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mc:AlternateContent xmlns:mc="http://schemas.openxmlformats.org/markup-compatibility/2006">
    <mc:Choice Requires="x15">
      <x15ac:absPath xmlns:x15ac="http://schemas.microsoft.com/office/spreadsheetml/2010/11/ac" url="d:\hiroaki-t.FK\Desktop\"/>
    </mc:Choice>
  </mc:AlternateContent>
  <xr:revisionPtr revIDLastSave="0" documentId="8_{5016EBC6-A14C-449D-9DF9-435822AFBFDC}" xr6:coauthVersionLast="36" xr6:coauthVersionMax="36"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8"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O41" i="10"/>
  <c r="BE41" i="10"/>
  <c r="AM41" i="10"/>
  <c r="U41" i="10"/>
  <c r="CO40" i="10"/>
  <c r="BE40" i="10"/>
  <c r="AM40" i="10"/>
  <c r="U40" i="10"/>
  <c r="CO39" i="10"/>
  <c r="BE39" i="10"/>
  <c r="AM39" i="10"/>
  <c r="U39" i="10"/>
  <c r="CO38" i="10"/>
  <c r="BE38" i="10"/>
  <c r="U38" i="10"/>
  <c r="CO37" i="10"/>
  <c r="BE37" i="10"/>
  <c r="CO36" i="10"/>
  <c r="BE36" i="10"/>
  <c r="CO35" i="10"/>
  <c r="BW35" i="10"/>
  <c r="BW36" i="10" s="1"/>
  <c r="BW37" i="10" s="1"/>
  <c r="BW38" i="10" s="1"/>
  <c r="BW39" i="10" s="1"/>
  <c r="BW40" i="10" s="1"/>
  <c r="BW41" i="10" s="1"/>
  <c r="BW42" i="10" s="1"/>
  <c r="BW43" i="10" s="1"/>
  <c r="BE35" i="10"/>
  <c r="CO34" i="10"/>
  <c r="BW34" i="10"/>
  <c r="BE34" i="10"/>
  <c r="C34" i="10"/>
  <c r="C35" i="10" l="1"/>
  <c r="C36" i="10" s="1"/>
  <c r="C37" i="10" s="1"/>
  <c r="C38" i="10" s="1"/>
  <c r="C39" i="10" s="1"/>
  <c r="C40" i="10" s="1"/>
  <c r="C41" i="10" s="1"/>
  <c r="C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AM34" i="10"/>
  <c r="AM35" i="10" s="1"/>
  <c r="AM36" i="10" s="1"/>
  <c r="AM37" i="10" s="1"/>
  <c r="AM38" i="10" s="1"/>
</calcChain>
</file>

<file path=xl/sharedStrings.xml><?xml version="1.0" encoding="utf-8"?>
<sst xmlns="http://schemas.openxmlformats.org/spreadsheetml/2006/main" count="1163" uniqueCount="590">
  <si>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</si>
  <si>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</si>
  <si>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</si>
  <si>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</si>
  <si>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</si>
  <si>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</si>
  <si>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</si>
  <si>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</si>
  <si>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</si>
  <si>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</si>
  <si>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</si>
  <si>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</si>
  <si>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</si>
  <si>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</si>
  <si>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</si>
  <si>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</si>
  <si>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</si>
  <si>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</si>
  <si>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</si>
  <si>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</si>
  <si>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</si>
  <si>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</si>
  <si>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</si>
  <si>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</si>
  <si>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</si>
  <si>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</si>
  <si>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</si>
  <si>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</si>
  <si>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</si>
  <si>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</si>
  <si>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</si>
  <si>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</si>
  <si>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</si>
  <si>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</si>
  <si>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</si>
  <si>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</si>
  <si>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</si>
  <si>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</si>
  <si>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</si>
  <si>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</si>
  <si>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</si>
  <si>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</si>
  <si>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</si>
  <si>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</si>
  <si>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</si>
  <si>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</si>
  <si>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</si>
  <si>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</si>
  <si>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</si>
  <si>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</si>
  <si>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</si>
  <si>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</si>
  <si>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</si>
  <si>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</si>
  <si>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</si>
  <si>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</si>
  <si>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</si>
  <si>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</si>
  <si>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</si>
  <si>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</si>
  <si>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</si>
  <si>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</si>
  <si>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</si>
  <si>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</si>
  <si>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</si>
  <si>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</si>
  <si>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</si>
  <si>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</si>
  <si>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</si>
  <si>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</si>
  <si>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</si>
  <si>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</si>
  <si>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</si>
  <si>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</si>
  <si>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</si>
  <si>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</si>
  <si>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</si>
  <si>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</si>
  <si>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</si>
  <si>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</si>
  <si>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</si>
  <si>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</si>
  <si>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</si>
  <si>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</si>
  <si>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</si>
  <si>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</si>
  <si>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</si>
  <si>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</si>
  <si>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</si>
  <si>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</si>
  <si>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</si>
  <si>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</si>
  <si>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</si>
  <si>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</si>
  <si>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富士河口湖町</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</si>
  <si>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</si>
  <si>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</si>
  <si>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</si>
  <si>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</si>
  <si>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</si>
  <si>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</si>
  <si>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</si>
  <si>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</si>
  <si>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</si>
  <si>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</si>
  <si>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</si>
  <si>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</si>
  <si>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</si>
  <si>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</si>
  <si>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</si>
  <si>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</si>
  <si>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</si>
  <si>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</si>
  <si>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</si>
  <si>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</si>
  <si>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</si>
  <si>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</si>
  <si>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</si>
  <si>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</si>
  <si>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</si>
  <si>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</si>
  <si>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</si>
  <si>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</si>
  <si>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</si>
  <si>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</si>
  <si>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</si>
  <si>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</si>
  <si>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</si>
  <si>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</si>
  <si>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</si>
  <si>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</si>
  <si>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</si>
  <si>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</si>
  <si>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</si>
  <si>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</si>
  <si>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</si>
  <si>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</si>
  <si>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</si>
  <si>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</si>
  <si>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</si>
  <si>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</si>
  <si>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</si>
  <si>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</si>
  <si>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</si>
  <si>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</si>
  <si>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</si>
  <si>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</si>
  <si>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</si>
  <si>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</si>
  <si>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</si>
  <si>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</si>
  <si>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</si>
  <si>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</si>
  <si>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</si>
  <si>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</si>
  <si>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</si>
  <si>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</si>
  <si>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</si>
  <si>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</si>
  <si>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</si>
  <si>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</si>
  <si>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</si>
  <si>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</si>
  <si>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</si>
  <si>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</si>
  <si>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</si>
  <si>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</si>
  <si>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</si>
  <si>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</si>
  <si>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</si>
  <si>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</si>
  <si>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</si>
  <si>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</si>
  <si>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</si>
  <si>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</si>
  <si>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</si>
  <si>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</si>
  <si>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</si>
  <si>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</si>
  <si>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</si>
  <si>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</si>
  <si>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</si>
  <si>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</si>
  <si>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</si>
  <si>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</si>
  <si>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</si>
  <si>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</si>
  <si>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</si>
  <si>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</si>
  <si>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</si>
  <si>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</si>
  <si>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</si>
  <si>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</si>
  <si>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</si>
  <si>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</si>
  <si>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</si>
  <si>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</si>
  <si>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</si>
  <si>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</si>
  <si>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</si>
  <si>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</si>
  <si>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</si>
  <si>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</si>
  <si>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山梨県富士河口湖町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</si>
  <si>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</si>
  <si>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</si>
  <si>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</si>
  <si>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</si>
  <si>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</si>
  <si>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</si>
  <si>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</si>
  <si>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</si>
  <si>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</si>
  <si>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</si>
  <si>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</si>
  <si>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</si>
  <si>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</si>
  <si>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</si>
  <si>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</si>
  <si>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</si>
  <si>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</si>
  <si>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</si>
  <si>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</si>
  <si>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</si>
  <si>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</si>
  <si>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</si>
  <si>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</si>
  <si>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</si>
  <si>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</si>
  <si>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</si>
  <si>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</si>
  <si>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</si>
  <si>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</si>
  <si>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</si>
  <si>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</si>
  <si>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</si>
  <si>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</si>
  <si>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</si>
  <si>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</si>
  <si>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</si>
  <si>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</si>
  <si>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</si>
  <si>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</si>
  <si>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</si>
  <si>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</si>
  <si>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</si>
  <si>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</si>
  <si>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</si>
  <si>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</si>
  <si>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</si>
  <si>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</si>
  <si>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</si>
  <si>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</si>
  <si>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</si>
  <si>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</si>
  <si>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</si>
  <si>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</si>
  <si>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</si>
  <si>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</si>
  <si>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</si>
  <si>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</si>
  <si>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</si>
  <si>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</si>
  <si>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</si>
  <si>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</si>
  <si>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</si>
  <si>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</si>
  <si>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</si>
  <si>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</si>
  <si>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</si>
  <si>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</si>
  <si>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</si>
  <si>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</si>
  <si>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</si>
  <si>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</si>
  <si>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</si>
  <si>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</si>
  <si>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</si>
  <si>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</si>
  <si>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</si>
  <si>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</si>
  <si>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</si>
  <si>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</si>
  <si>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</si>
  <si>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</si>
  <si>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</si>
  <si>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</si>
  <si>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</si>
  <si>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</si>
  <si>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</si>
  <si>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</si>
  <si>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</si>
  <si>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</si>
  <si>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</si>
  <si>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</si>
  <si>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</si>
  <si>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</si>
  <si>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</si>
  <si>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</si>
  <si>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</si>
  <si>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</si>
  <si>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</si>
  <si>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</si>
  <si>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</si>
  <si>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</si>
  <si>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</si>
  <si>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</si>
  <si>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</si>
  <si>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</si>
  <si>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</si>
  <si>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</si>
  <si>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</si>
  <si>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</si>
  <si>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</si>
  <si>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</si>
  <si>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</si>
  <si>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</si>
  <si>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</si>
  <si>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</si>
  <si>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</si>
  <si>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</si>
  <si>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</si>
  <si>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</si>
  <si>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</si>
  <si>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</si>
  <si>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</si>
  <si>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</si>
  <si>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</si>
  <si>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</si>
  <si>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</si>
  <si>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</si>
  <si>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</si>
  <si>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</si>
  <si>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</si>
  <si>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</si>
  <si>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</si>
  <si>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</si>
  <si>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</si>
  <si>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</si>
  <si>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</si>
  <si>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</si>
  <si>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</si>
  <si>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</si>
  <si>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</si>
  <si>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</si>
  <si>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</si>
  <si>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</si>
  <si>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</si>
  <si>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</si>
  <si>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</si>
  <si>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</si>
  <si>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</si>
  <si>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</si>
  <si>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</si>
  <si>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山梨県富士河口湖町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</si>
  <si>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</si>
  <si>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</si>
  <si>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</si>
  <si>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</si>
  <si>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</si>
  <si>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</si>
  <si>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</si>
  <si>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</si>
  <si>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</si>
  <si>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</si>
  <si>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</si>
  <si>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</si>
  <si>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</si>
  <si>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</si>
  <si>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</si>
  <si>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</si>
  <si>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</si>
  <si>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</si>
  <si>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</si>
  <si>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</si>
  <si>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本栖下水道事業特別会計</t>
    <phoneticPr fontId="5"/>
  </si>
  <si>
    <t>温泉事業特別会計</t>
    <phoneticPr fontId="5"/>
  </si>
  <si>
    <t>船津公園墓地事業特別会計</t>
    <phoneticPr fontId="5"/>
  </si>
  <si>
    <t>小立公園墓地事業特別会計</t>
    <phoneticPr fontId="5"/>
  </si>
  <si>
    <t>勝山墓地事業特別会計</t>
    <phoneticPr fontId="5"/>
  </si>
  <si>
    <t>河口湖治水事業特別会計</t>
    <phoneticPr fontId="5"/>
  </si>
  <si>
    <t>小立簡易郵便局事業特別会計</t>
    <phoneticPr fontId="5"/>
  </si>
  <si>
    <t>富士ヶ嶺簡易郵便局事業特別会計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</si>
  <si>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</si>
  <si>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</si>
  <si>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</si>
  <si>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</si>
  <si>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</si>
  <si>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</si>
  <si>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</si>
  <si>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</si>
  <si>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</si>
  <si>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</si>
  <si>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</si>
  <si>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</si>
  <si>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</si>
  <si>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</si>
  <si>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</si>
  <si>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</si>
  <si>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介護予防支援事業特別会計</t>
    <phoneticPr fontId="5"/>
  </si>
  <si>
    <t>水道事業会計</t>
    <phoneticPr fontId="5"/>
  </si>
  <si>
    <t>法適用企業</t>
    <phoneticPr fontId="5"/>
  </si>
  <si>
    <t>河口湖簡易水道事業会計</t>
    <phoneticPr fontId="5"/>
  </si>
  <si>
    <t>足和田簡易水道事業会計</t>
    <phoneticPr fontId="5"/>
  </si>
  <si>
    <t>上九一色簡易水道事業会計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</si>
  <si>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</si>
  <si>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</si>
  <si>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</si>
  <si>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</si>
  <si>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</si>
  <si>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</si>
  <si>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</si>
  <si>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</si>
  <si>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</si>
  <si>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</si>
  <si>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</si>
  <si>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</si>
  <si>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</si>
  <si>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</si>
  <si>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</si>
  <si>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</si>
  <si>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</si>
  <si>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</si>
  <si>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</si>
  <si>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</si>
  <si>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</si>
  <si>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</si>
  <si>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</si>
  <si>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</si>
  <si>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</si>
  <si>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</si>
  <si>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</si>
  <si>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</si>
  <si>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</si>
  <si>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</si>
  <si>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</si>
  <si>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</si>
  <si>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</si>
  <si>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</si>
  <si>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</si>
  <si>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</si>
  <si>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</si>
  <si>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</si>
  <si>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</si>
  <si>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</si>
  <si>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</si>
  <si>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</si>
  <si>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</si>
  <si>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</si>
  <si>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</si>
  <si>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</si>
  <si>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</si>
  <si>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</si>
  <si>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</si>
  <si>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</si>
  <si>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</si>
  <si>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</si>
  <si>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</si>
  <si>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</si>
  <si>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</si>
  <si>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</si>
  <si>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</si>
  <si>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</si>
  <si>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</si>
  <si>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</si>
  <si>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</si>
  <si>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</si>
  <si>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</si>
  <si>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</si>
  <si>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</si>
  <si>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</si>
  <si>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</si>
  <si>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</si>
  <si>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</si>
  <si>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</si>
  <si>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</si>
  <si>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</si>
  <si>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</si>
  <si>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</si>
  <si>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</si>
  <si>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</si>
  <si>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</si>
  <si>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</si>
  <si>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</si>
  <si>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</si>
  <si>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</si>
  <si>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</si>
  <si>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</si>
  <si>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</si>
  <si>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</si>
  <si>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</si>
  <si>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</si>
  <si>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</si>
  <si>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</si>
  <si>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</si>
  <si>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</si>
  <si>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</si>
  <si>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</si>
  <si>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</si>
  <si>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</si>
  <si>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</si>
  <si>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</si>
  <si>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</si>
  <si>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</si>
  <si>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</si>
  <si>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</si>
  <si>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</si>
  <si>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</si>
  <si>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</si>
  <si>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</si>
  <si>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</si>
  <si>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</si>
  <si>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</si>
  <si>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</si>
  <si>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</si>
  <si>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</si>
  <si>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</si>
  <si>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</si>
  <si>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</si>
  <si>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</si>
  <si>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</si>
  <si>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</si>
  <si>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</si>
  <si>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</si>
  <si>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</si>
  <si>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</si>
  <si>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</si>
  <si>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</si>
  <si>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</si>
  <si>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</si>
  <si>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</si>
  <si>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</si>
  <si>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</si>
  <si>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</si>
  <si>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</si>
  <si>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</si>
  <si>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</si>
  <si>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</si>
  <si>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</si>
  <si>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</si>
  <si>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</si>
  <si>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3.95</t>
  </si>
  <si>
    <t>▲ 1.22</t>
  </si>
  <si>
    <t>▲ 8.98</t>
  </si>
  <si>
    <t>一般会計</t>
  </si>
  <si>
    <t>水道事業会計</t>
  </si>
  <si>
    <t>国民健康保険特別会計</t>
  </si>
  <si>
    <t>介護保険特別会計</t>
  </si>
  <si>
    <t>河口湖簡易水道事業会計</t>
  </si>
  <si>
    <t>下水道事業会計</t>
  </si>
  <si>
    <t>上九一色簡易水道事業会計</t>
  </si>
  <si>
    <t>河口湖治水事業特別会計</t>
  </si>
  <si>
    <t>その他会計（赤字）</t>
  </si>
  <si>
    <t>その他会計（黒字）</t>
  </si>
  <si>
    <t>R02</t>
    <phoneticPr fontId="5"/>
  </si>
  <si>
    <t>R03</t>
    <phoneticPr fontId="5"/>
  </si>
  <si>
    <t>R04</t>
    <phoneticPr fontId="5"/>
  </si>
  <si>
    <t>R05</t>
    <phoneticPr fontId="5"/>
  </si>
  <si>
    <t>R06</t>
    <phoneticPr fontId="5"/>
  </si>
  <si>
    <t>富士五湖広域行政事務組合（一般会計）</t>
    <rPh sb="13" eb="15">
      <t>イッパン</t>
    </rPh>
    <rPh sb="15" eb="17">
      <t>カイケイ</t>
    </rPh>
    <phoneticPr fontId="5"/>
  </si>
  <si>
    <t>富士五湖広域行政事務組合（富士五湖聖苑特別会計）</t>
    <rPh sb="13" eb="17">
      <t>フジゴコ</t>
    </rPh>
    <rPh sb="17" eb="18">
      <t>セイ</t>
    </rPh>
    <rPh sb="18" eb="19">
      <t>エン</t>
    </rPh>
    <rPh sb="19" eb="21">
      <t>トクベツ</t>
    </rPh>
    <rPh sb="21" eb="23">
      <t>カイケイ</t>
    </rPh>
    <phoneticPr fontId="5"/>
  </si>
  <si>
    <t>河口湖南中学校組合（一般会計）</t>
    <rPh sb="0" eb="2">
      <t>カワグチ</t>
    </rPh>
    <rPh sb="2" eb="3">
      <t>コ</t>
    </rPh>
    <rPh sb="3" eb="4">
      <t>ミナミ</t>
    </rPh>
    <rPh sb="4" eb="7">
      <t>チュウガッコウ</t>
    </rPh>
    <rPh sb="7" eb="9">
      <t>クミアイ</t>
    </rPh>
    <phoneticPr fontId="5"/>
  </si>
  <si>
    <t>山梨県市町村総合事務組合　一般会計</t>
    <rPh sb="13" eb="15">
      <t>イッパン</t>
    </rPh>
    <rPh sb="15" eb="17">
      <t>カイケイ</t>
    </rPh>
    <phoneticPr fontId="5"/>
  </si>
  <si>
    <t>山梨県市町村総合事務組合　行政手続きの電子化事業及び会館管理・研修事業特別会計</t>
    <rPh sb="13" eb="15">
      <t>ギョウセイ</t>
    </rPh>
    <rPh sb="15" eb="17">
      <t>テツヅ</t>
    </rPh>
    <rPh sb="19" eb="22">
      <t>デンシカ</t>
    </rPh>
    <rPh sb="22" eb="24">
      <t>ジギョウ</t>
    </rPh>
    <rPh sb="24" eb="25">
      <t>オヨ</t>
    </rPh>
    <rPh sb="26" eb="28">
      <t>カイカン</t>
    </rPh>
    <rPh sb="28" eb="30">
      <t>カンリ</t>
    </rPh>
    <rPh sb="31" eb="33">
      <t>ケンシュウ</t>
    </rPh>
    <rPh sb="33" eb="35">
      <t>ジギョウ</t>
    </rPh>
    <rPh sb="35" eb="37">
      <t>トクベツ</t>
    </rPh>
    <rPh sb="37" eb="39">
      <t>カイケイ</t>
    </rPh>
    <phoneticPr fontId="5"/>
  </si>
  <si>
    <t>山梨県市町村総合事務組合　一般廃棄物最終処分場事業特別会計</t>
  </si>
  <si>
    <t>山梨県市町村総合事務組合　入札参加資格審査事業特別会計</t>
    <rPh sb="13" eb="15">
      <t>ニュウサツ</t>
    </rPh>
    <rPh sb="15" eb="17">
      <t>サンカ</t>
    </rPh>
    <rPh sb="17" eb="19">
      <t>シカク</t>
    </rPh>
    <rPh sb="19" eb="21">
      <t>シンサ</t>
    </rPh>
    <rPh sb="21" eb="23">
      <t>ジギョウ</t>
    </rPh>
    <rPh sb="23" eb="25">
      <t>トクベツ</t>
    </rPh>
    <rPh sb="25" eb="27">
      <t>カイケイ</t>
    </rPh>
    <phoneticPr fontId="5"/>
  </si>
  <si>
    <t>山梨県市町村総合事務組合　交通災害共済事業特別会計</t>
    <rPh sb="13" eb="15">
      <t>コウツウ</t>
    </rPh>
    <rPh sb="15" eb="17">
      <t>サイガイ</t>
    </rPh>
    <rPh sb="17" eb="19">
      <t>キョウサイ</t>
    </rPh>
    <rPh sb="19" eb="21">
      <t>ジギョウ</t>
    </rPh>
    <rPh sb="21" eb="23">
      <t>トクベツ</t>
    </rPh>
    <rPh sb="23" eb="25">
      <t>カイケイ</t>
    </rPh>
    <phoneticPr fontId="5"/>
  </si>
  <si>
    <t>青木が原ごみ処理組合</t>
  </si>
  <si>
    <t>青木ヶ原衛生センター</t>
  </si>
  <si>
    <t>山梨県後期高齢者医療広域連合　一般会計</t>
  </si>
  <si>
    <t>山梨県後期高齢者医療広域連合　後期高齢者医療特別会計</t>
  </si>
  <si>
    <t>鳴沢・富士河口湖恩賜県有財産保護組合</t>
  </si>
  <si>
    <t>富士・東部広域環境事務組合</t>
    <rPh sb="0" eb="2">
      <t>フジ</t>
    </rPh>
    <rPh sb="3" eb="5">
      <t>トウブ</t>
    </rPh>
    <rPh sb="5" eb="7">
      <t>コウイキ</t>
    </rPh>
    <rPh sb="7" eb="9">
      <t>カンキョウ</t>
    </rPh>
    <rPh sb="9" eb="11">
      <t>ジム</t>
    </rPh>
    <rPh sb="11" eb="13">
      <t>クミアイ</t>
    </rPh>
    <phoneticPr fontId="2"/>
  </si>
  <si>
    <t>一般財団法人　富士河口湖ふるさと振興財団</t>
  </si>
  <si>
    <t>地域振興基金</t>
    <rPh sb="0" eb="2">
      <t>チイキ</t>
    </rPh>
    <rPh sb="2" eb="4">
      <t>シンコウ</t>
    </rPh>
    <rPh sb="4" eb="6">
      <t>キキン</t>
    </rPh>
    <phoneticPr fontId="5"/>
  </si>
  <si>
    <t>公共施設建設基金</t>
    <rPh sb="0" eb="2">
      <t>コウキョウ</t>
    </rPh>
    <rPh sb="2" eb="4">
      <t>シセツ</t>
    </rPh>
    <rPh sb="4" eb="6">
      <t>ケンセツ</t>
    </rPh>
    <rPh sb="6" eb="8">
      <t>キキン</t>
    </rPh>
    <phoneticPr fontId="38"/>
  </si>
  <si>
    <t>ふるさと応援寄附基金</t>
    <rPh sb="4" eb="6">
      <t>オウエン</t>
    </rPh>
    <rPh sb="6" eb="8">
      <t>キフ</t>
    </rPh>
    <rPh sb="8" eb="10">
      <t>キキン</t>
    </rPh>
    <phoneticPr fontId="38"/>
  </si>
  <si>
    <t>地域福祉基金</t>
    <rPh sb="0" eb="2">
      <t>チイキ</t>
    </rPh>
    <rPh sb="2" eb="4">
      <t>フクシ</t>
    </rPh>
    <rPh sb="4" eb="6">
      <t>キキン</t>
    </rPh>
    <phoneticPr fontId="38"/>
  </si>
  <si>
    <t>小立土地区画整理事業地内道路整備基金</t>
    <rPh sb="0" eb="2">
      <t>コダチ</t>
    </rPh>
    <rPh sb="2" eb="4">
      <t>トチ</t>
    </rPh>
    <rPh sb="4" eb="6">
      <t>クカク</t>
    </rPh>
    <rPh sb="6" eb="8">
      <t>セイリ</t>
    </rPh>
    <rPh sb="8" eb="10">
      <t>ジギョウ</t>
    </rPh>
    <rPh sb="10" eb="11">
      <t>チ</t>
    </rPh>
    <rPh sb="11" eb="12">
      <t>ナイ</t>
    </rPh>
    <rPh sb="12" eb="14">
      <t>ドウロ</t>
    </rPh>
    <rPh sb="14" eb="16">
      <t>セイビ</t>
    </rPh>
    <rPh sb="16" eb="18">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</si>
  <si>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</si>
  <si>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</si>
  <si>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</si>
  <si>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</si>
  <si>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</si>
  <si>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</si>
  <si>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</si>
  <si>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</si>
  <si>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</si>
  <si>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類似団体平均が減少傾向にあるなか、本町においても地方債の新規発行抑制により着実に低下している。一方、有形固定資産減価償却率は依然として類似団体平均を下回るものの、上昇基調が続いている。その主因は、昭和50年代以前に建設された公民館の減価償却率が99％であり、同施設が公民館全体の約3分の2を占めていることにある。これに加え、過去に整備された塵芥処理場の粗大ごみ処理施設が減価償却率99％に達していることも、上昇の要因となっている。</t>
    <phoneticPr fontId="5"/>
  </si>
  <si>
    <t>　将来負担比率および実質公債費比率は依然として類似団体と比較して高い水準にある。将来負担比率は、令和2年度に発行期限を迎えた合併特例債の終了に伴い新規発行が抑制され、さらに財政調整基金や減債基金の積立てが進んだことから減少傾向を示している。一方、実質公債費比率についても、地方債の新規発行の抑制に加え、後年度の財政措置を前提とした起債の活用により、公債費の適正化を一層推進しており、将来的な低下が見込ま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</si>
</sst>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BAF948B-7559-4E34-BECC-6C0CF5ED6F4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966B-46B2-ABB2-BC34470CFAA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128983</c:v>
                </c:pt>
                <c:pt idx="1">
                  <c:v>37998</c:v>
                </c:pt>
                <c:pt idx="2">
                  <c:v>29598</c:v>
                </c:pt>
                <c:pt idx="3">
                  <c:v>43990</c:v>
                </c:pt>
                <c:pt idx="4">
                  <c:v>33947</c:v>
                </c:pt>
              </c:numCache>
            </c:numRef>
          </c:val>
          <c:smooth val="0"/>
          <c:extLst>
            <c:ext xmlns:c16="http://schemas.microsoft.com/office/drawing/2014/chart" uri="{C3380CC4-5D6E-409C-BE32-E72D297353CC}">
              <c16:uniqueId val="{00000001-966B-46B2-ABB2-BC34470CFAA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10.47</c:v>
                </c:pt>
                <c:pt idx="1">
                  <c:v>17.71</c:v>
                </c:pt>
                <c:pt idx="2">
                  <c:v>17.059999999999999</c:v>
                </c:pt>
                <c:pt idx="3">
                  <c:v>10.64</c:v>
                </c:pt>
                <c:pt idx="4">
                  <c:v>9.8800000000000008</c:v>
                </c:pt>
              </c:numCache>
            </c:numRef>
          </c:val>
          <c:extLst>
            <c:ext xmlns:c16="http://schemas.microsoft.com/office/drawing/2014/chart" uri="{C3380CC4-5D6E-409C-BE32-E72D297353CC}">
              <c16:uniqueId val="{00000000-3D53-464B-B144-96688586B2C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15.67</c:v>
                </c:pt>
                <c:pt idx="1">
                  <c:v>20.62</c:v>
                </c:pt>
                <c:pt idx="2">
                  <c:v>20.78</c:v>
                </c:pt>
                <c:pt idx="3">
                  <c:v>17.48</c:v>
                </c:pt>
                <c:pt idx="4">
                  <c:v>18.37</c:v>
                </c:pt>
              </c:numCache>
            </c:numRef>
          </c:val>
          <c:extLst>
            <c:ext xmlns:c16="http://schemas.microsoft.com/office/drawing/2014/chart" uri="{C3380CC4-5D6E-409C-BE32-E72D297353CC}">
              <c16:uniqueId val="{00000001-3D53-464B-B144-96688586B2C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-3.95</c:v>
                </c:pt>
                <c:pt idx="1">
                  <c:v>13.82</c:v>
                </c:pt>
                <c:pt idx="2">
                  <c:v>-1.22</c:v>
                </c:pt>
                <c:pt idx="3">
                  <c:v>-8.98</c:v>
                </c:pt>
                <c:pt idx="4">
                  <c:v>1.38</c:v>
                </c:pt>
              </c:numCache>
            </c:numRef>
          </c:val>
          <c:smooth val="0"/>
          <c:extLst>
            <c:ext xmlns:c16="http://schemas.microsoft.com/office/drawing/2014/chart" uri="{C3380CC4-5D6E-409C-BE32-E72D297353CC}">
              <c16:uniqueId val="{00000002-3D53-464B-B144-96688586B2C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1.22</c:v>
                </c:pt>
                <c:pt idx="2">
                  <c:v>#N/A</c:v>
                </c:pt>
                <c:pt idx="3">
                  <c:v>0.89</c:v>
                </c:pt>
                <c:pt idx="4">
                  <c:v>#N/A</c:v>
                </c:pt>
                <c:pt idx="5">
                  <c:v>1.43</c:v>
                </c:pt>
                <c:pt idx="6">
                  <c:v>#N/A</c:v>
                </c:pt>
                <c:pt idx="7">
                  <c:v>2.21</c:v>
                </c:pt>
                <c:pt idx="8">
                  <c:v>#N/A</c:v>
                </c:pt>
                <c:pt idx="9">
                  <c:v>0.59</c:v>
                </c:pt>
              </c:numCache>
            </c:numRef>
          </c:val>
          <c:extLst>
            <c:ext xmlns:c16="http://schemas.microsoft.com/office/drawing/2014/chart" uri="{C3380CC4-5D6E-409C-BE32-E72D297353CC}">
              <c16:uniqueId val="{00000000-A9A8-4D30-B2FA-1AFB6CC9BBD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9A8-4D30-B2FA-1AFB6CC9BBD4}"/>
            </c:ext>
          </c:extLst>
        </c:ser>
        <c:ser>
          <c:idx val="2"/>
          <c:order val="2"/>
          <c:tx>
            <c:strRef>
              <c:f>データシート!$A$29</c:f>
              <c:strCache>
                <c:ptCount val="1"/>
                <c:pt idx="0">
                  <c:v>河口湖治水事業特別会計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0.28000000000000003</c:v>
                </c:pt>
                <c:pt idx="2">
                  <c:v>#N/A</c:v>
                </c:pt>
                <c:pt idx="3">
                  <c:v>0.28000000000000003</c:v>
                </c:pt>
                <c:pt idx="4">
                  <c:v>#N/A</c:v>
                </c:pt>
                <c:pt idx="5">
                  <c:v>0.31</c:v>
                </c:pt>
                <c:pt idx="6">
                  <c:v>#N/A</c:v>
                </c:pt>
                <c:pt idx="7">
                  <c:v>0.31</c:v>
                </c:pt>
                <c:pt idx="8">
                  <c:v>#N/A</c:v>
                </c:pt>
                <c:pt idx="9">
                  <c:v>0.31</c:v>
                </c:pt>
              </c:numCache>
            </c:numRef>
          </c:val>
          <c:extLst>
            <c:ext xmlns:c16="http://schemas.microsoft.com/office/drawing/2014/chart" uri="{C3380CC4-5D6E-409C-BE32-E72D297353CC}">
              <c16:uniqueId val="{00000002-A9A8-4D30-B2FA-1AFB6CC9BBD4}"/>
            </c:ext>
          </c:extLst>
        </c:ser>
        <c:ser>
          <c:idx val="3"/>
          <c:order val="3"/>
          <c:tx>
            <c:strRef>
              <c:f>データシート!$A$30</c:f>
              <c:strCache>
                <c:ptCount val="1"/>
                <c:pt idx="0">
                  <c:v>上九一色簡易水道事業会計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0.4</c:v>
                </c:pt>
              </c:numCache>
            </c:numRef>
          </c:val>
          <c:extLst>
            <c:ext xmlns:c16="http://schemas.microsoft.com/office/drawing/2014/chart" uri="{C3380CC4-5D6E-409C-BE32-E72D297353CC}">
              <c16:uniqueId val="{00000003-A9A8-4D30-B2FA-1AFB6CC9BBD4}"/>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1.1599999999999999</c:v>
                </c:pt>
              </c:numCache>
            </c:numRef>
          </c:val>
          <c:extLst>
            <c:ext xmlns:c16="http://schemas.microsoft.com/office/drawing/2014/chart" uri="{C3380CC4-5D6E-409C-BE32-E72D297353CC}">
              <c16:uniqueId val="{00000004-A9A8-4D30-B2FA-1AFB6CC9BBD4}"/>
            </c:ext>
          </c:extLst>
        </c:ser>
        <c:ser>
          <c:idx val="5"/>
          <c:order val="5"/>
          <c:tx>
            <c:strRef>
              <c:f>データシート!$A$32</c:f>
              <c:strCache>
                <c:ptCount val="1"/>
                <c:pt idx="0">
                  <c:v>河口湖簡易水道事業会計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1.21</c:v>
                </c:pt>
              </c:numCache>
            </c:numRef>
          </c:val>
          <c:extLst>
            <c:ext xmlns:c16="http://schemas.microsoft.com/office/drawing/2014/chart" uri="{C3380CC4-5D6E-409C-BE32-E72D297353CC}">
              <c16:uniqueId val="{00000005-A9A8-4D30-B2FA-1AFB6CC9BBD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1.23</c:v>
                </c:pt>
                <c:pt idx="2">
                  <c:v>#N/A</c:v>
                </c:pt>
                <c:pt idx="3">
                  <c:v>1.0900000000000001</c:v>
                </c:pt>
                <c:pt idx="4">
                  <c:v>#N/A</c:v>
                </c:pt>
                <c:pt idx="5">
                  <c:v>1.37</c:v>
                </c:pt>
                <c:pt idx="6">
                  <c:v>#N/A</c:v>
                </c:pt>
                <c:pt idx="7">
                  <c:v>1.68</c:v>
                </c:pt>
                <c:pt idx="8">
                  <c:v>#N/A</c:v>
                </c:pt>
                <c:pt idx="9">
                  <c:v>1.64</c:v>
                </c:pt>
              </c:numCache>
            </c:numRef>
          </c:val>
          <c:extLst>
            <c:ext xmlns:c16="http://schemas.microsoft.com/office/drawing/2014/chart" uri="{C3380CC4-5D6E-409C-BE32-E72D297353CC}">
              <c16:uniqueId val="{00000006-A9A8-4D30-B2FA-1AFB6CC9BBD4}"/>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c:v>
                </c:pt>
                <c:pt idx="2">
                  <c:v>#N/A</c:v>
                </c:pt>
                <c:pt idx="3">
                  <c:v>0.42</c:v>
                </c:pt>
                <c:pt idx="4">
                  <c:v>#N/A</c:v>
                </c:pt>
                <c:pt idx="5">
                  <c:v>0.38</c:v>
                </c:pt>
                <c:pt idx="6">
                  <c:v>#N/A</c:v>
                </c:pt>
                <c:pt idx="7">
                  <c:v>0.92</c:v>
                </c:pt>
                <c:pt idx="8">
                  <c:v>#N/A</c:v>
                </c:pt>
                <c:pt idx="9">
                  <c:v>2.16</c:v>
                </c:pt>
              </c:numCache>
            </c:numRef>
          </c:val>
          <c:extLst>
            <c:ext xmlns:c16="http://schemas.microsoft.com/office/drawing/2014/chart" uri="{C3380CC4-5D6E-409C-BE32-E72D297353CC}">
              <c16:uniqueId val="{00000007-A9A8-4D30-B2FA-1AFB6CC9BBD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5.72</c:v>
                </c:pt>
                <c:pt idx="2">
                  <c:v>#N/A</c:v>
                </c:pt>
                <c:pt idx="3">
                  <c:v>6.09</c:v>
                </c:pt>
                <c:pt idx="4">
                  <c:v>#N/A</c:v>
                </c:pt>
                <c:pt idx="5">
                  <c:v>5.88</c:v>
                </c:pt>
                <c:pt idx="6">
                  <c:v>#N/A</c:v>
                </c:pt>
                <c:pt idx="7">
                  <c:v>6.65</c:v>
                </c:pt>
                <c:pt idx="8">
                  <c:v>#N/A</c:v>
                </c:pt>
                <c:pt idx="9">
                  <c:v>6.9</c:v>
                </c:pt>
              </c:numCache>
            </c:numRef>
          </c:val>
          <c:extLst>
            <c:ext xmlns:c16="http://schemas.microsoft.com/office/drawing/2014/chart" uri="{C3380CC4-5D6E-409C-BE32-E72D297353CC}">
              <c16:uniqueId val="{00000008-A9A8-4D30-B2FA-1AFB6CC9BBD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9.6999999999999993</c:v>
                </c:pt>
                <c:pt idx="2">
                  <c:v>#N/A</c:v>
                </c:pt>
                <c:pt idx="3">
                  <c:v>16.98</c:v>
                </c:pt>
                <c:pt idx="4">
                  <c:v>#N/A</c:v>
                </c:pt>
                <c:pt idx="5">
                  <c:v>16.3</c:v>
                </c:pt>
                <c:pt idx="6">
                  <c:v>#N/A</c:v>
                </c:pt>
                <c:pt idx="7">
                  <c:v>9.81</c:v>
                </c:pt>
                <c:pt idx="8">
                  <c:v>#N/A</c:v>
                </c:pt>
                <c:pt idx="9">
                  <c:v>9.15</c:v>
                </c:pt>
              </c:numCache>
            </c:numRef>
          </c:val>
          <c:extLst>
            <c:ext xmlns:c16="http://schemas.microsoft.com/office/drawing/2014/chart" uri="{C3380CC4-5D6E-409C-BE32-E72D297353CC}">
              <c16:uniqueId val="{00000009-A9A8-4D30-B2FA-1AFB6CC9BBD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1457</c:v>
                </c:pt>
                <c:pt idx="5">
                  <c:v>1502</c:v>
                </c:pt>
                <c:pt idx="8">
                  <c:v>1529</c:v>
                </c:pt>
                <c:pt idx="11">
                  <c:v>1515</c:v>
                </c:pt>
                <c:pt idx="14">
                  <c:v>1527</c:v>
                </c:pt>
              </c:numCache>
            </c:numRef>
          </c:val>
          <c:extLst>
            <c:ext xmlns:c16="http://schemas.microsoft.com/office/drawing/2014/chart" uri="{C3380CC4-5D6E-409C-BE32-E72D297353CC}">
              <c16:uniqueId val="{00000000-13BB-4DE5-A382-9D30E5098E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3BB-4DE5-A382-9D30E5098E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60</c:v>
                </c:pt>
                <c:pt idx="3">
                  <c:v>50</c:v>
                </c:pt>
                <c:pt idx="6">
                  <c:v>50</c:v>
                </c:pt>
                <c:pt idx="9">
                  <c:v>50</c:v>
                </c:pt>
                <c:pt idx="12">
                  <c:v>14</c:v>
                </c:pt>
              </c:numCache>
            </c:numRef>
          </c:val>
          <c:extLst>
            <c:ext xmlns:c16="http://schemas.microsoft.com/office/drawing/2014/chart" uri="{C3380CC4-5D6E-409C-BE32-E72D297353CC}">
              <c16:uniqueId val="{00000002-13BB-4DE5-A382-9D30E5098E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85</c:v>
                </c:pt>
                <c:pt idx="3">
                  <c:v>95</c:v>
                </c:pt>
                <c:pt idx="6">
                  <c:v>95</c:v>
                </c:pt>
                <c:pt idx="9">
                  <c:v>79</c:v>
                </c:pt>
                <c:pt idx="12">
                  <c:v>94</c:v>
                </c:pt>
              </c:numCache>
            </c:numRef>
          </c:val>
          <c:extLst>
            <c:ext xmlns:c16="http://schemas.microsoft.com/office/drawing/2014/chart" uri="{C3380CC4-5D6E-409C-BE32-E72D297353CC}">
              <c16:uniqueId val="{00000003-13BB-4DE5-A382-9D30E5098E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388</c:v>
                </c:pt>
                <c:pt idx="3">
                  <c:v>352</c:v>
                </c:pt>
                <c:pt idx="6">
                  <c:v>424</c:v>
                </c:pt>
                <c:pt idx="9">
                  <c:v>396</c:v>
                </c:pt>
                <c:pt idx="12">
                  <c:v>321</c:v>
                </c:pt>
              </c:numCache>
            </c:numRef>
          </c:val>
          <c:extLst>
            <c:ext xmlns:c16="http://schemas.microsoft.com/office/drawing/2014/chart" uri="{C3380CC4-5D6E-409C-BE32-E72D297353CC}">
              <c16:uniqueId val="{00000004-13BB-4DE5-A382-9D30E5098E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3BB-4DE5-A382-9D30E5098E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3BB-4DE5-A382-9D30E5098E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1620</c:v>
                </c:pt>
                <c:pt idx="3">
                  <c:v>1707</c:v>
                </c:pt>
                <c:pt idx="6">
                  <c:v>1779</c:v>
                </c:pt>
                <c:pt idx="9">
                  <c:v>1751</c:v>
                </c:pt>
                <c:pt idx="12">
                  <c:v>1839</c:v>
                </c:pt>
              </c:numCache>
            </c:numRef>
          </c:val>
          <c:extLst>
            <c:ext xmlns:c16="http://schemas.microsoft.com/office/drawing/2014/chart" uri="{C3380CC4-5D6E-409C-BE32-E72D297353CC}">
              <c16:uniqueId val="{00000007-13BB-4DE5-A382-9D30E5098E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696</c:v>
                </c:pt>
                <c:pt idx="2">
                  <c:v>#N/A</c:v>
                </c:pt>
                <c:pt idx="3">
                  <c:v>#N/A</c:v>
                </c:pt>
                <c:pt idx="4">
                  <c:v>702</c:v>
                </c:pt>
                <c:pt idx="5">
                  <c:v>#N/A</c:v>
                </c:pt>
                <c:pt idx="6">
                  <c:v>#N/A</c:v>
                </c:pt>
                <c:pt idx="7">
                  <c:v>819</c:v>
                </c:pt>
                <c:pt idx="8">
                  <c:v>#N/A</c:v>
                </c:pt>
                <c:pt idx="9">
                  <c:v>#N/A</c:v>
                </c:pt>
                <c:pt idx="10">
                  <c:v>761</c:v>
                </c:pt>
                <c:pt idx="11">
                  <c:v>#N/A</c:v>
                </c:pt>
                <c:pt idx="12">
                  <c:v>#N/A</c:v>
                </c:pt>
                <c:pt idx="13">
                  <c:v>741</c:v>
                </c:pt>
                <c:pt idx="14">
                  <c:v>#N/A</c:v>
                </c:pt>
              </c:numCache>
            </c:numRef>
          </c:val>
          <c:smooth val="0"/>
          <c:extLst>
            <c:ext xmlns:c16="http://schemas.microsoft.com/office/drawing/2014/chart" uri="{C3380CC4-5D6E-409C-BE32-E72D297353CC}">
              <c16:uniqueId val="{00000008-13BB-4DE5-A382-9D30E5098E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17681</c:v>
                </c:pt>
                <c:pt idx="5">
                  <c:v>16979</c:v>
                </c:pt>
                <c:pt idx="8">
                  <c:v>15944</c:v>
                </c:pt>
                <c:pt idx="11">
                  <c:v>14883</c:v>
                </c:pt>
                <c:pt idx="14">
                  <c:v>13593</c:v>
                </c:pt>
              </c:numCache>
            </c:numRef>
          </c:val>
          <c:extLst>
            <c:ext xmlns:c16="http://schemas.microsoft.com/office/drawing/2014/chart" uri="{C3380CC4-5D6E-409C-BE32-E72D297353CC}">
              <c16:uniqueId val="{00000000-C7CE-4BF3-AC20-E91F0A4B809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156</c:v>
                </c:pt>
                <c:pt idx="5">
                  <c:v>143</c:v>
                </c:pt>
                <c:pt idx="8">
                  <c:v>115</c:v>
                </c:pt>
                <c:pt idx="11">
                  <c:v>90</c:v>
                </c:pt>
                <c:pt idx="14">
                  <c:v>73</c:v>
                </c:pt>
              </c:numCache>
            </c:numRef>
          </c:val>
          <c:extLst>
            <c:ext xmlns:c16="http://schemas.microsoft.com/office/drawing/2014/chart" uri="{C3380CC4-5D6E-409C-BE32-E72D297353CC}">
              <c16:uniqueId val="{00000001-C7CE-4BF3-AC20-E91F0A4B809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4834</c:v>
                </c:pt>
                <c:pt idx="5">
                  <c:v>5673</c:v>
                </c:pt>
                <c:pt idx="8">
                  <c:v>6042</c:v>
                </c:pt>
                <c:pt idx="11">
                  <c:v>6122</c:v>
                </c:pt>
                <c:pt idx="14">
                  <c:v>6458</c:v>
                </c:pt>
              </c:numCache>
            </c:numRef>
          </c:val>
          <c:extLst>
            <c:ext xmlns:c16="http://schemas.microsoft.com/office/drawing/2014/chart" uri="{C3380CC4-5D6E-409C-BE32-E72D297353CC}">
              <c16:uniqueId val="{00000002-C7CE-4BF3-AC20-E91F0A4B809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7CE-4BF3-AC20-E91F0A4B809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7CE-4BF3-AC20-E91F0A4B809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7CE-4BF3-AC20-E91F0A4B809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1422</c:v>
                </c:pt>
                <c:pt idx="3">
                  <c:v>1436</c:v>
                </c:pt>
                <c:pt idx="6">
                  <c:v>1423</c:v>
                </c:pt>
                <c:pt idx="9">
                  <c:v>1408</c:v>
                </c:pt>
                <c:pt idx="12">
                  <c:v>1394</c:v>
                </c:pt>
              </c:numCache>
            </c:numRef>
          </c:val>
          <c:extLst>
            <c:ext xmlns:c16="http://schemas.microsoft.com/office/drawing/2014/chart" uri="{C3380CC4-5D6E-409C-BE32-E72D297353CC}">
              <c16:uniqueId val="{00000006-C7CE-4BF3-AC20-E91F0A4B809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749</c:v>
                </c:pt>
                <c:pt idx="3">
                  <c:v>833</c:v>
                </c:pt>
                <c:pt idx="6">
                  <c:v>958</c:v>
                </c:pt>
                <c:pt idx="9">
                  <c:v>936</c:v>
                </c:pt>
                <c:pt idx="12">
                  <c:v>960</c:v>
                </c:pt>
              </c:numCache>
            </c:numRef>
          </c:val>
          <c:extLst>
            <c:ext xmlns:c16="http://schemas.microsoft.com/office/drawing/2014/chart" uri="{C3380CC4-5D6E-409C-BE32-E72D297353CC}">
              <c16:uniqueId val="{00000007-C7CE-4BF3-AC20-E91F0A4B809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4773</c:v>
                </c:pt>
                <c:pt idx="3">
                  <c:v>4634</c:v>
                </c:pt>
                <c:pt idx="6">
                  <c:v>4707</c:v>
                </c:pt>
                <c:pt idx="9">
                  <c:v>4527</c:v>
                </c:pt>
                <c:pt idx="12">
                  <c:v>4327</c:v>
                </c:pt>
              </c:numCache>
            </c:numRef>
          </c:val>
          <c:extLst>
            <c:ext xmlns:c16="http://schemas.microsoft.com/office/drawing/2014/chart" uri="{C3380CC4-5D6E-409C-BE32-E72D297353CC}">
              <c16:uniqueId val="{00000008-C7CE-4BF3-AC20-E91F0A4B809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235</c:v>
                </c:pt>
                <c:pt idx="3">
                  <c:v>185</c:v>
                </c:pt>
                <c:pt idx="6">
                  <c:v>135</c:v>
                </c:pt>
                <c:pt idx="9">
                  <c:v>85</c:v>
                </c:pt>
                <c:pt idx="12">
                  <c:v>70</c:v>
                </c:pt>
              </c:numCache>
            </c:numRef>
          </c:val>
          <c:extLst>
            <c:ext xmlns:c16="http://schemas.microsoft.com/office/drawing/2014/chart" uri="{C3380CC4-5D6E-409C-BE32-E72D297353CC}">
              <c16:uniqueId val="{00000009-C7CE-4BF3-AC20-E91F0A4B809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19616</c:v>
                </c:pt>
                <c:pt idx="3">
                  <c:v>18866</c:v>
                </c:pt>
                <c:pt idx="6">
                  <c:v>17508</c:v>
                </c:pt>
                <c:pt idx="9">
                  <c:v>16417</c:v>
                </c:pt>
                <c:pt idx="12">
                  <c:v>15092</c:v>
                </c:pt>
              </c:numCache>
            </c:numRef>
          </c:val>
          <c:extLst>
            <c:ext xmlns:c16="http://schemas.microsoft.com/office/drawing/2014/chart" uri="{C3380CC4-5D6E-409C-BE32-E72D297353CC}">
              <c16:uniqueId val="{0000000A-C7CE-4BF3-AC20-E91F0A4B809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4124</c:v>
                </c:pt>
                <c:pt idx="2">
                  <c:v>#N/A</c:v>
                </c:pt>
                <c:pt idx="3">
                  <c:v>#N/A</c:v>
                </c:pt>
                <c:pt idx="4">
                  <c:v>3160</c:v>
                </c:pt>
                <c:pt idx="5">
                  <c:v>#N/A</c:v>
                </c:pt>
                <c:pt idx="6">
                  <c:v>#N/A</c:v>
                </c:pt>
                <c:pt idx="7">
                  <c:v>2630</c:v>
                </c:pt>
                <c:pt idx="8">
                  <c:v>#N/A</c:v>
                </c:pt>
                <c:pt idx="9">
                  <c:v>#N/A</c:v>
                </c:pt>
                <c:pt idx="10">
                  <c:v>2277</c:v>
                </c:pt>
                <c:pt idx="11">
                  <c:v>#N/A</c:v>
                </c:pt>
                <c:pt idx="12">
                  <c:v>#N/A</c:v>
                </c:pt>
                <c:pt idx="13">
                  <c:v>1719</c:v>
                </c:pt>
                <c:pt idx="14">
                  <c:v>#N/A</c:v>
                </c:pt>
              </c:numCache>
            </c:numRef>
          </c:val>
          <c:smooth val="0"/>
          <c:extLst>
            <c:ext xmlns:c16="http://schemas.microsoft.com/office/drawing/2014/chart" uri="{C3380CC4-5D6E-409C-BE32-E72D297353CC}">
              <c16:uniqueId val="{0000000B-C7CE-4BF3-AC20-E91F0A4B809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1754</c:v>
                </c:pt>
                <c:pt idx="1">
                  <c:v>1504</c:v>
                </c:pt>
                <c:pt idx="2">
                  <c:v>1655</c:v>
                </c:pt>
              </c:numCache>
            </c:numRef>
          </c:val>
          <c:extLst>
            <c:ext xmlns:c16="http://schemas.microsoft.com/office/drawing/2014/chart" uri="{C3380CC4-5D6E-409C-BE32-E72D297353CC}">
              <c16:uniqueId val="{00000000-2583-449A-902C-6C2A4AF506E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1364</c:v>
                </c:pt>
                <c:pt idx="1">
                  <c:v>1564</c:v>
                </c:pt>
                <c:pt idx="2">
                  <c:v>1715</c:v>
                </c:pt>
              </c:numCache>
            </c:numRef>
          </c:val>
          <c:extLst>
            <c:ext xmlns:c16="http://schemas.microsoft.com/office/drawing/2014/chart" uri="{C3380CC4-5D6E-409C-BE32-E72D297353CC}">
              <c16:uniqueId val="{00000001-2583-449A-902C-6C2A4AF506E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4897</c:v>
                </c:pt>
                <c:pt idx="1">
                  <c:v>4892</c:v>
                </c:pt>
                <c:pt idx="2">
                  <c:v>4927</c:v>
                </c:pt>
              </c:numCache>
            </c:numRef>
          </c:val>
          <c:extLst>
            <c:ext xmlns:c16="http://schemas.microsoft.com/office/drawing/2014/chart" uri="{C3380CC4-5D6E-409C-BE32-E72D297353CC}">
              <c16:uniqueId val="{00000002-2583-449A-902C-6C2A4AF506E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{1E626D4F-9EFD-46C3-BFE0-F6CC40A4CAC6}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93-47FA-8140-27857D3047F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{B85DC8E3-D96E-4508-917F-81E96CC7D84D}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93-47FA-8140-27857D3047F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{7CF9615E-69E4-452B-A7C0-0DE8DDE07775}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93-47FA-8140-27857D3047F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{27AF2230-6DE2-4FAC-990F-41E4FFB5F635}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93-47FA-8140-27857D3047F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{9438251D-B63C-4BCD-80FA-97FC720AD465}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93-47FA-8140-27857D3047F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{3C77D781-D60A-460B-BA99-F3CED684D1A4}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93-47FA-8140-27857D3047F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{814B76ED-9C84-40A6-B15C-3305A872B5C1}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93-47FA-8140-27857D3047F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{FB95BBB9-566E-4B75-837E-61AE3B4C1CB0}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93-47FA-8140-27857D3047F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{32EEA139-C3AC-450B-930F-22D9E17084A8}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93-47FA-8140-27857D3047F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58.6</c:v>
                </c:pt>
                <c:pt idx="8">
                  <c:v>57.6</c:v>
                </c:pt>
                <c:pt idx="16">
                  <c:v>59.5</c:v>
                </c:pt>
                <c:pt idx="24">
                  <c:v>61.3</c:v>
                </c:pt>
                <c:pt idx="32">
                  <c:v>62.9</c:v>
                </c:pt>
              </c:numCache>
            </c:numRef>
          </c:xVal>
          <c:yVal>
            <c:numRef>
              <c:f>公会計指標分析・財政指標組合せ分析表!$BP$51:$DC$51</c:f>
              <c:numCache>
                <c:formatCode>#,##0.0;"▲ "#,##0.0</c:formatCode>
                <c:ptCount val="40"/>
                <c:pt idx="0">
                  <c:v>62.2</c:v>
                </c:pt>
                <c:pt idx="8">
                  <c:v>44.4</c:v>
                </c:pt>
                <c:pt idx="16">
                  <c:v>38</c:v>
                </c:pt>
                <c:pt idx="24">
                  <c:v>32</c:v>
                </c:pt>
                <c:pt idx="32">
                  <c:v>22.9</c:v>
                </c:pt>
              </c:numCache>
            </c:numRef>
          </c:yVal>
          <c:smooth val="0"/>
          <c:extLst>
            <c:ext xmlns:c16="http://schemas.microsoft.com/office/drawing/2014/chart" uri="{C3380CC4-5D6E-409C-BE32-E72D297353CC}">
              <c16:uniqueId val="{00000009-CC93-47FA-8140-27857D3047F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{E5F5B820-E0F2-41BA-A21C-F714FC0740C4}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93-47FA-8140-27857D3047F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{7C44D6CC-C667-49DE-B07B-A5774BF8146C}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93-47FA-8140-27857D3047F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{7818546B-4148-4316-9FD7-086EC74D533A}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93-47FA-8140-27857D3047F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{AFFC6F6A-945A-4065-AF4D-8AE208C527AC}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93-47FA-8140-27857D3047F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{2475A2E9-1F01-4E39-9523-4DFD1AA609EE}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93-47FA-8140-27857D3047F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{15ECC041-1A9F-4980-AF78-34B2A78ABBAD}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93-47FA-8140-27857D3047F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{739B3C79-9F84-4061-A569-714B5D40A826}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93-47FA-8140-27857D3047F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{71290482-9086-4842-8C59-B8CAB697944A}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93-47FA-8140-27857D3047F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{1FD3AAD7-2FF3-449C-AF8B-56C8BBAD52C5}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93-47FA-8140-27857D3047F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CC93-47FA-8140-27857D3047FF}"/>
            </c:ext>
          </c:extLst>
        </c:ser>
        <c:dLbls>
          <c:showLegendKey val="0"/>
          <c:showVal val="1"/>
          <c:showCatName val="0"/>
          <c:showSerName val="0"/>
          <c:showPercent val="0"/>
          <c:showBubbleSize val="0"/>
        </c:dLbls>
        <c:axId val="46179840"/>
        <c:axId val="46181760"/>
      </c:scatterChart>
      <c:valAx>
        <c:axId val="46179840"/>
        <c:scaling>
          <c:orientation val="maxMin"/>
          <c:max val="65"/>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{6EA6B839-010F-43A7-BC52-0CB30C114E87}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07A-4505-9FE9-E43943D9B0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{5B9BB332-3133-49EE-A10F-28496A323A8D}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7A-4505-9FE9-E43943D9B0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{1AEFD385-8C70-4255-B722-A4695297E2C7}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7A-4505-9FE9-E43943D9B0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{55EF67F5-07D4-4D1D-A320-F14814C90229}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7A-4505-9FE9-E43943D9B0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{904B7409-FD3A-4443-BE5F-764F54DFAA02}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7A-4505-9FE9-E43943D9B01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{35FF1056-1991-4F60-AC13-39BA2715EBAC}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07A-4505-9FE9-E43943D9B01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{4DB8FF7B-2FC3-4FFD-9A76-E365FAC1B2FB}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07A-4505-9FE9-E43943D9B01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{5928ECA9-36DE-4BB3-A202-81BDA16DBD0C}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07A-4505-9FE9-E43943D9B01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{24E0D70F-68ED-48B6-AC11-B162D5F972D8}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07A-4505-9FE9-E43943D9B0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9.8000000000000007</c:v>
                </c:pt>
                <c:pt idx="16">
                  <c:v>10.7</c:v>
                </c:pt>
                <c:pt idx="24">
                  <c:v>10.8</c:v>
                </c:pt>
                <c:pt idx="32">
                  <c:v>10.8</c:v>
                </c:pt>
              </c:numCache>
            </c:numRef>
          </c:xVal>
          <c:yVal>
            <c:numRef>
              <c:f>公会計指標分析・財政指標組合せ分析表!$BP$73:$DC$73</c:f>
              <c:numCache>
                <c:formatCode>#,##0.0;"▲ "#,##0.0</c:formatCode>
                <c:ptCount val="40"/>
                <c:pt idx="0">
                  <c:v>62.2</c:v>
                </c:pt>
                <c:pt idx="8">
                  <c:v>44.4</c:v>
                </c:pt>
                <c:pt idx="16">
                  <c:v>38</c:v>
                </c:pt>
                <c:pt idx="24">
                  <c:v>32</c:v>
                </c:pt>
                <c:pt idx="32">
                  <c:v>22.9</c:v>
                </c:pt>
              </c:numCache>
            </c:numRef>
          </c:yVal>
          <c:smooth val="0"/>
          <c:extLst>
            <c:ext xmlns:c16="http://schemas.microsoft.com/office/drawing/2014/chart" uri="{C3380CC4-5D6E-409C-BE32-E72D297353CC}">
              <c16:uniqueId val="{00000009-907A-4505-9FE9-E43943D9B01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{C244D40A-730D-49EC-B77E-D1ABF92870CA}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07A-4505-9FE9-E43943D9B01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{61AAA847-010F-427C-AEA9-D4D2FCCEC143}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7A-4505-9FE9-E43943D9B0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{F7CBA63F-053C-43A6-8545-6522805B30B9}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7A-4505-9FE9-E43943D9B0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{2C32E213-AEDE-48A1-9B9B-8E5403D45FF2}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7A-4505-9FE9-E43943D9B0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{E5CC214D-00ED-4EBF-9DAD-DE52BC1F9532}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7A-4505-9FE9-E43943D9B01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{7F15E9AE-5B50-48E9-AB02-61BDF405626A}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07A-4505-9FE9-E43943D9B016}"/>
                </c:ext>
              </c:extLst>
            </c:dLbl>
            <c:dLbl>
              <c:idx val="16"/>
              <c:layout>
                <c:manualLayout>
                  <c:x val="-3.0343319526001892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{52CAA328-E93C-486C-84A2-638F9F016D5A}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07A-4505-9FE9-E43943D9B016}"/>
                </c:ext>
              </c:extLst>
            </c:dLbl>
            <c:dLbl>
              <c:idx val="24"/>
              <c:layout>
                <c:manualLayout>
                  <c:x val="-3.2797365924149412E-2"/>
                  <c:y val="-7.70088437140174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{47DACCDC-7B80-4C06-AC83-950F8C94820D}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07A-4505-9FE9-E43943D9B016}"/>
                </c:ext>
              </c:extLst>
            </c:dLbl>
            <c:dLbl>
              <c:idx val="32"/>
              <c:layout>
                <c:manualLayout>
                  <c:x val="-3.1570342725075584E-2"/>
                  <c:y val="-4.782445046157049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{65DCFAB2-9BD0-406F-8A89-2A2232EA4076}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07A-4505-9FE9-E43943D9B0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07A-4505-9FE9-E43943D9B016}"/>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山梨県富士河口湖町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27,115
25,972
158.40
16,316,516
15,323,827
889,716
9,008,920
15,091,577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観光需要の回復やインバウンドの増加により、町内企業の業績改善や設備投資の拡大が見られ、法人住民税や固定資産税を中心に町税収入は過去最大となった。一方で、物価高騰や人件費の上昇が続く中、経常的経費は増加傾向にあり、さらに、団塊世代の後期高齢者入りに伴う社会保障費の増加は、全国共通の構造的課題となっている。こうした中、財政力指数は改善したものの、依然として類似団体平均を下回っており、観光需要は景気動向や国際情勢の影響を受けやすいことから、一時的な税収増に依存することなく、事業の優先順位付けを徹底し、持続可能な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41628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005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41628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119239</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201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68439</xdr:rowOff>
    </xdr:from>
    <xdr:to>
      <xdr:col>7</xdr:col>
      <xdr:colOff>31750</xdr:colOff>
      <xdr:row>42</xdr:row>
      <xdr:rowOff>170039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154816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地域経済や観光需要が回復したことに伴い法人住民税等の地方税が増収となり、歳入一般財源総額が</a:t>
          </a:r>
          <a:r>
            <a:rPr kumimoji="1" lang="en-US" altLang="ja-JP" sz="1200">
              <a:latin typeface="ＭＳ Ｐゴシック" panose="020B0600070205080204" pitchFamily="50" charset="-128"/>
              <a:ea typeface="ＭＳ Ｐゴシック" panose="020B0600070205080204" pitchFamily="50" charset="-128"/>
            </a:rPr>
            <a:t>4.6</a:t>
          </a:r>
          <a:r>
            <a:rPr kumimoji="1" lang="ja-JP" altLang="en-US" sz="1200">
              <a:latin typeface="ＭＳ Ｐゴシック" panose="020B0600070205080204" pitchFamily="50" charset="-128"/>
              <a:ea typeface="ＭＳ Ｐゴシック" panose="020B0600070205080204" pitchFamily="50" charset="-128"/>
            </a:rPr>
            <a:t>ポイント増加したものの、一方で歳出一般財源を投入する経費は、物価高騰に伴う委託料や光熱費の増加、公債費のピーク到来などにより、一般財源を充当する経費は</a:t>
          </a:r>
          <a:r>
            <a:rPr kumimoji="1" lang="en-US" altLang="ja-JP" sz="1200">
              <a:latin typeface="ＭＳ Ｐゴシック" panose="020B0600070205080204" pitchFamily="50" charset="-128"/>
              <a:ea typeface="ＭＳ Ｐゴシック" panose="020B0600070205080204" pitchFamily="50" charset="-128"/>
            </a:rPr>
            <a:t>8.5</a:t>
          </a:r>
          <a:r>
            <a:rPr kumimoji="1" lang="ja-JP" altLang="en-US" sz="1200">
              <a:latin typeface="ＭＳ Ｐゴシック" panose="020B0600070205080204" pitchFamily="50" charset="-128"/>
              <a:ea typeface="ＭＳ Ｐゴシック" panose="020B0600070205080204" pitchFamily="50" charset="-128"/>
            </a:rPr>
            <a:t>ポイント増加し、昨年度に比べ</a:t>
          </a:r>
          <a:r>
            <a:rPr kumimoji="1" lang="en-US" altLang="ja-JP" sz="1200">
              <a:latin typeface="ＭＳ Ｐゴシック" panose="020B0600070205080204" pitchFamily="50" charset="-128"/>
              <a:ea typeface="ＭＳ Ｐゴシック" panose="020B0600070205080204" pitchFamily="50" charset="-128"/>
            </a:rPr>
            <a:t>3.4</a:t>
          </a:r>
          <a:r>
            <a:rPr kumimoji="1" lang="ja-JP" altLang="en-US" sz="1200">
              <a:latin typeface="ＭＳ Ｐゴシック" panose="020B0600070205080204" pitchFamily="50" charset="-128"/>
              <a:ea typeface="ＭＳ Ｐゴシック" panose="020B0600070205080204" pitchFamily="50" charset="-128"/>
            </a:rPr>
            <a:t>ポイント上昇となった。現時点では類似団体と比較して一定の財政の弾力性は確保されているが、今後も高齢化の進展や公共施設の老朽化対策などにより義務的経費の増加が見込まれるため、全国的な課題と同様、本町においても経常経費の抑制が重要なテーマであり、事務事業の見直しを図っていく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51816</xdr:rowOff>
    </xdr:from>
    <xdr:to>
      <xdr:col>23</xdr:col>
      <xdr:colOff>133350</xdr:colOff>
      <xdr:row>67</xdr:row>
      <xdr:rowOff>80010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510266"/>
          <a:ext cx="0" cy="10568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138193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25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51816</xdr:rowOff>
    </xdr:from>
    <xdr:to>
      <xdr:col>24</xdr:col>
      <xdr:colOff>12700</xdr:colOff>
      <xdr:row>61</xdr:row>
      <xdr:rowOff>51816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510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160528</xdr:rowOff>
    </xdr:from>
    <xdr:to>
      <xdr:col>23</xdr:col>
      <xdr:colOff>133350</xdr:colOff>
      <xdr:row>61</xdr:row>
      <xdr:rowOff>114554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447528"/>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47515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20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75438</xdr:rowOff>
    </xdr:from>
    <xdr:to>
      <xdr:col>23</xdr:col>
      <xdr:colOff>184150</xdr:colOff>
      <xdr:row>65</xdr:row>
      <xdr:rowOff>5588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04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44704</xdr:rowOff>
    </xdr:from>
    <xdr:to>
      <xdr:col>19</xdr:col>
      <xdr:colOff>133350</xdr:colOff>
      <xdr:row>60</xdr:row>
      <xdr:rowOff>160528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331704"/>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65786</xdr:rowOff>
    </xdr:from>
    <xdr:to>
      <xdr:col>19</xdr:col>
      <xdr:colOff>184150</xdr:colOff>
      <xdr:row>64</xdr:row>
      <xdr:rowOff>167386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03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152163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24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1270</xdr:rowOff>
    </xdr:from>
    <xdr:to>
      <xdr:col>15</xdr:col>
      <xdr:colOff>82550</xdr:colOff>
      <xdr:row>60</xdr:row>
      <xdr:rowOff>44704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8827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150368</xdr:rowOff>
    </xdr:from>
    <xdr:to>
      <xdr:col>15</xdr:col>
      <xdr:colOff>133350</xdr:colOff>
      <xdr:row>64</xdr:row>
      <xdr:rowOff>80518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95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65295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1270</xdr:rowOff>
    </xdr:from>
    <xdr:to>
      <xdr:col>11</xdr:col>
      <xdr:colOff>31750</xdr:colOff>
      <xdr:row>62</xdr:row>
      <xdr:rowOff>15494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88270"/>
          <a:ext cx="889000" cy="35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128778</xdr:rowOff>
    </xdr:from>
    <xdr:to>
      <xdr:col>11</xdr:col>
      <xdr:colOff>82550</xdr:colOff>
      <xdr:row>63</xdr:row>
      <xdr:rowOff>58928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43705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41656</xdr:rowOff>
    </xdr:from>
    <xdr:to>
      <xdr:col>7</xdr:col>
      <xdr:colOff>31750</xdr:colOff>
      <xdr:row>64</xdr:row>
      <xdr:rowOff>143256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01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128033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10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63754</xdr:rowOff>
    </xdr:from>
    <xdr:to>
      <xdr:col>23</xdr:col>
      <xdr:colOff>184150</xdr:colOff>
      <xdr:row>61</xdr:row>
      <xdr:rowOff>165354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5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156481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4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109728</xdr:rowOff>
    </xdr:from>
    <xdr:to>
      <xdr:col>19</xdr:col>
      <xdr:colOff>184150</xdr:colOff>
      <xdr:row>61</xdr:row>
      <xdr:rowOff>39878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3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50055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165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165354</xdr:rowOff>
    </xdr:from>
    <xdr:to>
      <xdr:col>15</xdr:col>
      <xdr:colOff>133350</xdr:colOff>
      <xdr:row>60</xdr:row>
      <xdr:rowOff>95504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28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105681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04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121920</xdr:rowOff>
    </xdr:from>
    <xdr:to>
      <xdr:col>11</xdr:col>
      <xdr:colOff>82550</xdr:colOff>
      <xdr:row>60</xdr:row>
      <xdr:rowOff>52070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62247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136144</xdr:rowOff>
    </xdr:from>
    <xdr:to>
      <xdr:col>7</xdr:col>
      <xdr:colOff>31750</xdr:colOff>
      <xdr:row>62</xdr:row>
      <xdr:rowOff>66294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76471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[198,686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観光地としての特性上、道路・公園・観光関連施設など公共施設の保有数が多く、その維持管理費が財政負担の一因となってる。また、子育て支援施策の充実を図ってきたことから、保育料無償化に伴う施設型給付費等に係る委託料も増加している。今後も、公共施設等総合管理計画に基づく統廃合や長寿命化対策を進めるとともに、指定管理者制度やＰＦＩ等の活用など、民間活力の導入を検討し、コスト縮減とサービス水準の両立を図っていく。</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106336</xdr:rowOff>
    </xdr:from>
    <xdr:to>
      <xdr:col>23</xdr:col>
      <xdr:colOff>133350</xdr:colOff>
      <xdr:row>85</xdr:row>
      <xdr:rowOff>23823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508136"/>
          <a:ext cx="838200" cy="8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40618</xdr:rowOff>
    </xdr:from>
    <xdr:to>
      <xdr:col>19</xdr:col>
      <xdr:colOff>133350</xdr:colOff>
      <xdr:row>84</xdr:row>
      <xdr:rowOff>106336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442418"/>
          <a:ext cx="889000" cy="6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9539</xdr:rowOff>
    </xdr:from>
    <xdr:to>
      <xdr:col>15</xdr:col>
      <xdr:colOff>82550</xdr:colOff>
      <xdr:row>84</xdr:row>
      <xdr:rowOff>40618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411339"/>
          <a:ext cx="889000" cy="3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137934</xdr:rowOff>
    </xdr:from>
    <xdr:to>
      <xdr:col>11</xdr:col>
      <xdr:colOff>31750</xdr:colOff>
      <xdr:row>84</xdr:row>
      <xdr:rowOff>9539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368284"/>
          <a:ext cx="889000" cy="4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144473</xdr:rowOff>
    </xdr:from>
    <xdr:to>
      <xdr:col>23</xdr:col>
      <xdr:colOff>184150</xdr:colOff>
      <xdr:row>85</xdr:row>
      <xdr:rowOff>74623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54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116550</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518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55536</xdr:rowOff>
    </xdr:from>
    <xdr:to>
      <xdr:col>19</xdr:col>
      <xdr:colOff>184150</xdr:colOff>
      <xdr:row>84</xdr:row>
      <xdr:rowOff>157136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45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141913</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543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161268</xdr:rowOff>
    </xdr:from>
    <xdr:to>
      <xdr:col>15</xdr:col>
      <xdr:colOff>133350</xdr:colOff>
      <xdr:row>84</xdr:row>
      <xdr:rowOff>91418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39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76195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47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130189</xdr:rowOff>
    </xdr:from>
    <xdr:to>
      <xdr:col>11</xdr:col>
      <xdr:colOff>82550</xdr:colOff>
      <xdr:row>84</xdr:row>
      <xdr:rowOff>60339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36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45116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44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87134</xdr:rowOff>
    </xdr:from>
    <xdr:to>
      <xdr:col>7</xdr:col>
      <xdr:colOff>31750</xdr:colOff>
      <xdr:row>84</xdr:row>
      <xdr:rowOff>17284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31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2061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403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本町の給与水準は、過去</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いずれも類似団体平均を下回っており、指数は前年度より微減となった。全国的に人材確保が課題となる中、適正な給与水準の維持は行政運営の安定に不可欠であり、今後も類似団体との均衡を踏まえながら、適正かつ持続可能な給与水準の確保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167821</xdr:rowOff>
    </xdr:from>
    <xdr:to>
      <xdr:col>81</xdr:col>
      <xdr:colOff>44450</xdr:colOff>
      <xdr:row>84</xdr:row>
      <xdr:rowOff>65314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39817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150586</xdr:rowOff>
    </xdr:from>
    <xdr:to>
      <xdr:col>77</xdr:col>
      <xdr:colOff>44450</xdr:colOff>
      <xdr:row>84</xdr:row>
      <xdr:rowOff>65314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38093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150586</xdr:rowOff>
    </xdr:from>
    <xdr:to>
      <xdr:col>72</xdr:col>
      <xdr:colOff>203200</xdr:colOff>
      <xdr:row>83</xdr:row>
      <xdr:rowOff>150586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380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150586</xdr:rowOff>
    </xdr:from>
    <xdr:to>
      <xdr:col>68</xdr:col>
      <xdr:colOff>152400</xdr:colOff>
      <xdr:row>84</xdr:row>
      <xdr:rowOff>151493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380936"/>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133548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9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14514</xdr:rowOff>
    </xdr:from>
    <xdr:to>
      <xdr:col>77</xdr:col>
      <xdr:colOff>95250</xdr:colOff>
      <xdr:row>84</xdr:row>
      <xdr:rowOff>116114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126291</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99786</xdr:rowOff>
    </xdr:from>
    <xdr:to>
      <xdr:col>73</xdr:col>
      <xdr:colOff>44450</xdr:colOff>
      <xdr:row>84</xdr:row>
      <xdr:rowOff>29936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40113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99786</xdr:rowOff>
    </xdr:from>
    <xdr:to>
      <xdr:col>68</xdr:col>
      <xdr:colOff>203200</xdr:colOff>
      <xdr:row>84</xdr:row>
      <xdr:rowOff>29936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本町は富士五湖のうち</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湖を抱え、湖畔に集落が点在する地理的特性があるため、行政サービスの拠点や公共施設の集約が困難であり、一定の人員配置が必要となる構造的要因がある。その結果、類似団体平均を上回っている。今後は、人口減少社会の進展に伴い、職員数の適正化と業務効率化が大きな課題となっており、ＤＸの推進、指定管理者制度の活用、民間委託の拡大などにより業務の効率化を図り、継続的に職員数の適正化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89888</xdr:rowOff>
    </xdr:from>
    <xdr:to>
      <xdr:col>81</xdr:col>
      <xdr:colOff>44450</xdr:colOff>
      <xdr:row>61</xdr:row>
      <xdr:rowOff>104634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48338"/>
          <a:ext cx="8382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71120</xdr:rowOff>
    </xdr:from>
    <xdr:to>
      <xdr:col>77</xdr:col>
      <xdr:colOff>44450</xdr:colOff>
      <xdr:row>61</xdr:row>
      <xdr:rowOff>89888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29570"/>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53693</xdr:rowOff>
    </xdr:from>
    <xdr:to>
      <xdr:col>72</xdr:col>
      <xdr:colOff>203200</xdr:colOff>
      <xdr:row>61</xdr:row>
      <xdr:rowOff>71120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12143"/>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53693</xdr:rowOff>
    </xdr:from>
    <xdr:to>
      <xdr:col>68</xdr:col>
      <xdr:colOff>152400</xdr:colOff>
      <xdr:row>61</xdr:row>
      <xdr:rowOff>53693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12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53834</xdr:rowOff>
    </xdr:from>
    <xdr:to>
      <xdr:col>81</xdr:col>
      <xdr:colOff>95250</xdr:colOff>
      <xdr:row>61</xdr:row>
      <xdr:rowOff>155434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1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25911</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8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39088</xdr:rowOff>
    </xdr:from>
    <xdr:to>
      <xdr:col>77</xdr:col>
      <xdr:colOff>95250</xdr:colOff>
      <xdr:row>61</xdr:row>
      <xdr:rowOff>140688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9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125465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83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20320</xdr:rowOff>
    </xdr:from>
    <xdr:to>
      <xdr:col>73</xdr:col>
      <xdr:colOff>44450</xdr:colOff>
      <xdr:row>61</xdr:row>
      <xdr:rowOff>121920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106697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2893</xdr:rowOff>
    </xdr:from>
    <xdr:to>
      <xdr:col>68</xdr:col>
      <xdr:colOff>203200</xdr:colOff>
      <xdr:row>61</xdr:row>
      <xdr:rowOff>104493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6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89270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54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2893</xdr:rowOff>
    </xdr:from>
    <xdr:to>
      <xdr:col>64</xdr:col>
      <xdr:colOff>152400</xdr:colOff>
      <xdr:row>61</xdr:row>
      <xdr:rowOff>104493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6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89270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54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年間は毎年度上昇傾向にあったが、令和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年度は前年度と同率となった。主な要因として、令和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借り入れた緊防債及び公適債の償還開始に伴い元利償還金が増加したものの、法人住民税及び固定資産税の増収により標準財政規模が拡大したことが挙げられる。今後は、老朽化施設の更新や観光基盤整備など大型事業の実施が見込まれることから、町総合計画及び公共施設等総合管理計画に基づき、事業の選択と集中を徹底するとともに、新規地方債の発行抑制に努め、引き続き健全な財政水準の維持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79163</xdr:rowOff>
    </xdr:from>
    <xdr:to>
      <xdr:col>81</xdr:col>
      <xdr:colOff>44450</xdr:colOff>
      <xdr:row>43</xdr:row>
      <xdr:rowOff>79163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74515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71120</xdr:rowOff>
    </xdr:from>
    <xdr:to>
      <xdr:col>77</xdr:col>
      <xdr:colOff>44450</xdr:colOff>
      <xdr:row>43</xdr:row>
      <xdr:rowOff>79163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74434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170180</xdr:rowOff>
    </xdr:from>
    <xdr:to>
      <xdr:col>72</xdr:col>
      <xdr:colOff>203200</xdr:colOff>
      <xdr:row>43</xdr:row>
      <xdr:rowOff>71120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73710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162137</xdr:rowOff>
    </xdr:from>
    <xdr:to>
      <xdr:col>68</xdr:col>
      <xdr:colOff>152400</xdr:colOff>
      <xdr:row>42</xdr:row>
      <xdr:rowOff>170180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73630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28363</xdr:rowOff>
    </xdr:from>
    <xdr:to>
      <xdr:col>81</xdr:col>
      <xdr:colOff>95250</xdr:colOff>
      <xdr:row>43</xdr:row>
      <xdr:rowOff>129963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440</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37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28363</xdr:rowOff>
    </xdr:from>
    <xdr:to>
      <xdr:col>77</xdr:col>
      <xdr:colOff>95250</xdr:colOff>
      <xdr:row>43</xdr:row>
      <xdr:rowOff>129963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114740</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748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20320</xdr:rowOff>
    </xdr:from>
    <xdr:to>
      <xdr:col>73</xdr:col>
      <xdr:colOff>44450</xdr:colOff>
      <xdr:row>43</xdr:row>
      <xdr:rowOff>121920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106697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119380</xdr:rowOff>
    </xdr:from>
    <xdr:to>
      <xdr:col>68</xdr:col>
      <xdr:colOff>203200</xdr:colOff>
      <xdr:row>43</xdr:row>
      <xdr:rowOff>49530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34307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111337</xdr:rowOff>
    </xdr:from>
    <xdr:to>
      <xdr:col>64</xdr:col>
      <xdr:colOff>152400</xdr:colOff>
      <xdr:row>43</xdr:row>
      <xdr:rowOff>41487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26264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将来負担額は、前年度より</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ポイント減少した主な要因は、地方債残高が約</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億円減少したこと、公営企業等の繰入予定額が減少したことや、財政調整基金や減債基金の積立による充当可能基金の増があげられる。しかしながら、過去に実施した大型建設事業に伴う起債残高が一定規模存在していることから、類似団体平均と比較すると依然として高い水準にある。将来世代への負担を過度に残さないため、今後も起債発行の抑制、基金の着実な積立、公債費の縮減を柱とした財政運営に努める。</a:t>
          </a: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136162</xdr:rowOff>
    </xdr:from>
    <xdr:to>
      <xdr:col>81</xdr:col>
      <xdr:colOff>44450</xdr:colOff>
      <xdr:row>16</xdr:row>
      <xdr:rowOff>121557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6179800" y="2707912"/>
          <a:ext cx="8382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121557</xdr:rowOff>
    </xdr:from>
    <xdr:to>
      <xdr:col>77</xdr:col>
      <xdr:colOff>44450</xdr:colOff>
      <xdr:row>17</xdr:row>
      <xdr:rowOff>53521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290800" y="286475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53521</xdr:rowOff>
    </xdr:from>
    <xdr:to>
      <xdr:col>72</xdr:col>
      <xdr:colOff>203200</xdr:colOff>
      <xdr:row>17</xdr:row>
      <xdr:rowOff>163830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968171"/>
          <a:ext cx="8890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163830</xdr:rowOff>
    </xdr:from>
    <xdr:to>
      <xdr:col>68</xdr:col>
      <xdr:colOff>152400</xdr:colOff>
      <xdr:row>19</xdr:row>
      <xdr:rowOff>127726</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3078480"/>
          <a:ext cx="889000" cy="30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85362</xdr:rowOff>
    </xdr:from>
    <xdr:to>
      <xdr:col>81</xdr:col>
      <xdr:colOff>95250</xdr:colOff>
      <xdr:row>16</xdr:row>
      <xdr:rowOff>15512</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6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57439</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629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70757</xdr:rowOff>
    </xdr:from>
    <xdr:to>
      <xdr:col>77</xdr:col>
      <xdr:colOff>95250</xdr:colOff>
      <xdr:row>17</xdr:row>
      <xdr:rowOff>907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157134</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90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2721</xdr:rowOff>
    </xdr:from>
    <xdr:to>
      <xdr:col>73</xdr:col>
      <xdr:colOff>44450</xdr:colOff>
      <xdr:row>17</xdr:row>
      <xdr:rowOff>104321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91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89098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300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113030</xdr:rowOff>
    </xdr:from>
    <xdr:to>
      <xdr:col>68</xdr:col>
      <xdr:colOff>203200</xdr:colOff>
      <xdr:row>18</xdr:row>
      <xdr:rowOff>43180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30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27957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311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76926</xdr:rowOff>
    </xdr:from>
    <xdr:to>
      <xdr:col>64</xdr:col>
      <xdr:colOff>152400</xdr:colOff>
      <xdr:row>20</xdr:row>
      <xdr:rowOff>7076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333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163303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3420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山梨県富士河口湖町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27,115
25,972
158.40
16,316,516
15,323,827
889,716
9,008,920
15,091,577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人事院勧告による給与改定や会計年度任用職員への勤勉手当支給開始、退職者増に伴う退職金の増加したことが主な要因である。特に、本町は富士五湖の内、</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湖を抱えその湖畔に集落が点在するため、公共施設の集約が困難な状況があり、人員を削減することが難しくなっているが、ＤＸ推進や指定管理の導入などを進め、人件費の抑制と行政サービス水準の両立を図っ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147574</xdr:rowOff>
    </xdr:from>
    <xdr:to>
      <xdr:col>24</xdr:col>
      <xdr:colOff>25400</xdr:colOff>
      <xdr:row>36</xdr:row>
      <xdr:rowOff>58420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4832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101854</xdr:rowOff>
    </xdr:from>
    <xdr:to>
      <xdr:col>19</xdr:col>
      <xdr:colOff>187325</xdr:colOff>
      <xdr:row>35</xdr:row>
      <xdr:rowOff>147574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026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101854</xdr:rowOff>
    </xdr:from>
    <xdr:to>
      <xdr:col>15</xdr:col>
      <xdr:colOff>98425</xdr:colOff>
      <xdr:row>35</xdr:row>
      <xdr:rowOff>120142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026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120142</xdr:rowOff>
    </xdr:from>
    <xdr:to>
      <xdr:col>11</xdr:col>
      <xdr:colOff>9525</xdr:colOff>
      <xdr:row>36</xdr:row>
      <xdr:rowOff>17272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2089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96774</xdr:rowOff>
    </xdr:from>
    <xdr:to>
      <xdr:col>20</xdr:col>
      <xdr:colOff>38100</xdr:colOff>
      <xdr:row>36</xdr:row>
      <xdr:rowOff>26924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37101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51054</xdr:rowOff>
    </xdr:from>
    <xdr:to>
      <xdr:col>15</xdr:col>
      <xdr:colOff>149225</xdr:colOff>
      <xdr:row>35</xdr:row>
      <xdr:rowOff>152654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162831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69342</xdr:rowOff>
    </xdr:from>
    <xdr:to>
      <xdr:col>11</xdr:col>
      <xdr:colOff>60325</xdr:colOff>
      <xdr:row>35</xdr:row>
      <xdr:rowOff>170942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137922</xdr:rowOff>
    </xdr:from>
    <xdr:to>
      <xdr:col>6</xdr:col>
      <xdr:colOff>171450</xdr:colOff>
      <xdr:row>36</xdr:row>
      <xdr:rowOff>68072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78249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保育料無償化に起因し、子ども子育て支援制度に係る、施設型給付費や地域型保育給付費に係る委託料の増加に加え、物価高騰による施設の維持管理費、光熱費や燃料費等の上昇が増加要因である。今後も、予断を許さない物価高騰等に対応しつつ、事業費の抑制、代替手法の検討等により歳出の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121285</xdr:rowOff>
    </xdr:from>
    <xdr:to>
      <xdr:col>82</xdr:col>
      <xdr:colOff>107950</xdr:colOff>
      <xdr:row>15</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9303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29845</xdr:rowOff>
    </xdr:from>
    <xdr:to>
      <xdr:col>78</xdr:col>
      <xdr:colOff>69850</xdr:colOff>
      <xdr:row>15</xdr:row>
      <xdr:rowOff>121285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0159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29845</xdr:rowOff>
    </xdr:from>
    <xdr:to>
      <xdr:col>73</xdr:col>
      <xdr:colOff>180975</xdr:colOff>
      <xdr:row>15</xdr:row>
      <xdr:rowOff>41275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6015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41275</xdr:rowOff>
    </xdr:from>
    <xdr:to>
      <xdr:col>69</xdr:col>
      <xdr:colOff>92075</xdr:colOff>
      <xdr:row>15</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130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76200</xdr:rowOff>
    </xdr:from>
    <xdr:to>
      <xdr:col>82</xdr:col>
      <xdr:colOff>158750</xdr:colOff>
      <xdr:row>16</xdr:row>
      <xdr:rowOff>6350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92727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70485</xdr:rowOff>
    </xdr:from>
    <xdr:to>
      <xdr:col>78</xdr:col>
      <xdr:colOff>120650</xdr:colOff>
      <xdr:row>16</xdr:row>
      <xdr:rowOff>635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10812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411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150495</xdr:rowOff>
    </xdr:from>
    <xdr:to>
      <xdr:col>74</xdr:col>
      <xdr:colOff>31750</xdr:colOff>
      <xdr:row>15</xdr:row>
      <xdr:rowOff>80645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90822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161925</xdr:rowOff>
    </xdr:from>
    <xdr:to>
      <xdr:col>69</xdr:col>
      <xdr:colOff>142875</xdr:colOff>
      <xdr:row>15</xdr:row>
      <xdr:rowOff>92075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102252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介護給付費や児童手当拡充、子ども医療費助成の増加などにより増加要因はあったものの、現時点では類似団体平均を下回っている。しかし、団塊世代の後期高齢者入りにより、社会保障経費は中長期的な増加は避けられないことから、健康づくり施策の推進など予防的施策を強化し、義務的経費の健全化に取り組む必要が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33274</xdr:rowOff>
    </xdr:from>
    <xdr:to>
      <xdr:col>24</xdr:col>
      <xdr:colOff>25400</xdr:colOff>
      <xdr:row>53</xdr:row>
      <xdr:rowOff>42418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1201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140716</xdr:rowOff>
    </xdr:from>
    <xdr:to>
      <xdr:col>19</xdr:col>
      <xdr:colOff>187325</xdr:colOff>
      <xdr:row>53</xdr:row>
      <xdr:rowOff>42418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05611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140716</xdr:rowOff>
    </xdr:from>
    <xdr:to>
      <xdr:col>15</xdr:col>
      <xdr:colOff>98425</xdr:colOff>
      <xdr:row>52</xdr:row>
      <xdr:rowOff>149860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2209800" y="90561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149860</xdr:rowOff>
    </xdr:from>
    <xdr:to>
      <xdr:col>11</xdr:col>
      <xdr:colOff>9525</xdr:colOff>
      <xdr:row>53</xdr:row>
      <xdr:rowOff>97282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06526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153924</xdr:rowOff>
    </xdr:from>
    <xdr:to>
      <xdr:col>24</xdr:col>
      <xdr:colOff>76200</xdr:colOff>
      <xdr:row>53</xdr:row>
      <xdr:rowOff>84074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06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62501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8977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163068</xdr:rowOff>
    </xdr:from>
    <xdr:to>
      <xdr:col>20</xdr:col>
      <xdr:colOff>38100</xdr:colOff>
      <xdr:row>53</xdr:row>
      <xdr:rowOff>93218</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07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103395</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8847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89916</xdr:rowOff>
    </xdr:from>
    <xdr:to>
      <xdr:col>15</xdr:col>
      <xdr:colOff>149225</xdr:colOff>
      <xdr:row>53</xdr:row>
      <xdr:rowOff>20066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00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30243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877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99060</xdr:rowOff>
    </xdr:from>
    <xdr:to>
      <xdr:col>11</xdr:col>
      <xdr:colOff>60325</xdr:colOff>
      <xdr:row>53</xdr:row>
      <xdr:rowOff>29210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01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39387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878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46482</xdr:rowOff>
    </xdr:from>
    <xdr:to>
      <xdr:col>6</xdr:col>
      <xdr:colOff>171450</xdr:colOff>
      <xdr:row>53</xdr:row>
      <xdr:rowOff>148082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13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158259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890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その他の経常収支比率は、前年度より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これは、団塊世代の高齢化を背景として社会保障関係経費が年々増加していることに伴い、介護保険会計や後期高齢者医療保険会計等への繰出金が増加傾向にあることが主な要因である。今後も、当該会計への繰出金の抑制を図るため、健康のまちづくり施策を一層推進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50800</xdr:rowOff>
    </xdr:from>
    <xdr:to>
      <xdr:col>82</xdr:col>
      <xdr:colOff>107950</xdr:colOff>
      <xdr:row>54</xdr:row>
      <xdr:rowOff>114300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3091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50800</xdr:rowOff>
    </xdr:from>
    <xdr:to>
      <xdr:col>78</xdr:col>
      <xdr:colOff>69850</xdr:colOff>
      <xdr:row>54</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309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88900</xdr:rowOff>
    </xdr:from>
    <xdr:to>
      <xdr:col>73</xdr:col>
      <xdr:colOff>180975</xdr:colOff>
      <xdr:row>54</xdr:row>
      <xdr:rowOff>101600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347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101600</xdr:rowOff>
    </xdr:from>
    <xdr:to>
      <xdr:col>69</xdr:col>
      <xdr:colOff>92075</xdr:colOff>
      <xdr:row>55</xdr:row>
      <xdr:rowOff>6350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359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63500</xdr:rowOff>
    </xdr:from>
    <xdr:to>
      <xdr:col>82</xdr:col>
      <xdr:colOff>158750</xdr:colOff>
      <xdr:row>54</xdr:row>
      <xdr:rowOff>165100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80027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16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0</xdr:rowOff>
    </xdr:from>
    <xdr:to>
      <xdr:col>78</xdr:col>
      <xdr:colOff>120650</xdr:colOff>
      <xdr:row>54</xdr:row>
      <xdr:rowOff>101600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111777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02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38100</xdr:rowOff>
    </xdr:from>
    <xdr:to>
      <xdr:col>74</xdr:col>
      <xdr:colOff>31750</xdr:colOff>
      <xdr:row>54</xdr:row>
      <xdr:rowOff>139700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149877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50800</xdr:rowOff>
    </xdr:from>
    <xdr:to>
      <xdr:col>69</xdr:col>
      <xdr:colOff>142875</xdr:colOff>
      <xdr:row>54</xdr:row>
      <xdr:rowOff>152400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30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162577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127000</xdr:rowOff>
    </xdr:from>
    <xdr:to>
      <xdr:col>65</xdr:col>
      <xdr:colOff>53975</xdr:colOff>
      <xdr:row>55</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38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67327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15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の増額の主な要因は、観光消費の回復によりゴミ排出量が増加し、吉田焼却場処理費負担金が増加したことである。これは経済回復という好材料の裏側で発生している財政負担でもある。また、物価高騰や人件費上昇に伴い一部事務組合への負担金も増加傾向にあり、今後も動向を注視していく必要があ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20320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1849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168910</xdr:rowOff>
    </xdr:from>
    <xdr:to>
      <xdr:col>78</xdr:col>
      <xdr:colOff>69850</xdr:colOff>
      <xdr:row>36</xdr:row>
      <xdr:rowOff>12700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169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107950</xdr:rowOff>
    </xdr:from>
    <xdr:to>
      <xdr:col>73</xdr:col>
      <xdr:colOff>180975</xdr:colOff>
      <xdr:row>35</xdr:row>
      <xdr:rowOff>168910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087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107950</xdr:rowOff>
    </xdr:from>
    <xdr:to>
      <xdr:col>69</xdr:col>
      <xdr:colOff>92075</xdr:colOff>
      <xdr:row>36</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1087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140970</xdr:rowOff>
    </xdr:from>
    <xdr:to>
      <xdr:col>82</xdr:col>
      <xdr:colOff>158750</xdr:colOff>
      <xdr:row>36</xdr:row>
      <xdr:rowOff>71120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157497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73677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118110</xdr:rowOff>
    </xdr:from>
    <xdr:to>
      <xdr:col>74</xdr:col>
      <xdr:colOff>31750</xdr:colOff>
      <xdr:row>36</xdr:row>
      <xdr:rowOff>48260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58437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57150</xdr:rowOff>
    </xdr:from>
    <xdr:to>
      <xdr:col>69</xdr:col>
      <xdr:colOff>142875</xdr:colOff>
      <xdr:row>35</xdr:row>
      <xdr:rowOff>158750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119397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類似団体と比較し大きな差があり、これは合併以降に実施してきたインフラ整備に伴う合併特例事業債の償還がピークを迎えていることが主な要因である。一方で、起債残高は減少局面に入りつつあり、今後は公債費も徐々に減少していく見込みである。引き続き普通建設事業の抑制や有利な起債の活用により、将来世代に過度な負担を残さない財政運営を徹底し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90424</xdr:rowOff>
    </xdr:from>
    <xdr:to>
      <xdr:col>24</xdr:col>
      <xdr:colOff>25400</xdr:colOff>
      <xdr:row>78</xdr:row>
      <xdr:rowOff>99568</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4635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90424</xdr:rowOff>
    </xdr:from>
    <xdr:to>
      <xdr:col>19</xdr:col>
      <xdr:colOff>187325</xdr:colOff>
      <xdr:row>78</xdr:row>
      <xdr:rowOff>131572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4635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90424</xdr:rowOff>
    </xdr:from>
    <xdr:to>
      <xdr:col>15</xdr:col>
      <xdr:colOff>98425</xdr:colOff>
      <xdr:row>78</xdr:row>
      <xdr:rowOff>131572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4635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90424</xdr:rowOff>
    </xdr:from>
    <xdr:to>
      <xdr:col>11</xdr:col>
      <xdr:colOff>9525</xdr:colOff>
      <xdr:row>78</xdr:row>
      <xdr:rowOff>131572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4635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48768</xdr:rowOff>
    </xdr:from>
    <xdr:to>
      <xdr:col>24</xdr:col>
      <xdr:colOff>76200</xdr:colOff>
      <xdr:row>78</xdr:row>
      <xdr:rowOff>150368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20845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39624</xdr:rowOff>
    </xdr:from>
    <xdr:to>
      <xdr:col>20</xdr:col>
      <xdr:colOff>38100</xdr:colOff>
      <xdr:row>78</xdr:row>
      <xdr:rowOff>141224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126001</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499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80772</xdr:rowOff>
    </xdr:from>
    <xdr:to>
      <xdr:col>15</xdr:col>
      <xdr:colOff>149225</xdr:colOff>
      <xdr:row>79</xdr:row>
      <xdr:rowOff>10922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167149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39624</xdr:rowOff>
    </xdr:from>
    <xdr:to>
      <xdr:col>11</xdr:col>
      <xdr:colOff>60325</xdr:colOff>
      <xdr:row>78</xdr:row>
      <xdr:rowOff>141224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126001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80772</xdr:rowOff>
    </xdr:from>
    <xdr:to>
      <xdr:col>6</xdr:col>
      <xdr:colOff>171450</xdr:colOff>
      <xdr:row>79</xdr:row>
      <xdr:rowOff>10922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167149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公債費を除いた部分は、前年度より</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ポイント増加となった。類似団体平均値が</a:t>
          </a:r>
          <a:r>
            <a:rPr kumimoji="1" lang="en-US" altLang="ja-JP" sz="1300">
              <a:latin typeface="ＭＳ Ｐゴシック" panose="020B0600070205080204" pitchFamily="50" charset="-128"/>
              <a:ea typeface="ＭＳ Ｐゴシック" panose="020B0600070205080204" pitchFamily="50" charset="-128"/>
            </a:rPr>
            <a:t>78.6</a:t>
          </a:r>
          <a:r>
            <a:rPr kumimoji="1" lang="ja-JP" altLang="en-US" sz="1300">
              <a:latin typeface="ＭＳ Ｐゴシック" panose="020B0600070205080204" pitchFamily="50" charset="-128"/>
              <a:ea typeface="ＭＳ Ｐゴシック" panose="020B0600070205080204" pitchFamily="50" charset="-128"/>
            </a:rPr>
            <a:t>％ということから考えると、低い水準にあるとも言えるが、今後も増加を続ける社会保障関係経費、老朽化した公共施設の長寿命化やインフラの強靭化等の費用が増大することが予測されるため、より一層、町村合併のスケールメリットを活かし、規律ある財政運営を行っていく必要があ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81</xdr:row>
      <xdr:rowOff>141695</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814300"/>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113772</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01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141695</xdr:rowOff>
    </xdr:from>
    <xdr:to>
      <xdr:col>82</xdr:col>
      <xdr:colOff>196850</xdr:colOff>
      <xdr:row>81</xdr:row>
      <xdr:rowOff>141695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29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48623</xdr:rowOff>
    </xdr:from>
    <xdr:to>
      <xdr:col>82</xdr:col>
      <xdr:colOff>107950</xdr:colOff>
      <xdr:row>74</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2735923"/>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108693</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310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136616</xdr:rowOff>
    </xdr:from>
    <xdr:to>
      <xdr:col>82</xdr:col>
      <xdr:colOff>158750</xdr:colOff>
      <xdr:row>78</xdr:row>
      <xdr:rowOff>66766</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338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112304</xdr:rowOff>
    </xdr:from>
    <xdr:to>
      <xdr:col>78</xdr:col>
      <xdr:colOff>69850</xdr:colOff>
      <xdr:row>74</xdr:row>
      <xdr:rowOff>48623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2628154"/>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117021</xdr:rowOff>
    </xdr:from>
    <xdr:to>
      <xdr:col>78</xdr:col>
      <xdr:colOff>120650</xdr:colOff>
      <xdr:row>78</xdr:row>
      <xdr:rowOff>47171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31948</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112304</xdr:rowOff>
    </xdr:from>
    <xdr:to>
      <xdr:col>73</xdr:col>
      <xdr:colOff>180975</xdr:colOff>
      <xdr:row>73</xdr:row>
      <xdr:rowOff>112304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6281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54973</xdr:rowOff>
    </xdr:from>
    <xdr:to>
      <xdr:col>74</xdr:col>
      <xdr:colOff>31750</xdr:colOff>
      <xdr:row>77</xdr:row>
      <xdr:rowOff>156573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141350</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34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112304</xdr:rowOff>
    </xdr:from>
    <xdr:to>
      <xdr:col>69</xdr:col>
      <xdr:colOff>92075</xdr:colOff>
      <xdr:row>74</xdr:row>
      <xdr:rowOff>153126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628154"/>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115388</xdr:rowOff>
    </xdr:from>
    <xdr:to>
      <xdr:col>69</xdr:col>
      <xdr:colOff>142875</xdr:colOff>
      <xdr:row>77</xdr:row>
      <xdr:rowOff>45538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4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30315</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231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94162</xdr:rowOff>
    </xdr:from>
    <xdr:to>
      <xdr:col>65</xdr:col>
      <xdr:colOff>53975</xdr:colOff>
      <xdr:row>78</xdr:row>
      <xdr:rowOff>24312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29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9089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38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76200</xdr:rowOff>
    </xdr:from>
    <xdr:to>
      <xdr:col>82</xdr:col>
      <xdr:colOff>158750</xdr:colOff>
      <xdr:row>75</xdr:row>
      <xdr:rowOff>6350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156227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6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169273</xdr:rowOff>
    </xdr:from>
    <xdr:to>
      <xdr:col>78</xdr:col>
      <xdr:colOff>120650</xdr:colOff>
      <xdr:row>74</xdr:row>
      <xdr:rowOff>99423</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68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109600</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454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61504</xdr:rowOff>
    </xdr:from>
    <xdr:to>
      <xdr:col>74</xdr:col>
      <xdr:colOff>31750</xdr:colOff>
      <xdr:row>73</xdr:row>
      <xdr:rowOff>163104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57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1831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34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61504</xdr:rowOff>
    </xdr:from>
    <xdr:to>
      <xdr:col>69</xdr:col>
      <xdr:colOff>142875</xdr:colOff>
      <xdr:row>73</xdr:row>
      <xdr:rowOff>163104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57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1831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34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102326</xdr:rowOff>
    </xdr:from>
    <xdr:to>
      <xdr:col>65</xdr:col>
      <xdr:colOff>53975</xdr:colOff>
      <xdr:row>75</xdr:row>
      <xdr:rowOff>32476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278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42653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558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山梨県富士河口湖町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35052</xdr:rowOff>
    </xdr:from>
    <xdr:to>
      <xdr:col>29</xdr:col>
      <xdr:colOff>127000</xdr:colOff>
      <xdr:row>17</xdr:row>
      <xdr:rowOff>155308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97327"/>
          <a:ext cx="647700" cy="120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155308</xdr:rowOff>
    </xdr:from>
    <xdr:to>
      <xdr:col>26</xdr:col>
      <xdr:colOff>50800</xdr:colOff>
      <xdr:row>18</xdr:row>
      <xdr:rowOff>24829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17583"/>
          <a:ext cx="698500" cy="40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24829</xdr:rowOff>
    </xdr:from>
    <xdr:to>
      <xdr:col>22</xdr:col>
      <xdr:colOff>114300</xdr:colOff>
      <xdr:row>18</xdr:row>
      <xdr:rowOff>47155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58554"/>
          <a:ext cx="698500" cy="223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47155</xdr:rowOff>
    </xdr:from>
    <xdr:to>
      <xdr:col>18</xdr:col>
      <xdr:colOff>177800</xdr:colOff>
      <xdr:row>18</xdr:row>
      <xdr:rowOff>62789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80880"/>
          <a:ext cx="698500" cy="15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155702</xdr:rowOff>
    </xdr:from>
    <xdr:to>
      <xdr:col>29</xdr:col>
      <xdr:colOff>177800</xdr:colOff>
      <xdr:row>17</xdr:row>
      <xdr:rowOff>85852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46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779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91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104508</xdr:rowOff>
    </xdr:from>
    <xdr:to>
      <xdr:col>26</xdr:col>
      <xdr:colOff>101600</xdr:colOff>
      <xdr:row>18</xdr:row>
      <xdr:rowOff>34658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66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44835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35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145479</xdr:rowOff>
    </xdr:from>
    <xdr:to>
      <xdr:col>22</xdr:col>
      <xdr:colOff>165100</xdr:colOff>
      <xdr:row>18</xdr:row>
      <xdr:rowOff>75629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07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85806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7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167805</xdr:rowOff>
    </xdr:from>
    <xdr:to>
      <xdr:col>19</xdr:col>
      <xdr:colOff>38100</xdr:colOff>
      <xdr:row>18</xdr:row>
      <xdr:rowOff>97955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30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108132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9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11989</xdr:rowOff>
    </xdr:from>
    <xdr:to>
      <xdr:col>15</xdr:col>
      <xdr:colOff>101600</xdr:colOff>
      <xdr:row>18</xdr:row>
      <xdr:rowOff>113589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45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123766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1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109284</xdr:rowOff>
    </xdr:from>
    <xdr:to>
      <xdr:col>29</xdr:col>
      <xdr:colOff>127000</xdr:colOff>
      <xdr:row>34</xdr:row>
      <xdr:rowOff>129012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376734"/>
          <a:ext cx="647700" cy="19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56408</xdr:rowOff>
    </xdr:from>
    <xdr:to>
      <xdr:col>26</xdr:col>
      <xdr:colOff>50800</xdr:colOff>
      <xdr:row>34</xdr:row>
      <xdr:rowOff>109284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323858"/>
          <a:ext cx="698500" cy="52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56408</xdr:rowOff>
    </xdr:from>
    <xdr:to>
      <xdr:col>22</xdr:col>
      <xdr:colOff>114300</xdr:colOff>
      <xdr:row>34</xdr:row>
      <xdr:rowOff>154889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323858"/>
          <a:ext cx="698500" cy="98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154889</xdr:rowOff>
    </xdr:from>
    <xdr:to>
      <xdr:col>18</xdr:col>
      <xdr:colOff>177800</xdr:colOff>
      <xdr:row>34</xdr:row>
      <xdr:rowOff>161382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422339"/>
          <a:ext cx="698500" cy="6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78212</xdr:rowOff>
    </xdr:from>
    <xdr:to>
      <xdr:col>29</xdr:col>
      <xdr:colOff>177800</xdr:colOff>
      <xdr:row>34</xdr:row>
      <xdr:rowOff>179812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345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266189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190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58484</xdr:rowOff>
    </xdr:from>
    <xdr:to>
      <xdr:col>26</xdr:col>
      <xdr:colOff>101600</xdr:colOff>
      <xdr:row>34</xdr:row>
      <xdr:rowOff>160084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325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170261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094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5608</xdr:rowOff>
    </xdr:from>
    <xdr:to>
      <xdr:col>22</xdr:col>
      <xdr:colOff>165100</xdr:colOff>
      <xdr:row>34</xdr:row>
      <xdr:rowOff>107208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273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117385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041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104089</xdr:rowOff>
    </xdr:from>
    <xdr:to>
      <xdr:col>19</xdr:col>
      <xdr:colOff>38100</xdr:colOff>
      <xdr:row>34</xdr:row>
      <xdr:rowOff>205689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371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215866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14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110582</xdr:rowOff>
    </xdr:from>
    <xdr:to>
      <xdr:col>15</xdr:col>
      <xdr:colOff>101600</xdr:colOff>
      <xdr:row>34</xdr:row>
      <xdr:rowOff>212182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378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222359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146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山梨県富士河口湖町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27,115
25,972
158.40
16,316,516
15,323,827
889,716
9,008,920
15,091,577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140565</xdr:rowOff>
    </xdr:from>
    <xdr:to>
      <xdr:col>24</xdr:col>
      <xdr:colOff>63500</xdr:colOff>
      <xdr:row>35</xdr:row>
      <xdr:rowOff>145627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69865"/>
          <a:ext cx="838200" cy="17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145627</xdr:rowOff>
    </xdr:from>
    <xdr:to>
      <xdr:col>19</xdr:col>
      <xdr:colOff>177800</xdr:colOff>
      <xdr:row>36</xdr:row>
      <xdr:rowOff>4401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46377"/>
          <a:ext cx="889000" cy="3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4401</xdr:rowOff>
    </xdr:from>
    <xdr:to>
      <xdr:col>15</xdr:col>
      <xdr:colOff>50800</xdr:colOff>
      <xdr:row>36</xdr:row>
      <xdr:rowOff>28127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76601"/>
          <a:ext cx="889000" cy="2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28127</xdr:rowOff>
    </xdr:from>
    <xdr:to>
      <xdr:col>10</xdr:col>
      <xdr:colOff>114300</xdr:colOff>
      <xdr:row>36</xdr:row>
      <xdr:rowOff>59772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00327"/>
          <a:ext cx="889000" cy="3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89765</xdr:rowOff>
    </xdr:from>
    <xdr:to>
      <xdr:col>24</xdr:col>
      <xdr:colOff>114300</xdr:colOff>
      <xdr:row>35</xdr:row>
      <xdr:rowOff>19915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1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112642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7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94827</xdr:rowOff>
    </xdr:from>
    <xdr:to>
      <xdr:col>20</xdr:col>
      <xdr:colOff>38100</xdr:colOff>
      <xdr:row>36</xdr:row>
      <xdr:rowOff>24977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9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41504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7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125051</xdr:rowOff>
    </xdr:from>
    <xdr:to>
      <xdr:col>15</xdr:col>
      <xdr:colOff>101600</xdr:colOff>
      <xdr:row>36</xdr:row>
      <xdr:rowOff>55201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2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71728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0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148777</xdr:rowOff>
    </xdr:from>
    <xdr:to>
      <xdr:col>10</xdr:col>
      <xdr:colOff>165100</xdr:colOff>
      <xdr:row>36</xdr:row>
      <xdr:rowOff>78927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4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95454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2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8972</xdr:rowOff>
    </xdr:from>
    <xdr:to>
      <xdr:col>6</xdr:col>
      <xdr:colOff>38100</xdr:colOff>
      <xdr:row>36</xdr:row>
      <xdr:rowOff>110572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8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127099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5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132805</xdr:rowOff>
    </xdr:from>
    <xdr:to>
      <xdr:col>24</xdr:col>
      <xdr:colOff>63500</xdr:colOff>
      <xdr:row>56</xdr:row>
      <xdr:rowOff>15570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62555"/>
          <a:ext cx="838200" cy="5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15570</xdr:rowOff>
    </xdr:from>
    <xdr:to>
      <xdr:col>19</xdr:col>
      <xdr:colOff>177800</xdr:colOff>
      <xdr:row>56</xdr:row>
      <xdr:rowOff>87360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16770"/>
          <a:ext cx="889000" cy="7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87360</xdr:rowOff>
    </xdr:from>
    <xdr:to>
      <xdr:col>15</xdr:col>
      <xdr:colOff>50800</xdr:colOff>
      <xdr:row>56</xdr:row>
      <xdr:rowOff>160676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88560"/>
          <a:ext cx="889000" cy="7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160676</xdr:rowOff>
    </xdr:from>
    <xdr:to>
      <xdr:col>10</xdr:col>
      <xdr:colOff>114300</xdr:colOff>
      <xdr:row>57</xdr:row>
      <xdr:rowOff>10879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61876"/>
          <a:ext cx="889000" cy="2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82005</xdr:rowOff>
    </xdr:from>
    <xdr:to>
      <xdr:col>24</xdr:col>
      <xdr:colOff>114300</xdr:colOff>
      <xdr:row>56</xdr:row>
      <xdr:rowOff>12155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1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104882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63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136220</xdr:rowOff>
    </xdr:from>
    <xdr:to>
      <xdr:col>20</xdr:col>
      <xdr:colOff>38100</xdr:colOff>
      <xdr:row>56</xdr:row>
      <xdr:rowOff>66370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6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82897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341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36560</xdr:rowOff>
    </xdr:from>
    <xdr:to>
      <xdr:col>15</xdr:col>
      <xdr:colOff>101600</xdr:colOff>
      <xdr:row>56</xdr:row>
      <xdr:rowOff>138160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3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154687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41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109876</xdr:rowOff>
    </xdr:from>
    <xdr:to>
      <xdr:col>10</xdr:col>
      <xdr:colOff>165100</xdr:colOff>
      <xdr:row>57</xdr:row>
      <xdr:rowOff>40026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1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56553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8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131529</xdr:rowOff>
    </xdr:from>
    <xdr:to>
      <xdr:col>6</xdr:col>
      <xdr:colOff>38100</xdr:colOff>
      <xdr:row>57</xdr:row>
      <xdr:rowOff>61679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3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78206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0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17125</xdr:rowOff>
    </xdr:from>
    <xdr:to>
      <xdr:col>24</xdr:col>
      <xdr:colOff>63500</xdr:colOff>
      <xdr:row>77</xdr:row>
      <xdr:rowOff>29835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18775"/>
          <a:ext cx="838200" cy="1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17125</xdr:rowOff>
    </xdr:from>
    <xdr:to>
      <xdr:col>19</xdr:col>
      <xdr:colOff>177800</xdr:colOff>
      <xdr:row>77</xdr:row>
      <xdr:rowOff>45608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18775"/>
          <a:ext cx="889000" cy="2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9992</xdr:rowOff>
    </xdr:from>
    <xdr:to>
      <xdr:col>15</xdr:col>
      <xdr:colOff>50800</xdr:colOff>
      <xdr:row>77</xdr:row>
      <xdr:rowOff>45608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040192"/>
          <a:ext cx="889000" cy="20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9992</xdr:rowOff>
    </xdr:from>
    <xdr:to>
      <xdr:col>10</xdr:col>
      <xdr:colOff>114300</xdr:colOff>
      <xdr:row>77</xdr:row>
      <xdr:rowOff>13329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040192"/>
          <a:ext cx="889000" cy="17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150485</xdr:rowOff>
    </xdr:from>
    <xdr:to>
      <xdr:col>24</xdr:col>
      <xdr:colOff>114300</xdr:colOff>
      <xdr:row>77</xdr:row>
      <xdr:rowOff>80635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8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1912</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3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137775</xdr:rowOff>
    </xdr:from>
    <xdr:to>
      <xdr:col>20</xdr:col>
      <xdr:colOff>38100</xdr:colOff>
      <xdr:row>77</xdr:row>
      <xdr:rowOff>67925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6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84452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4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166258</xdr:rowOff>
    </xdr:from>
    <xdr:to>
      <xdr:col>15</xdr:col>
      <xdr:colOff>101600</xdr:colOff>
      <xdr:row>77</xdr:row>
      <xdr:rowOff>96408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19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112935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97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130642</xdr:rowOff>
    </xdr:from>
    <xdr:to>
      <xdr:col>10</xdr:col>
      <xdr:colOff>165100</xdr:colOff>
      <xdr:row>76</xdr:row>
      <xdr:rowOff>60793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9893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77319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76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133979</xdr:rowOff>
    </xdr:from>
    <xdr:to>
      <xdr:col>6</xdr:col>
      <xdr:colOff>38100</xdr:colOff>
      <xdr:row>77</xdr:row>
      <xdr:rowOff>64129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16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80657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93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168066</xdr:rowOff>
    </xdr:from>
    <xdr:to>
      <xdr:col>24</xdr:col>
      <xdr:colOff>62865</xdr:colOff>
      <xdr:row>98</xdr:row>
      <xdr:rowOff>65243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8566"/>
          <a:ext cx="1270" cy="1268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69070</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7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65243</xdr:rowOff>
    </xdr:from>
    <xdr:to>
      <xdr:col>24</xdr:col>
      <xdr:colOff>152400</xdr:colOff>
      <xdr:row>98</xdr:row>
      <xdr:rowOff>65243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114743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168066</xdr:rowOff>
    </xdr:from>
    <xdr:to>
      <xdr:col>24</xdr:col>
      <xdr:colOff>152400</xdr:colOff>
      <xdr:row>90</xdr:row>
      <xdr:rowOff>168066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85131</xdr:rowOff>
    </xdr:from>
    <xdr:to>
      <xdr:col>24</xdr:col>
      <xdr:colOff>63500</xdr:colOff>
      <xdr:row>98</xdr:row>
      <xdr:rowOff>22352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15781"/>
          <a:ext cx="838200" cy="10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50483</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667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27606</xdr:rowOff>
    </xdr:from>
    <xdr:to>
      <xdr:col>24</xdr:col>
      <xdr:colOff>114300</xdr:colOff>
      <xdr:row>95</xdr:row>
      <xdr:rowOff>129206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1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22352</xdr:rowOff>
    </xdr:from>
    <xdr:to>
      <xdr:col>19</xdr:col>
      <xdr:colOff>177800</xdr:colOff>
      <xdr:row>98</xdr:row>
      <xdr:rowOff>30048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824452"/>
          <a:ext cx="889000" cy="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132525</xdr:rowOff>
    </xdr:from>
    <xdr:to>
      <xdr:col>20</xdr:col>
      <xdr:colOff>38100</xdr:colOff>
      <xdr:row>96</xdr:row>
      <xdr:rowOff>62675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79202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1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64767</xdr:rowOff>
    </xdr:from>
    <xdr:to>
      <xdr:col>15</xdr:col>
      <xdr:colOff>50800</xdr:colOff>
      <xdr:row>98</xdr:row>
      <xdr:rowOff>30048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95417"/>
          <a:ext cx="889000" cy="13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43990</xdr:rowOff>
    </xdr:from>
    <xdr:to>
      <xdr:col>15</xdr:col>
      <xdr:colOff>101600</xdr:colOff>
      <xdr:row>96</xdr:row>
      <xdr:rowOff>145590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162117</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27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64767</xdr:rowOff>
    </xdr:from>
    <xdr:to>
      <xdr:col>10</xdr:col>
      <xdr:colOff>114300</xdr:colOff>
      <xdr:row>98</xdr:row>
      <xdr:rowOff>123803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95417"/>
          <a:ext cx="889000" cy="23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99977</xdr:rowOff>
    </xdr:from>
    <xdr:to>
      <xdr:col>10</xdr:col>
      <xdr:colOff>165100</xdr:colOff>
      <xdr:row>96</xdr:row>
      <xdr:rowOff>30127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387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46654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16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166139</xdr:rowOff>
    </xdr:from>
    <xdr:to>
      <xdr:col>6</xdr:col>
      <xdr:colOff>38100</xdr:colOff>
      <xdr:row>97</xdr:row>
      <xdr:rowOff>96289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5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112816</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0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34331</xdr:rowOff>
    </xdr:from>
    <xdr:to>
      <xdr:col>24</xdr:col>
      <xdr:colOff>114300</xdr:colOff>
      <xdr:row>97</xdr:row>
      <xdr:rowOff>135931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6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12758</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4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143002</xdr:rowOff>
    </xdr:from>
    <xdr:to>
      <xdr:col>20</xdr:col>
      <xdr:colOff>38100</xdr:colOff>
      <xdr:row>98</xdr:row>
      <xdr:rowOff>73152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7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64279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150698</xdr:rowOff>
    </xdr:from>
    <xdr:to>
      <xdr:col>15</xdr:col>
      <xdr:colOff>101600</xdr:colOff>
      <xdr:row>98</xdr:row>
      <xdr:rowOff>80848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8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71975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7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13967</xdr:rowOff>
    </xdr:from>
    <xdr:to>
      <xdr:col>10</xdr:col>
      <xdr:colOff>165100</xdr:colOff>
      <xdr:row>97</xdr:row>
      <xdr:rowOff>115567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4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106694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3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73003</xdr:rowOff>
    </xdr:from>
    <xdr:to>
      <xdr:col>6</xdr:col>
      <xdr:colOff>38100</xdr:colOff>
      <xdr:row>99</xdr:row>
      <xdr:rowOff>3153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7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165730</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6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5809</xdr:rowOff>
    </xdr:from>
    <xdr:to>
      <xdr:col>54</xdr:col>
      <xdr:colOff>189865</xdr:colOff>
      <xdr:row>38</xdr:row>
      <xdr:rowOff>36876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492209"/>
          <a:ext cx="1270" cy="1059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40703</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5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36876</xdr:rowOff>
    </xdr:from>
    <xdr:to>
      <xdr:col>55</xdr:col>
      <xdr:colOff>88900</xdr:colOff>
      <xdr:row>38</xdr:row>
      <xdr:rowOff>36876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5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123936</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26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5809</xdr:rowOff>
    </xdr:from>
    <xdr:to>
      <xdr:col>55</xdr:col>
      <xdr:colOff>88900</xdr:colOff>
      <xdr:row>32</xdr:row>
      <xdr:rowOff>5809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49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98590</xdr:rowOff>
    </xdr:from>
    <xdr:to>
      <xdr:col>55</xdr:col>
      <xdr:colOff>0</xdr:colOff>
      <xdr:row>35</xdr:row>
      <xdr:rowOff>15989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756440"/>
          <a:ext cx="838200" cy="26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27055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99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48628</xdr:rowOff>
    </xdr:from>
    <xdr:to>
      <xdr:col>55</xdr:col>
      <xdr:colOff>50800</xdr:colOff>
      <xdr:row>36</xdr:row>
      <xdr:rowOff>150228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2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153126</xdr:rowOff>
    </xdr:from>
    <xdr:to>
      <xdr:col>50</xdr:col>
      <xdr:colOff>114300</xdr:colOff>
      <xdr:row>35</xdr:row>
      <xdr:rowOff>15989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982426"/>
          <a:ext cx="889000" cy="3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62786</xdr:rowOff>
    </xdr:from>
    <xdr:to>
      <xdr:col>50</xdr:col>
      <xdr:colOff>165100</xdr:colOff>
      <xdr:row>36</xdr:row>
      <xdr:rowOff>164386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3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155513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3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153126</xdr:rowOff>
    </xdr:from>
    <xdr:to>
      <xdr:col>45</xdr:col>
      <xdr:colOff>177800</xdr:colOff>
      <xdr:row>35</xdr:row>
      <xdr:rowOff>141872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982426"/>
          <a:ext cx="889000" cy="16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63183</xdr:rowOff>
    </xdr:from>
    <xdr:to>
      <xdr:col>46</xdr:col>
      <xdr:colOff>38100</xdr:colOff>
      <xdr:row>36</xdr:row>
      <xdr:rowOff>164783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155910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3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29522</xdr:rowOff>
    </xdr:from>
    <xdr:to>
      <xdr:col>41</xdr:col>
      <xdr:colOff>50800</xdr:colOff>
      <xdr:row>35</xdr:row>
      <xdr:rowOff>141872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44472"/>
          <a:ext cx="889000" cy="79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92680</xdr:rowOff>
    </xdr:from>
    <xdr:to>
      <xdr:col>41</xdr:col>
      <xdr:colOff>101600</xdr:colOff>
      <xdr:row>37</xdr:row>
      <xdr:rowOff>22830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26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35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17935</xdr:rowOff>
    </xdr:from>
    <xdr:to>
      <xdr:col>36</xdr:col>
      <xdr:colOff>165100</xdr:colOff>
      <xdr:row>32</xdr:row>
      <xdr:rowOff>119535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50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110662</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9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47790</xdr:rowOff>
    </xdr:from>
    <xdr:to>
      <xdr:col>55</xdr:col>
      <xdr:colOff>50800</xdr:colOff>
      <xdr:row>33</xdr:row>
      <xdr:rowOff>149390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70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70667</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557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136639</xdr:rowOff>
    </xdr:from>
    <xdr:to>
      <xdr:col>50</xdr:col>
      <xdr:colOff>165100</xdr:colOff>
      <xdr:row>35</xdr:row>
      <xdr:rowOff>66789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96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83316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74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102326</xdr:rowOff>
    </xdr:from>
    <xdr:to>
      <xdr:col>46</xdr:col>
      <xdr:colOff>38100</xdr:colOff>
      <xdr:row>35</xdr:row>
      <xdr:rowOff>32476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3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49003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70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91072</xdr:rowOff>
    </xdr:from>
    <xdr:to>
      <xdr:col>41</xdr:col>
      <xdr:colOff>101600</xdr:colOff>
      <xdr:row>36</xdr:row>
      <xdr:rowOff>21222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09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37749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86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150172</xdr:rowOff>
    </xdr:from>
    <xdr:to>
      <xdr:col>36</xdr:col>
      <xdr:colOff>165100</xdr:colOff>
      <xdr:row>31</xdr:row>
      <xdr:rowOff>80322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96849</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06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116898</xdr:rowOff>
    </xdr:from>
    <xdr:to>
      <xdr:col>55</xdr:col>
      <xdr:colOff>0</xdr:colOff>
      <xdr:row>57</xdr:row>
      <xdr:rowOff>2843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718098"/>
          <a:ext cx="838200" cy="5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116898</xdr:rowOff>
    </xdr:from>
    <xdr:to>
      <xdr:col>50</xdr:col>
      <xdr:colOff>114300</xdr:colOff>
      <xdr:row>57</xdr:row>
      <xdr:rowOff>27698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18098"/>
          <a:ext cx="889000" cy="8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151141</xdr:rowOff>
    </xdr:from>
    <xdr:to>
      <xdr:col>45</xdr:col>
      <xdr:colOff>177800</xdr:colOff>
      <xdr:row>57</xdr:row>
      <xdr:rowOff>27698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52341"/>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145512</xdr:rowOff>
    </xdr:from>
    <xdr:to>
      <xdr:col>41</xdr:col>
      <xdr:colOff>50800</xdr:colOff>
      <xdr:row>56</xdr:row>
      <xdr:rowOff>151141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232362"/>
          <a:ext cx="889000" cy="51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123493</xdr:rowOff>
    </xdr:from>
    <xdr:to>
      <xdr:col>55</xdr:col>
      <xdr:colOff>50800</xdr:colOff>
      <xdr:row>57</xdr:row>
      <xdr:rowOff>53643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2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38420</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3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66098</xdr:rowOff>
    </xdr:from>
    <xdr:to>
      <xdr:col>50</xdr:col>
      <xdr:colOff>165100</xdr:colOff>
      <xdr:row>56</xdr:row>
      <xdr:rowOff>167698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158825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76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148348</xdr:rowOff>
    </xdr:from>
    <xdr:to>
      <xdr:col>46</xdr:col>
      <xdr:colOff>38100</xdr:colOff>
      <xdr:row>57</xdr:row>
      <xdr:rowOff>78498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4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69625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84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100341</xdr:rowOff>
    </xdr:from>
    <xdr:to>
      <xdr:col>41</xdr:col>
      <xdr:colOff>101600</xdr:colOff>
      <xdr:row>57</xdr:row>
      <xdr:rowOff>30491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0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21618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79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94712</xdr:rowOff>
    </xdr:from>
    <xdr:to>
      <xdr:col>36</xdr:col>
      <xdr:colOff>165100</xdr:colOff>
      <xdr:row>54</xdr:row>
      <xdr:rowOff>24862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18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41389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895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86703</xdr:rowOff>
    </xdr:from>
    <xdr:to>
      <xdr:col>55</xdr:col>
      <xdr:colOff>0</xdr:colOff>
      <xdr:row>78</xdr:row>
      <xdr:rowOff>146920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59803"/>
          <a:ext cx="838200" cy="6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1321</xdr:rowOff>
    </xdr:from>
    <xdr:to>
      <xdr:col>50</xdr:col>
      <xdr:colOff>114300</xdr:colOff>
      <xdr:row>78</xdr:row>
      <xdr:rowOff>86703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74421"/>
          <a:ext cx="889000" cy="8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1321</xdr:rowOff>
    </xdr:from>
    <xdr:to>
      <xdr:col>45</xdr:col>
      <xdr:colOff>177800</xdr:colOff>
      <xdr:row>79</xdr:row>
      <xdr:rowOff>26581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374421"/>
          <a:ext cx="889000" cy="19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26581</xdr:rowOff>
    </xdr:from>
    <xdr:to>
      <xdr:col>41</xdr:col>
      <xdr:colOff>50800</xdr:colOff>
      <xdr:row>79</xdr:row>
      <xdr:rowOff>42450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571131"/>
          <a:ext cx="889000" cy="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96120</xdr:rowOff>
    </xdr:from>
    <xdr:to>
      <xdr:col>55</xdr:col>
      <xdr:colOff>50800</xdr:colOff>
      <xdr:row>79</xdr:row>
      <xdr:rowOff>26270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6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11047</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35903</xdr:rowOff>
    </xdr:from>
    <xdr:to>
      <xdr:col>50</xdr:col>
      <xdr:colOff>165100</xdr:colOff>
      <xdr:row>78</xdr:row>
      <xdr:rowOff>137503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0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128630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0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121971</xdr:rowOff>
    </xdr:from>
    <xdr:to>
      <xdr:col>46</xdr:col>
      <xdr:colOff>38100</xdr:colOff>
      <xdr:row>78</xdr:row>
      <xdr:rowOff>52121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2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68648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09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147231</xdr:rowOff>
    </xdr:from>
    <xdr:to>
      <xdr:col>41</xdr:col>
      <xdr:colOff>101600</xdr:colOff>
      <xdr:row>79</xdr:row>
      <xdr:rowOff>77381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2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68508</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2017" y="13613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163100</xdr:rowOff>
    </xdr:from>
    <xdr:to>
      <xdr:col>36</xdr:col>
      <xdr:colOff>165100</xdr:colOff>
      <xdr:row>79</xdr:row>
      <xdr:rowOff>93250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84377</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3017" y="13628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135761</xdr:rowOff>
    </xdr:from>
    <xdr:to>
      <xdr:col>55</xdr:col>
      <xdr:colOff>0</xdr:colOff>
      <xdr:row>97</xdr:row>
      <xdr:rowOff>165570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766411"/>
          <a:ext cx="838200" cy="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135761</xdr:rowOff>
    </xdr:from>
    <xdr:to>
      <xdr:col>50</xdr:col>
      <xdr:colOff>114300</xdr:colOff>
      <xdr:row>98</xdr:row>
      <xdr:rowOff>99893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766411"/>
          <a:ext cx="889000" cy="13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166263</xdr:rowOff>
    </xdr:from>
    <xdr:to>
      <xdr:col>45</xdr:col>
      <xdr:colOff>177800</xdr:colOff>
      <xdr:row>98</xdr:row>
      <xdr:rowOff>99893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96913"/>
          <a:ext cx="889000" cy="10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148775</xdr:rowOff>
    </xdr:from>
    <xdr:to>
      <xdr:col>41</xdr:col>
      <xdr:colOff>50800</xdr:colOff>
      <xdr:row>97</xdr:row>
      <xdr:rowOff>166263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093625"/>
          <a:ext cx="889000" cy="70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114770</xdr:rowOff>
    </xdr:from>
    <xdr:to>
      <xdr:col>55</xdr:col>
      <xdr:colOff>50800</xdr:colOff>
      <xdr:row>98</xdr:row>
      <xdr:rowOff>44920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4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93197</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2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84961</xdr:rowOff>
    </xdr:from>
    <xdr:to>
      <xdr:col>50</xdr:col>
      <xdr:colOff>165100</xdr:colOff>
      <xdr:row>98</xdr:row>
      <xdr:rowOff>15111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1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31638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49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49093</xdr:rowOff>
    </xdr:from>
    <xdr:to>
      <xdr:col>46</xdr:col>
      <xdr:colOff>38100</xdr:colOff>
      <xdr:row>98</xdr:row>
      <xdr:rowOff>150693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141820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4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115463</xdr:rowOff>
    </xdr:from>
    <xdr:to>
      <xdr:col>41</xdr:col>
      <xdr:colOff>101600</xdr:colOff>
      <xdr:row>98</xdr:row>
      <xdr:rowOff>45613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4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62140</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5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97975</xdr:rowOff>
    </xdr:from>
    <xdr:to>
      <xdr:col>36</xdr:col>
      <xdr:colOff>165100</xdr:colOff>
      <xdr:row>94</xdr:row>
      <xdr:rowOff>28125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04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44652</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581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40259</xdr:rowOff>
    </xdr:from>
    <xdr:to>
      <xdr:col>85</xdr:col>
      <xdr:colOff>127000</xdr:colOff>
      <xdr:row>74</xdr:row>
      <xdr:rowOff>76950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727559"/>
          <a:ext cx="838200" cy="3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57518</xdr:rowOff>
    </xdr:from>
    <xdr:to>
      <xdr:col>81</xdr:col>
      <xdr:colOff>50800</xdr:colOff>
      <xdr:row>74</xdr:row>
      <xdr:rowOff>76950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744818"/>
          <a:ext cx="889000"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57518</xdr:rowOff>
    </xdr:from>
    <xdr:to>
      <xdr:col>76</xdr:col>
      <xdr:colOff>114300</xdr:colOff>
      <xdr:row>74</xdr:row>
      <xdr:rowOff>90310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744818"/>
          <a:ext cx="889000" cy="3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90310</xdr:rowOff>
    </xdr:from>
    <xdr:to>
      <xdr:col>71</xdr:col>
      <xdr:colOff>177800</xdr:colOff>
      <xdr:row>74</xdr:row>
      <xdr:rowOff>131687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777610"/>
          <a:ext cx="8890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160909</xdr:rowOff>
    </xdr:from>
    <xdr:to>
      <xdr:col>85</xdr:col>
      <xdr:colOff>177800</xdr:colOff>
      <xdr:row>74</xdr:row>
      <xdr:rowOff>91059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6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12336</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528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26150</xdr:rowOff>
    </xdr:from>
    <xdr:to>
      <xdr:col>81</xdr:col>
      <xdr:colOff>101600</xdr:colOff>
      <xdr:row>74</xdr:row>
      <xdr:rowOff>127750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7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144277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48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6718</xdr:rowOff>
    </xdr:from>
    <xdr:to>
      <xdr:col>76</xdr:col>
      <xdr:colOff>165100</xdr:colOff>
      <xdr:row>74</xdr:row>
      <xdr:rowOff>108318</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69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124845</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46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39510</xdr:rowOff>
    </xdr:from>
    <xdr:to>
      <xdr:col>72</xdr:col>
      <xdr:colOff>38100</xdr:colOff>
      <xdr:row>74</xdr:row>
      <xdr:rowOff>141110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7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157637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50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80887</xdr:rowOff>
    </xdr:from>
    <xdr:to>
      <xdr:col>67</xdr:col>
      <xdr:colOff>101600</xdr:colOff>
      <xdr:row>75</xdr:row>
      <xdr:rowOff>11037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76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27564</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54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7441</xdr:rowOff>
    </xdr:from>
    <xdr:to>
      <xdr:col>85</xdr:col>
      <xdr:colOff>127000</xdr:colOff>
      <xdr:row>98</xdr:row>
      <xdr:rowOff>15639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5481300" y="16809541"/>
          <a:ext cx="838200" cy="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127388</xdr:rowOff>
    </xdr:from>
    <xdr:to>
      <xdr:col>81</xdr:col>
      <xdr:colOff>50800</xdr:colOff>
      <xdr:row>98</xdr:row>
      <xdr:rowOff>7441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4592300" y="16758038"/>
          <a:ext cx="889000" cy="5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114782</xdr:rowOff>
    </xdr:from>
    <xdr:to>
      <xdr:col>76</xdr:col>
      <xdr:colOff>114300</xdr:colOff>
      <xdr:row>97</xdr:row>
      <xdr:rowOff>127388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703300" y="16745432"/>
          <a:ext cx="889000" cy="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114782</xdr:rowOff>
    </xdr:from>
    <xdr:to>
      <xdr:col>71</xdr:col>
      <xdr:colOff>177800</xdr:colOff>
      <xdr:row>98</xdr:row>
      <xdr:rowOff>21834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745432"/>
          <a:ext cx="889000" cy="7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136289</xdr:rowOff>
    </xdr:from>
    <xdr:to>
      <xdr:col>85</xdr:col>
      <xdr:colOff>177800</xdr:colOff>
      <xdr:row>98</xdr:row>
      <xdr:rowOff>66439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76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95666</xdr:rowOff>
    </xdr:from>
    <xdr:ext cx="534377" cy="259045"/>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55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128091</xdr:rowOff>
    </xdr:from>
    <xdr:to>
      <xdr:col>81</xdr:col>
      <xdr:colOff>101600</xdr:colOff>
      <xdr:row>98</xdr:row>
      <xdr:rowOff>58241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75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74768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533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76588</xdr:rowOff>
    </xdr:from>
    <xdr:to>
      <xdr:col>76</xdr:col>
      <xdr:colOff>165100</xdr:colOff>
      <xdr:row>98</xdr:row>
      <xdr:rowOff>6738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70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23265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8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63982</xdr:rowOff>
    </xdr:from>
    <xdr:to>
      <xdr:col>72</xdr:col>
      <xdr:colOff>38100</xdr:colOff>
      <xdr:row>97</xdr:row>
      <xdr:rowOff>165582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69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10659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46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142484</xdr:rowOff>
    </xdr:from>
    <xdr:to>
      <xdr:col>67</xdr:col>
      <xdr:colOff>101600</xdr:colOff>
      <xdr:row>98</xdr:row>
      <xdr:rowOff>72634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77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89161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4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82452</xdr:rowOff>
    </xdr:from>
    <xdr:to>
      <xdr:col>116</xdr:col>
      <xdr:colOff>63500</xdr:colOff>
      <xdr:row>77</xdr:row>
      <xdr:rowOff>842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598302"/>
          <a:ext cx="838200" cy="60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73373</xdr:rowOff>
    </xdr:from>
    <xdr:to>
      <xdr:col>111</xdr:col>
      <xdr:colOff>177800</xdr:colOff>
      <xdr:row>73</xdr:row>
      <xdr:rowOff>82452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2589223"/>
          <a:ext cx="889000" cy="9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73373</xdr:rowOff>
    </xdr:from>
    <xdr:to>
      <xdr:col>107</xdr:col>
      <xdr:colOff>50800</xdr:colOff>
      <xdr:row>74</xdr:row>
      <xdr:rowOff>81342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589223"/>
          <a:ext cx="889000" cy="17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81342</xdr:rowOff>
    </xdr:from>
    <xdr:to>
      <xdr:col>102</xdr:col>
      <xdr:colOff>114300</xdr:colOff>
      <xdr:row>74</xdr:row>
      <xdr:rowOff>82975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768642"/>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121492</xdr:rowOff>
    </xdr:from>
    <xdr:to>
      <xdr:col>116</xdr:col>
      <xdr:colOff>114300</xdr:colOff>
      <xdr:row>77</xdr:row>
      <xdr:rowOff>51642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15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99919</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13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31652</xdr:rowOff>
    </xdr:from>
    <xdr:to>
      <xdr:col>112</xdr:col>
      <xdr:colOff>38100</xdr:colOff>
      <xdr:row>73</xdr:row>
      <xdr:rowOff>133252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54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149779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32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22573</xdr:rowOff>
    </xdr:from>
    <xdr:to>
      <xdr:col>107</xdr:col>
      <xdr:colOff>101600</xdr:colOff>
      <xdr:row>73</xdr:row>
      <xdr:rowOff>124173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53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140700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31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30542</xdr:rowOff>
    </xdr:from>
    <xdr:to>
      <xdr:col>102</xdr:col>
      <xdr:colOff>165100</xdr:colOff>
      <xdr:row>74</xdr:row>
      <xdr:rowOff>132142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71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148669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49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32175</xdr:rowOff>
    </xdr:from>
    <xdr:to>
      <xdr:col>98</xdr:col>
      <xdr:colOff>38100</xdr:colOff>
      <xdr:row>74</xdr:row>
      <xdr:rowOff>133775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71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150302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49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80">
              <a:latin typeface="ＭＳ Ｐゴシック" panose="020B0600070205080204" pitchFamily="50" charset="-128"/>
              <a:ea typeface="ＭＳ Ｐゴシック" panose="020B0600070205080204" pitchFamily="50" charset="-128"/>
            </a:rPr>
            <a:t>　歳出決算総額は、住民１人当たり</a:t>
          </a:r>
          <a:r>
            <a:rPr kumimoji="1" lang="en-US" altLang="ja-JP" sz="1180">
              <a:latin typeface="ＭＳ Ｐゴシック" panose="020B0600070205080204" pitchFamily="50" charset="-128"/>
              <a:ea typeface="ＭＳ Ｐゴシック" panose="020B0600070205080204" pitchFamily="50" charset="-128"/>
            </a:rPr>
            <a:t>565,142</a:t>
          </a:r>
          <a:r>
            <a:rPr kumimoji="1" lang="ja-JP" altLang="en-US" sz="1180">
              <a:latin typeface="ＭＳ Ｐゴシック" panose="020B0600070205080204" pitchFamily="50" charset="-128"/>
              <a:ea typeface="ＭＳ Ｐゴシック" panose="020B0600070205080204" pitchFamily="50" charset="-128"/>
            </a:rPr>
            <a:t>円となった。人件費については、人事院勧告に基づく一般職員給与の改定等により増額となった。物件費は、物価高騰による施設維持管理経費の増加に加え、保育料無償化の進展に伴う認定こども園や小規模保育施設の利用者増加により、施設型給付費・地域型保育給付費に係る委託料が増加したことが主な要因である。維持補修費は、庁舎関係施設において大規模修繕がなかったことから減額となった。扶助費は、定額減税調整給付金事業や低所得者世帯支援給付金事業の実施により増額となった。補助費等は、物価高騰対策商品券事業の実施により大きく増加した。また、簡易水道事業および下水道事業が地方公営企業法適用企業へ移行したことに伴い、従来の繰出金から補助金へ歳出科目を変更したことも増額要因となっている。普通建設事業費は、住民１人当たり</a:t>
          </a:r>
          <a:r>
            <a:rPr kumimoji="1" lang="en-US" altLang="ja-JP" sz="1180">
              <a:latin typeface="ＭＳ Ｐゴシック" panose="020B0600070205080204" pitchFamily="50" charset="-128"/>
              <a:ea typeface="ＭＳ Ｐゴシック" panose="020B0600070205080204" pitchFamily="50" charset="-128"/>
            </a:rPr>
            <a:t>33,947</a:t>
          </a:r>
          <a:r>
            <a:rPr kumimoji="1" lang="ja-JP" altLang="en-US" sz="1180">
              <a:latin typeface="ＭＳ Ｐゴシック" panose="020B0600070205080204" pitchFamily="50" charset="-128"/>
              <a:ea typeface="ＭＳ Ｐゴシック" panose="020B0600070205080204" pitchFamily="50" charset="-128"/>
            </a:rPr>
            <a:t>円と前年度より減額となった。くぬぎ平スポーツ公園整備事業による増加要因はあったものの、教育施設の老朽化対策に係る長寿命化事業が完了したことにより、全体としては減少したものである。公債費は、合併以降発行してきた合併特例事業債等の償還がピークを迎えていることから、住民１人当たりでは類似団体の約２倍の水準となっている。今後は減少傾向が見込まれるものの、依然として財政構造の硬直化要因であり、引き続き動向を注視する必要がある。積立金は、財政調整基金への積立てを行った一方で、減債基金への積立額が少なかったことから、住民１人当たりの額は減少した。将来の公債費負担を見据え、基金残高の適正水準を確保することが重要である。繰出金は、介護保険特別会計への繰出金が増加したものの、簡易水道事業および下水道事業の公営企業化に伴う歳出科目変更により大幅に減少した。今後は高齢化の進展に伴い、介護保険会計や後期高齢者医療特別会計への繰出増加が見込まれることから、健康づくり施策の推進や、公営企業会計における経営効率化、料金改定等による収入確保を進め、一般会計への負担軽減を図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山梨県富士河口湖町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27,115
25,972
158.40
16,316,516
15,323,827
889,716
9,008,920
15,091,577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101219</xdr:rowOff>
    </xdr:from>
    <xdr:to>
      <xdr:col>24</xdr:col>
      <xdr:colOff>63500</xdr:colOff>
      <xdr:row>36</xdr:row>
      <xdr:rowOff>7112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01969"/>
          <a:ext cx="838200" cy="7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7112</xdr:rowOff>
    </xdr:from>
    <xdr:to>
      <xdr:col>19</xdr:col>
      <xdr:colOff>177800</xdr:colOff>
      <xdr:row>36</xdr:row>
      <xdr:rowOff>50546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7931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50546</xdr:rowOff>
    </xdr:from>
    <xdr:to>
      <xdr:col>15</xdr:col>
      <xdr:colOff>50800</xdr:colOff>
      <xdr:row>36</xdr:row>
      <xdr:rowOff>57404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27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57404</xdr:rowOff>
    </xdr:from>
    <xdr:to>
      <xdr:col>10</xdr:col>
      <xdr:colOff>114300</xdr:colOff>
      <xdr:row>36</xdr:row>
      <xdr:rowOff>170561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29604"/>
          <a:ext cx="889000" cy="11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50419</xdr:rowOff>
    </xdr:from>
    <xdr:to>
      <xdr:col>24</xdr:col>
      <xdr:colOff>114300</xdr:colOff>
      <xdr:row>35</xdr:row>
      <xdr:rowOff>152019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5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28846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2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127762</xdr:rowOff>
    </xdr:from>
    <xdr:to>
      <xdr:col>20</xdr:col>
      <xdr:colOff>38100</xdr:colOff>
      <xdr:row>36</xdr:row>
      <xdr:rowOff>57912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49039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2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171196</xdr:rowOff>
    </xdr:from>
    <xdr:to>
      <xdr:col>15</xdr:col>
      <xdr:colOff>101600</xdr:colOff>
      <xdr:row>36</xdr:row>
      <xdr:rowOff>101346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92473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6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6604</xdr:rowOff>
    </xdr:from>
    <xdr:to>
      <xdr:col>10</xdr:col>
      <xdr:colOff>165100</xdr:colOff>
      <xdr:row>36</xdr:row>
      <xdr:rowOff>108204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99331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119761</xdr:rowOff>
    </xdr:from>
    <xdr:to>
      <xdr:col>6</xdr:col>
      <xdr:colOff>38100</xdr:colOff>
      <xdr:row>37</xdr:row>
      <xdr:rowOff>49911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41038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42751</xdr:rowOff>
    </xdr:from>
    <xdr:to>
      <xdr:col>24</xdr:col>
      <xdr:colOff>63500</xdr:colOff>
      <xdr:row>57</xdr:row>
      <xdr:rowOff>45052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15401"/>
          <a:ext cx="838200" cy="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3058</xdr:rowOff>
    </xdr:from>
    <xdr:to>
      <xdr:col>19</xdr:col>
      <xdr:colOff>177800</xdr:colOff>
      <xdr:row>57</xdr:row>
      <xdr:rowOff>42751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75708"/>
          <a:ext cx="889000" cy="3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3058</xdr:rowOff>
    </xdr:from>
    <xdr:to>
      <xdr:col>15</xdr:col>
      <xdr:colOff>50800</xdr:colOff>
      <xdr:row>57</xdr:row>
      <xdr:rowOff>13319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75708"/>
          <a:ext cx="889000" cy="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34666</xdr:rowOff>
    </xdr:from>
    <xdr:to>
      <xdr:col>10</xdr:col>
      <xdr:colOff>114300</xdr:colOff>
      <xdr:row>57</xdr:row>
      <xdr:rowOff>13319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64416"/>
          <a:ext cx="889000" cy="32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165702</xdr:rowOff>
    </xdr:from>
    <xdr:to>
      <xdr:col>24</xdr:col>
      <xdr:colOff>114300</xdr:colOff>
      <xdr:row>57</xdr:row>
      <xdr:rowOff>95852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6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17129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1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163401</xdr:rowOff>
    </xdr:from>
    <xdr:to>
      <xdr:col>20</xdr:col>
      <xdr:colOff>38100</xdr:colOff>
      <xdr:row>57</xdr:row>
      <xdr:rowOff>93551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6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110078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3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123708</xdr:rowOff>
    </xdr:from>
    <xdr:to>
      <xdr:col>15</xdr:col>
      <xdr:colOff>101600</xdr:colOff>
      <xdr:row>57</xdr:row>
      <xdr:rowOff>53858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2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70385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0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133969</xdr:rowOff>
    </xdr:from>
    <xdr:to>
      <xdr:col>10</xdr:col>
      <xdr:colOff>165100</xdr:colOff>
      <xdr:row>57</xdr:row>
      <xdr:rowOff>64119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3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80646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1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155316</xdr:rowOff>
    </xdr:from>
    <xdr:to>
      <xdr:col>6</xdr:col>
      <xdr:colOff>38100</xdr:colOff>
      <xdr:row>55</xdr:row>
      <xdr:rowOff>85466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1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101993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88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99039</xdr:rowOff>
    </xdr:from>
    <xdr:to>
      <xdr:col>24</xdr:col>
      <xdr:colOff>63500</xdr:colOff>
      <xdr:row>77</xdr:row>
      <xdr:rowOff>94720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29239"/>
          <a:ext cx="838200" cy="16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94720</xdr:rowOff>
    </xdr:from>
    <xdr:to>
      <xdr:col>19</xdr:col>
      <xdr:colOff>177800</xdr:colOff>
      <xdr:row>77</xdr:row>
      <xdr:rowOff>122402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96370"/>
          <a:ext cx="889000" cy="2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65596</xdr:rowOff>
    </xdr:from>
    <xdr:to>
      <xdr:col>15</xdr:col>
      <xdr:colOff>50800</xdr:colOff>
      <xdr:row>77</xdr:row>
      <xdr:rowOff>122402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67246"/>
          <a:ext cx="889000" cy="56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65596</xdr:rowOff>
    </xdr:from>
    <xdr:to>
      <xdr:col>10</xdr:col>
      <xdr:colOff>114300</xdr:colOff>
      <xdr:row>78</xdr:row>
      <xdr:rowOff>90726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7246"/>
          <a:ext cx="889000" cy="19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48239</xdr:rowOff>
    </xdr:from>
    <xdr:to>
      <xdr:col>24</xdr:col>
      <xdr:colOff>114300</xdr:colOff>
      <xdr:row>76</xdr:row>
      <xdr:rowOff>149839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7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26666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5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43920</xdr:rowOff>
    </xdr:from>
    <xdr:to>
      <xdr:col>20</xdr:col>
      <xdr:colOff>38100</xdr:colOff>
      <xdr:row>77</xdr:row>
      <xdr:rowOff>145520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4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136647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38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71602</xdr:rowOff>
    </xdr:from>
    <xdr:to>
      <xdr:col>15</xdr:col>
      <xdr:colOff>101600</xdr:colOff>
      <xdr:row>78</xdr:row>
      <xdr:rowOff>1752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7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164329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65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14796</xdr:rowOff>
    </xdr:from>
    <xdr:to>
      <xdr:col>10</xdr:col>
      <xdr:colOff>165100</xdr:colOff>
      <xdr:row>77</xdr:row>
      <xdr:rowOff>116396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107523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39926</xdr:rowOff>
    </xdr:from>
    <xdr:to>
      <xdr:col>6</xdr:col>
      <xdr:colOff>38100</xdr:colOff>
      <xdr:row>78</xdr:row>
      <xdr:rowOff>141526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1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132653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05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141148</xdr:rowOff>
    </xdr:from>
    <xdr:to>
      <xdr:col>24</xdr:col>
      <xdr:colOff>63500</xdr:colOff>
      <xdr:row>95</xdr:row>
      <xdr:rowOff>145765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428898"/>
          <a:ext cx="838200" cy="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136150</xdr:rowOff>
    </xdr:from>
    <xdr:to>
      <xdr:col>19</xdr:col>
      <xdr:colOff>177800</xdr:colOff>
      <xdr:row>95</xdr:row>
      <xdr:rowOff>141148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423900"/>
          <a:ext cx="889000" cy="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136150</xdr:rowOff>
    </xdr:from>
    <xdr:to>
      <xdr:col>15</xdr:col>
      <xdr:colOff>50800</xdr:colOff>
      <xdr:row>96</xdr:row>
      <xdr:rowOff>144424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423900"/>
          <a:ext cx="889000" cy="17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144424</xdr:rowOff>
    </xdr:from>
    <xdr:to>
      <xdr:col>10</xdr:col>
      <xdr:colOff>114300</xdr:colOff>
      <xdr:row>97</xdr:row>
      <xdr:rowOff>108778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03624"/>
          <a:ext cx="889000" cy="13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94965</xdr:rowOff>
    </xdr:from>
    <xdr:to>
      <xdr:col>24</xdr:col>
      <xdr:colOff>114300</xdr:colOff>
      <xdr:row>96</xdr:row>
      <xdr:rowOff>25115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3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117842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3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90348</xdr:rowOff>
    </xdr:from>
    <xdr:to>
      <xdr:col>20</xdr:col>
      <xdr:colOff>38100</xdr:colOff>
      <xdr:row>96</xdr:row>
      <xdr:rowOff>20498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37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37025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15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85350</xdr:rowOff>
    </xdr:from>
    <xdr:to>
      <xdr:col>15</xdr:col>
      <xdr:colOff>101600</xdr:colOff>
      <xdr:row>96</xdr:row>
      <xdr:rowOff>15500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32027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148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93624</xdr:rowOff>
    </xdr:from>
    <xdr:to>
      <xdr:col>10</xdr:col>
      <xdr:colOff>165100</xdr:colOff>
      <xdr:row>97</xdr:row>
      <xdr:rowOff>23774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5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40301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32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57978</xdr:rowOff>
    </xdr:from>
    <xdr:to>
      <xdr:col>6</xdr:col>
      <xdr:colOff>38100</xdr:colOff>
      <xdr:row>97</xdr:row>
      <xdr:rowOff>159578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8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4655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463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103333</xdr:rowOff>
    </xdr:from>
    <xdr:to>
      <xdr:col>55</xdr:col>
      <xdr:colOff>0</xdr:colOff>
      <xdr:row>58</xdr:row>
      <xdr:rowOff>109353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47433"/>
          <a:ext cx="8382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67614</xdr:rowOff>
    </xdr:from>
    <xdr:to>
      <xdr:col>50</xdr:col>
      <xdr:colOff>114300</xdr:colOff>
      <xdr:row>58</xdr:row>
      <xdr:rowOff>109353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011714"/>
          <a:ext cx="889000" cy="4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58490</xdr:rowOff>
    </xdr:from>
    <xdr:to>
      <xdr:col>45</xdr:col>
      <xdr:colOff>177800</xdr:colOff>
      <xdr:row>58</xdr:row>
      <xdr:rowOff>67614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02590"/>
          <a:ext cx="889000" cy="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58490</xdr:rowOff>
    </xdr:from>
    <xdr:to>
      <xdr:col>41</xdr:col>
      <xdr:colOff>50800</xdr:colOff>
      <xdr:row>58</xdr:row>
      <xdr:rowOff>101371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02590"/>
          <a:ext cx="889000" cy="4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52533</xdr:rowOff>
    </xdr:from>
    <xdr:to>
      <xdr:col>55</xdr:col>
      <xdr:colOff>50800</xdr:colOff>
      <xdr:row>58</xdr:row>
      <xdr:rowOff>154133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9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138910</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1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58553</xdr:rowOff>
    </xdr:from>
    <xdr:to>
      <xdr:col>50</xdr:col>
      <xdr:colOff>165100</xdr:colOff>
      <xdr:row>58</xdr:row>
      <xdr:rowOff>160153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0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151280</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9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16814</xdr:rowOff>
    </xdr:from>
    <xdr:to>
      <xdr:col>46</xdr:col>
      <xdr:colOff>38100</xdr:colOff>
      <xdr:row>58</xdr:row>
      <xdr:rowOff>118414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6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109541</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5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7690</xdr:rowOff>
    </xdr:from>
    <xdr:to>
      <xdr:col>41</xdr:col>
      <xdr:colOff>101600</xdr:colOff>
      <xdr:row>58</xdr:row>
      <xdr:rowOff>109290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5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100417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4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50571</xdr:rowOff>
    </xdr:from>
    <xdr:to>
      <xdr:col>36</xdr:col>
      <xdr:colOff>165100</xdr:colOff>
      <xdr:row>58</xdr:row>
      <xdr:rowOff>152171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9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143298</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8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40563</xdr:rowOff>
    </xdr:from>
    <xdr:to>
      <xdr:col>55</xdr:col>
      <xdr:colOff>0</xdr:colOff>
      <xdr:row>75</xdr:row>
      <xdr:rowOff>138633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727863"/>
          <a:ext cx="838200" cy="26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138633</xdr:rowOff>
    </xdr:from>
    <xdr:to>
      <xdr:col>50</xdr:col>
      <xdr:colOff>114300</xdr:colOff>
      <xdr:row>76</xdr:row>
      <xdr:rowOff>118041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2997383"/>
          <a:ext cx="889000" cy="15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118041</xdr:rowOff>
    </xdr:from>
    <xdr:to>
      <xdr:col>45</xdr:col>
      <xdr:colOff>177800</xdr:colOff>
      <xdr:row>77</xdr:row>
      <xdr:rowOff>24752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148241"/>
          <a:ext cx="889000" cy="7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7359</xdr:rowOff>
    </xdr:from>
    <xdr:to>
      <xdr:col>41</xdr:col>
      <xdr:colOff>50800</xdr:colOff>
      <xdr:row>77</xdr:row>
      <xdr:rowOff>24752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037559"/>
          <a:ext cx="889000" cy="18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161213</xdr:rowOff>
    </xdr:from>
    <xdr:to>
      <xdr:col>55</xdr:col>
      <xdr:colOff>50800</xdr:colOff>
      <xdr:row>74</xdr:row>
      <xdr:rowOff>91363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67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12640</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52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87833</xdr:rowOff>
    </xdr:from>
    <xdr:to>
      <xdr:col>50</xdr:col>
      <xdr:colOff>165100</xdr:colOff>
      <xdr:row>76</xdr:row>
      <xdr:rowOff>17983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94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34510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72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67241</xdr:rowOff>
    </xdr:from>
    <xdr:to>
      <xdr:col>46</xdr:col>
      <xdr:colOff>38100</xdr:colOff>
      <xdr:row>76</xdr:row>
      <xdr:rowOff>168841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09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13917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87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145402</xdr:rowOff>
    </xdr:from>
    <xdr:to>
      <xdr:col>41</xdr:col>
      <xdr:colOff>101600</xdr:colOff>
      <xdr:row>77</xdr:row>
      <xdr:rowOff>75552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92079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95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128010</xdr:rowOff>
    </xdr:from>
    <xdr:to>
      <xdr:col>36</xdr:col>
      <xdr:colOff>165100</xdr:colOff>
      <xdr:row>76</xdr:row>
      <xdr:rowOff>58161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986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74687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76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163691</xdr:rowOff>
    </xdr:from>
    <xdr:to>
      <xdr:col>55</xdr:col>
      <xdr:colOff>0</xdr:colOff>
      <xdr:row>96</xdr:row>
      <xdr:rowOff>126454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51441"/>
          <a:ext cx="838200" cy="13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124828</xdr:rowOff>
    </xdr:from>
    <xdr:to>
      <xdr:col>50</xdr:col>
      <xdr:colOff>114300</xdr:colOff>
      <xdr:row>96</xdr:row>
      <xdr:rowOff>126454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84028"/>
          <a:ext cx="889000" cy="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124016</xdr:rowOff>
    </xdr:from>
    <xdr:to>
      <xdr:col>45</xdr:col>
      <xdr:colOff>177800</xdr:colOff>
      <xdr:row>96</xdr:row>
      <xdr:rowOff>124828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583216"/>
          <a:ext cx="889000" cy="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60643</xdr:rowOff>
    </xdr:from>
    <xdr:to>
      <xdr:col>41</xdr:col>
      <xdr:colOff>50800</xdr:colOff>
      <xdr:row>96</xdr:row>
      <xdr:rowOff>124016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176943"/>
          <a:ext cx="889000" cy="40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112891</xdr:rowOff>
    </xdr:from>
    <xdr:to>
      <xdr:col>55</xdr:col>
      <xdr:colOff>50800</xdr:colOff>
      <xdr:row>96</xdr:row>
      <xdr:rowOff>43041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0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135768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5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75654</xdr:rowOff>
    </xdr:from>
    <xdr:to>
      <xdr:col>50</xdr:col>
      <xdr:colOff>165100</xdr:colOff>
      <xdr:row>97</xdr:row>
      <xdr:rowOff>5804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3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168381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2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74028</xdr:rowOff>
    </xdr:from>
    <xdr:to>
      <xdr:col>46</xdr:col>
      <xdr:colOff>38100</xdr:colOff>
      <xdr:row>97</xdr:row>
      <xdr:rowOff>4178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3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166755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2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73216</xdr:rowOff>
    </xdr:from>
    <xdr:to>
      <xdr:col>41</xdr:col>
      <xdr:colOff>101600</xdr:colOff>
      <xdr:row>97</xdr:row>
      <xdr:rowOff>3366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3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165943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2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9843</xdr:rowOff>
    </xdr:from>
    <xdr:to>
      <xdr:col>36</xdr:col>
      <xdr:colOff>165100</xdr:colOff>
      <xdr:row>94</xdr:row>
      <xdr:rowOff>111443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12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127970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901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147309</xdr:rowOff>
    </xdr:from>
    <xdr:to>
      <xdr:col>85</xdr:col>
      <xdr:colOff>127000</xdr:colOff>
      <xdr:row>36</xdr:row>
      <xdr:rowOff>155833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19509"/>
          <a:ext cx="838200" cy="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155833</xdr:rowOff>
    </xdr:from>
    <xdr:to>
      <xdr:col>81</xdr:col>
      <xdr:colOff>50800</xdr:colOff>
      <xdr:row>37</xdr:row>
      <xdr:rowOff>80721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328033"/>
          <a:ext cx="8890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80721</xdr:rowOff>
    </xdr:from>
    <xdr:to>
      <xdr:col>76</xdr:col>
      <xdr:colOff>114300</xdr:colOff>
      <xdr:row>37</xdr:row>
      <xdr:rowOff>107141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24371"/>
          <a:ext cx="889000" cy="2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63740</xdr:rowOff>
    </xdr:from>
    <xdr:to>
      <xdr:col>71</xdr:col>
      <xdr:colOff>177800</xdr:colOff>
      <xdr:row>37</xdr:row>
      <xdr:rowOff>107141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07390"/>
          <a:ext cx="889000" cy="4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96509</xdr:rowOff>
    </xdr:from>
    <xdr:to>
      <xdr:col>85</xdr:col>
      <xdr:colOff>177800</xdr:colOff>
      <xdr:row>37</xdr:row>
      <xdr:rowOff>26659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6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119386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2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105033</xdr:rowOff>
    </xdr:from>
    <xdr:to>
      <xdr:col>81</xdr:col>
      <xdr:colOff>101600</xdr:colOff>
      <xdr:row>37</xdr:row>
      <xdr:rowOff>35183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7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51710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05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29921</xdr:rowOff>
    </xdr:from>
    <xdr:to>
      <xdr:col>76</xdr:col>
      <xdr:colOff>165100</xdr:colOff>
      <xdr:row>37</xdr:row>
      <xdr:rowOff>131521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7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148048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4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56341</xdr:rowOff>
    </xdr:from>
    <xdr:to>
      <xdr:col>72</xdr:col>
      <xdr:colOff>38100</xdr:colOff>
      <xdr:row>37</xdr:row>
      <xdr:rowOff>157941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9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3018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7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12940</xdr:rowOff>
    </xdr:from>
    <xdr:to>
      <xdr:col>67</xdr:col>
      <xdr:colOff>101600</xdr:colOff>
      <xdr:row>37</xdr:row>
      <xdr:rowOff>114540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5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131067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3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139837</xdr:rowOff>
    </xdr:from>
    <xdr:to>
      <xdr:col>85</xdr:col>
      <xdr:colOff>127000</xdr:colOff>
      <xdr:row>57</xdr:row>
      <xdr:rowOff>36195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741037"/>
          <a:ext cx="838200" cy="6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139837</xdr:rowOff>
    </xdr:from>
    <xdr:to>
      <xdr:col>81</xdr:col>
      <xdr:colOff>50800</xdr:colOff>
      <xdr:row>57</xdr:row>
      <xdr:rowOff>4638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41037"/>
          <a:ext cx="889000" cy="3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151071</xdr:rowOff>
    </xdr:from>
    <xdr:to>
      <xdr:col>76</xdr:col>
      <xdr:colOff>114300</xdr:colOff>
      <xdr:row>57</xdr:row>
      <xdr:rowOff>4638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52271"/>
          <a:ext cx="889000" cy="2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67362</xdr:rowOff>
    </xdr:from>
    <xdr:to>
      <xdr:col>71</xdr:col>
      <xdr:colOff>177800</xdr:colOff>
      <xdr:row>56</xdr:row>
      <xdr:rowOff>151071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497112"/>
          <a:ext cx="889000" cy="25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156845</xdr:rowOff>
    </xdr:from>
    <xdr:to>
      <xdr:col>85</xdr:col>
      <xdr:colOff>177800</xdr:colOff>
      <xdr:row>57</xdr:row>
      <xdr:rowOff>86995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135272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89037</xdr:rowOff>
    </xdr:from>
    <xdr:to>
      <xdr:col>81</xdr:col>
      <xdr:colOff>101600</xdr:colOff>
      <xdr:row>57</xdr:row>
      <xdr:rowOff>19187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9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35714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46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125288</xdr:rowOff>
    </xdr:from>
    <xdr:to>
      <xdr:col>76</xdr:col>
      <xdr:colOff>165100</xdr:colOff>
      <xdr:row>57</xdr:row>
      <xdr:rowOff>55438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71965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0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100271</xdr:rowOff>
    </xdr:from>
    <xdr:to>
      <xdr:col>72</xdr:col>
      <xdr:colOff>38100</xdr:colOff>
      <xdr:row>57</xdr:row>
      <xdr:rowOff>30421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0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46948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7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16562</xdr:rowOff>
    </xdr:from>
    <xdr:to>
      <xdr:col>67</xdr:col>
      <xdr:colOff>101600</xdr:colOff>
      <xdr:row>55</xdr:row>
      <xdr:rowOff>118162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44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134689</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14795" y="922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40260</xdr:rowOff>
    </xdr:from>
    <xdr:to>
      <xdr:col>85</xdr:col>
      <xdr:colOff>127000</xdr:colOff>
      <xdr:row>94</xdr:row>
      <xdr:rowOff>76949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156560"/>
          <a:ext cx="838200" cy="3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57519</xdr:rowOff>
    </xdr:from>
    <xdr:to>
      <xdr:col>81</xdr:col>
      <xdr:colOff>50800</xdr:colOff>
      <xdr:row>94</xdr:row>
      <xdr:rowOff>76949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173819"/>
          <a:ext cx="889000" cy="1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57519</xdr:rowOff>
    </xdr:from>
    <xdr:to>
      <xdr:col>76</xdr:col>
      <xdr:colOff>114300</xdr:colOff>
      <xdr:row>94</xdr:row>
      <xdr:rowOff>90309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173819"/>
          <a:ext cx="889000" cy="3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90309</xdr:rowOff>
    </xdr:from>
    <xdr:to>
      <xdr:col>71</xdr:col>
      <xdr:colOff>177800</xdr:colOff>
      <xdr:row>94</xdr:row>
      <xdr:rowOff>131687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206609"/>
          <a:ext cx="889000" cy="4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160910</xdr:rowOff>
    </xdr:from>
    <xdr:to>
      <xdr:col>85</xdr:col>
      <xdr:colOff>177800</xdr:colOff>
      <xdr:row>94</xdr:row>
      <xdr:rowOff>91060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10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12337</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595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26149</xdr:rowOff>
    </xdr:from>
    <xdr:to>
      <xdr:col>81</xdr:col>
      <xdr:colOff>101600</xdr:colOff>
      <xdr:row>94</xdr:row>
      <xdr:rowOff>127749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14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144276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591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6719</xdr:rowOff>
    </xdr:from>
    <xdr:to>
      <xdr:col>76</xdr:col>
      <xdr:colOff>165100</xdr:colOff>
      <xdr:row>94</xdr:row>
      <xdr:rowOff>108319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12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124846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589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39509</xdr:rowOff>
    </xdr:from>
    <xdr:to>
      <xdr:col>72</xdr:col>
      <xdr:colOff>38100</xdr:colOff>
      <xdr:row>94</xdr:row>
      <xdr:rowOff>141109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15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157636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593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80887</xdr:rowOff>
    </xdr:from>
    <xdr:to>
      <xdr:col>67</xdr:col>
      <xdr:colOff>101600</xdr:colOff>
      <xdr:row>95</xdr:row>
      <xdr:rowOff>11037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19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27564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597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議会費については、姉妹都市交流に伴う国際交流事業の実施により、前年度と比較して増額となったものである。総務費については、人事院勧告に伴う職員人件費の増額要因はあったものの、基金積立額の減少及び小立保育所横建物解体事業の終了により、全体としては減額となった。民生費は、物価高騰対応重点支援地方創生臨時交付金を活用した定額減税調整給付金事業や低所得者世帯支援給付金事業の実施により増額となった。国の経済対策に連動した臨時的・政策的経費が主な要因であり、住民生活を下支えする取組を優先した結果である。衛生費は、小立公園墓地管理棟改修事業や吉田焼却場処理費負担金の増額があった一方で、長期療養型病床群等建設負担金事業が終了したことから、全体としては前年度とほぼ同水準となった。農林水産業費は、物価高騰対策である配合飼料高騰対策補助金事業が減少したものの、農道整備事業の実施により増額となった。商工費は、前年度実施したくらし応援商品券事業が終了した一方で、新たに物価高騰対策商品券事業を実施したことにより、大幅な増額となった。地域経済循環の維持と家計支援を両立させる政策的経費の計上によるものである。土木費は、くぬぎ平スポーツ公園整備事業により大幅な増額となった。消防費は、上九一色分団富士ヶ嶺詰所新築事業の実施及び富士五湖広域行政事務組合負担金の増加により増額となった。地域防災力の強化及び広域消防体制の維持に係る経費である。教育費は、船津小学校体育館をはじめとする各教育施設の長寿命化事業が完了したことにより減額となった。公債費については、合併以来令和２年度まで発行してきた合併特例事業債等の償還がピークを迎えていることから増額となった。過去の大型事業実施に伴う償還負担が現在の財政運営に影響しているものであり、本町財政構造の大きな特徴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山梨県富士河口湖町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80">
              <a:latin typeface="ＭＳ ゴシック" pitchFamily="49" charset="-128"/>
              <a:ea typeface="ＭＳ ゴシック" pitchFamily="49" charset="-128"/>
            </a:rPr>
            <a:t>　地域経済や観光需要の回復を背景に、町内企業の業績改善や設備投資の活発化が進み、法人住民税および固定資産税を中心に町税収入は堅調に推移し、過去最大の税収を確保することができた。一方で、物価高騰の影響による各種対策経費や人件費の増加が歳出を押し上げ、財政運営に一定の影響を及ぼしたものの、定額減税による町税への減収影響が想定を下回ったことなどにより、物価高騰対策事業の財源として取り崩しを予定していた財政調整基金を活用することなく、逆に積立を行うことが可能となった。その結果、実質単年度収支は前年度の赤字から黒字へ転換し、財政調整基金残高比率も上昇するなど、財政基盤の安定性は着実に向上している。今後においても、財政調整基金残高の水準を維持しつつ、既存事業全般にわたり一層の優先順位付けを徹底するとともに、創意工夫による経費節減や事業効果の検証を進め、持続可能で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山梨県富士河口湖町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標準財政規模に対する実質収支額の割合を示す実質収支比率は、一般会計において令和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a:t>
          </a:r>
          <a:r>
            <a:rPr kumimoji="1" lang="en-US" altLang="ja-JP" sz="1300">
              <a:latin typeface="ＭＳ ゴシック" pitchFamily="49" charset="-128"/>
              <a:ea typeface="ＭＳ ゴシック" pitchFamily="49" charset="-128"/>
            </a:rPr>
            <a:t>9.15</a:t>
          </a:r>
          <a:r>
            <a:rPr kumimoji="1" lang="ja-JP" altLang="en-US" sz="1300">
              <a:latin typeface="ＭＳ ゴシック" pitchFamily="49" charset="-128"/>
              <a:ea typeface="ＭＳ ゴシック" pitchFamily="49" charset="-128"/>
            </a:rPr>
            <a:t>％となり、前年度から</a:t>
          </a:r>
          <a:r>
            <a:rPr kumimoji="1" lang="en-US" altLang="ja-JP" sz="1300">
              <a:latin typeface="ＭＳ ゴシック" pitchFamily="49" charset="-128"/>
              <a:ea typeface="ＭＳ ゴシック" pitchFamily="49" charset="-128"/>
            </a:rPr>
            <a:t>0.66</a:t>
          </a:r>
          <a:r>
            <a:rPr kumimoji="1" lang="ja-JP" altLang="en-US" sz="1300">
              <a:latin typeface="ＭＳ ゴシック" pitchFamily="49" charset="-128"/>
              <a:ea typeface="ＭＳ ゴシック" pitchFamily="49" charset="-128"/>
            </a:rPr>
            <a:t>ポイント減少した。歳入面では、観光需要の回復等を背景に町税収入が堅調に推移し、標準財政規模自体は拡大している。一方、歳出面では、物価高騰対策として実施した生活支援型の商品券事業や、くぬぎ平スポーツ公園整備事業などの投資的経費の増加により、歳出総額が拡大した。この結果、実質収支比率は低下したものの、引き続き</a:t>
          </a:r>
          <a:r>
            <a:rPr kumimoji="1" lang="en-US" altLang="ja-JP" sz="1300">
              <a:latin typeface="ＭＳ ゴシック" pitchFamily="49" charset="-128"/>
              <a:ea typeface="ＭＳ ゴシック" pitchFamily="49" charset="-128"/>
            </a:rPr>
            <a:t>9</a:t>
          </a:r>
          <a:r>
            <a:rPr kumimoji="1" lang="ja-JP" altLang="en-US" sz="1300">
              <a:latin typeface="ＭＳ ゴシック" pitchFamily="49" charset="-128"/>
              <a:ea typeface="ＭＳ ゴシック" pitchFamily="49" charset="-128"/>
            </a:rPr>
            <a:t>％台を維持しており、財政運営としては適正範囲内での黒字を確保している状況にある。</a:t>
          </a:r>
          <a:br>
            <a:rPr kumimoji="1" lang="ja-JP" altLang="en-US" sz="1300">
              <a:latin typeface="ＭＳ ゴシック" pitchFamily="49" charset="-128"/>
              <a:ea typeface="ＭＳ ゴシック" pitchFamily="49" charset="-128"/>
            </a:rPr>
          </a:br>
          <a:r>
            <a:rPr kumimoji="1" lang="ja-JP" altLang="en-US" sz="1300">
              <a:latin typeface="ＭＳ ゴシック" pitchFamily="49" charset="-128"/>
              <a:ea typeface="ＭＳ ゴシック" pitchFamily="49" charset="-128"/>
            </a:rPr>
            <a:t>　また、国民健康保険特別会計については、保険料収入の増加や保健事業の効果等により実質収支額が増加し、実質収支比率は令和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a:t>
          </a:r>
          <a:r>
            <a:rPr kumimoji="1" lang="en-US" altLang="ja-JP" sz="1300">
              <a:latin typeface="ＭＳ ゴシック" pitchFamily="49" charset="-128"/>
              <a:ea typeface="ＭＳ ゴシック" pitchFamily="49" charset="-128"/>
            </a:rPr>
            <a:t>2.16</a:t>
          </a:r>
          <a:r>
            <a:rPr kumimoji="1" lang="ja-JP" altLang="en-US" sz="1300">
              <a:latin typeface="ＭＳ ゴシック" pitchFamily="49" charset="-128"/>
              <a:ea typeface="ＭＳ ゴシック" pitchFamily="49" charset="-128"/>
            </a:rPr>
            <a:t>％と前年度から改善した。単年度収支の安定化が図られているものの、被保険者数の動向や医療費の増嵩リスクを踏まえ、引き続き適正な保険料水準の確保と医療費適正化対策を進める必要がある。</a:t>
          </a:r>
          <a:br>
            <a:rPr kumimoji="1" lang="ja-JP" altLang="en-US" sz="1300">
              <a:latin typeface="ＭＳ ゴシック" pitchFamily="49" charset="-128"/>
              <a:ea typeface="ＭＳ ゴシック" pitchFamily="49" charset="-128"/>
            </a:rPr>
          </a:br>
          <a:r>
            <a:rPr kumimoji="1" lang="ja-JP" altLang="en-US" sz="1300">
              <a:latin typeface="ＭＳ ゴシック" pitchFamily="49" charset="-128"/>
              <a:ea typeface="ＭＳ ゴシック" pitchFamily="49" charset="-128"/>
            </a:rPr>
            <a:t>　さらに、本年度から簡易水道事業会計及び下水道事業会計が法適用化され、公営企業会計として初めて実質収支の算定を行ったところ、いずれも黒字を確保する結果となった。しかし、人口動向や施設老朽化の進行を踏まえれば、将来的な更新需要の増大は避けられないことから、独立採算制の原則に基づき、中長期的な収支見通しを十分に検証しつつ、必要に応じた料金改定も視野に入れながら、持続可能な事業運営の確立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山梨県富士河口湖町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について、普通会計における地方債の元利償還金が前年度より約</a:t>
          </a:r>
          <a:r>
            <a:rPr kumimoji="1" lang="en-US" altLang="ja-JP" sz="1200">
              <a:latin typeface="ＭＳ ゴシック" pitchFamily="49" charset="-128"/>
              <a:ea typeface="ＭＳ ゴシック" pitchFamily="49" charset="-128"/>
            </a:rPr>
            <a:t>8,800</a:t>
          </a:r>
          <a:r>
            <a:rPr kumimoji="1" lang="ja-JP" altLang="en-US" sz="1200">
              <a:latin typeface="ＭＳ ゴシック" pitchFamily="49" charset="-128"/>
              <a:ea typeface="ＭＳ ゴシック" pitchFamily="49" charset="-128"/>
            </a:rPr>
            <a:t>万円増加したことや、一部事務組合が起債した地方債の元利償還金が約</a:t>
          </a:r>
          <a:r>
            <a:rPr kumimoji="1" lang="en-US" altLang="ja-JP" sz="1200">
              <a:latin typeface="ＭＳ ゴシック" pitchFamily="49" charset="-128"/>
              <a:ea typeface="ＭＳ ゴシック" pitchFamily="49" charset="-128"/>
            </a:rPr>
            <a:t>1,500</a:t>
          </a:r>
          <a:r>
            <a:rPr kumimoji="1" lang="ja-JP" altLang="en-US" sz="1200">
              <a:latin typeface="ＭＳ ゴシック" pitchFamily="49" charset="-128"/>
              <a:ea typeface="ＭＳ ゴシック" pitchFamily="49" charset="-128"/>
            </a:rPr>
            <a:t>万円増加により、増加要因はあったものの、公営企業債の元利償還金に対する繰入金が前年度よりも約</a:t>
          </a:r>
          <a:r>
            <a:rPr kumimoji="1" lang="en-US" altLang="ja-JP" sz="1200">
              <a:latin typeface="ＭＳ ゴシック" pitchFamily="49" charset="-128"/>
              <a:ea typeface="ＭＳ ゴシック" pitchFamily="49" charset="-128"/>
            </a:rPr>
            <a:t>7,500</a:t>
          </a:r>
          <a:r>
            <a:rPr kumimoji="1" lang="ja-JP" altLang="en-US" sz="1200">
              <a:latin typeface="ＭＳ ゴシック" pitchFamily="49" charset="-128"/>
              <a:ea typeface="ＭＳ ゴシック" pitchFamily="49" charset="-128"/>
            </a:rPr>
            <a:t>万円減少や、さらに債務負担行為に基づく支出額が約</a:t>
          </a:r>
          <a:r>
            <a:rPr kumimoji="1" lang="en-US" altLang="ja-JP" sz="1200">
              <a:latin typeface="ＭＳ ゴシック" pitchFamily="49" charset="-128"/>
              <a:ea typeface="ＭＳ ゴシック" pitchFamily="49" charset="-128"/>
            </a:rPr>
            <a:t>3,600</a:t>
          </a:r>
          <a:r>
            <a:rPr kumimoji="1" lang="ja-JP" altLang="en-US" sz="1200">
              <a:latin typeface="ＭＳ ゴシック" pitchFamily="49" charset="-128"/>
              <a:ea typeface="ＭＳ ゴシック" pitchFamily="49" charset="-128"/>
            </a:rPr>
            <a:t>万円減少したことにより、対前年比約</a:t>
          </a:r>
          <a:r>
            <a:rPr kumimoji="1" lang="en-US" altLang="ja-JP" sz="1200">
              <a:latin typeface="ＭＳ ゴシック" pitchFamily="49" charset="-128"/>
              <a:ea typeface="ＭＳ ゴシック" pitchFamily="49" charset="-128"/>
            </a:rPr>
            <a:t>800</a:t>
          </a:r>
          <a:r>
            <a:rPr kumimoji="1" lang="ja-JP" altLang="en-US" sz="1200">
              <a:latin typeface="ＭＳ ゴシック" pitchFamily="49" charset="-128"/>
              <a:ea typeface="ＭＳ ゴシック" pitchFamily="49" charset="-128"/>
            </a:rPr>
            <a:t>万円の減少となった。</a:t>
          </a:r>
        </a:p>
        <a:p>
          <a:r>
            <a:rPr kumimoji="1" lang="ja-JP" altLang="en-US" sz="1200">
              <a:latin typeface="ＭＳ ゴシック" pitchFamily="49" charset="-128"/>
              <a:ea typeface="ＭＳ ゴシック" pitchFamily="49" charset="-128"/>
            </a:rPr>
            <a:t>　一方で補てん財源である算入公債費等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においては、主に災害復旧等に係る基準財政需に算入された公債費が約</a:t>
          </a:r>
          <a:r>
            <a:rPr kumimoji="1" lang="en-US" altLang="ja-JP" sz="1200">
              <a:latin typeface="ＭＳ ゴシック" pitchFamily="49" charset="-128"/>
              <a:ea typeface="ＭＳ ゴシック" pitchFamily="49" charset="-128"/>
            </a:rPr>
            <a:t>2,490</a:t>
          </a:r>
          <a:r>
            <a:rPr kumimoji="1" lang="ja-JP" altLang="en-US" sz="1200">
              <a:latin typeface="ＭＳ ゴシック" pitchFamily="49" charset="-128"/>
              <a:ea typeface="ＭＳ ゴシック" pitchFamily="49" charset="-128"/>
            </a:rPr>
            <a:t>万円の増加となったこと等により、最終的には分子が約</a:t>
          </a:r>
          <a:r>
            <a:rPr kumimoji="1" lang="en-US" altLang="ja-JP" sz="1200">
              <a:latin typeface="ＭＳ ゴシック" pitchFamily="49" charset="-128"/>
              <a:ea typeface="ＭＳ ゴシック" pitchFamily="49" charset="-128"/>
            </a:rPr>
            <a:t>2,000</a:t>
          </a:r>
          <a:r>
            <a:rPr kumimoji="1" lang="ja-JP" altLang="en-US" sz="1200">
              <a:latin typeface="ＭＳ ゴシック" pitchFamily="49" charset="-128"/>
              <a:ea typeface="ＭＳ ゴシック" pitchFamily="49" charset="-128"/>
            </a:rPr>
            <a:t>万円の減額となった。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満期一括償還地方債は利用していない。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山梨県富士河口湖町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は、大型普通建設事業が終了したことにより地方債残高が約</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2,500</a:t>
          </a:r>
          <a:r>
            <a:rPr kumimoji="1" lang="ja-JP" altLang="en-US" sz="1400">
              <a:latin typeface="ＭＳ ゴシック" pitchFamily="49" charset="-128"/>
              <a:ea typeface="ＭＳ ゴシック" pitchFamily="49" charset="-128"/>
            </a:rPr>
            <a:t>万円減少したことや、公営企業等の繰入予定額が約</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億円減少したことにより、対前年度比約</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3,000</a:t>
          </a:r>
          <a:r>
            <a:rPr kumimoji="1" lang="ja-JP" altLang="en-US" sz="1400">
              <a:latin typeface="ＭＳ ゴシック" pitchFamily="49" charset="-128"/>
              <a:ea typeface="ＭＳ ゴシック" pitchFamily="49" charset="-128"/>
            </a:rPr>
            <a:t>万円減少した。</a:t>
          </a:r>
        </a:p>
        <a:p>
          <a:r>
            <a:rPr kumimoji="1" lang="ja-JP" altLang="en-US" sz="1400">
              <a:latin typeface="ＭＳ ゴシック" pitchFamily="49" charset="-128"/>
              <a:ea typeface="ＭＳ ゴシック" pitchFamily="49" charset="-128"/>
            </a:rPr>
            <a:t>　充当可能財源当</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においては、財政調整基金、減債基金及びふるさと応援寄附基金等の積み立てにより充当可能基金が約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3,600</a:t>
          </a:r>
          <a:r>
            <a:rPr kumimoji="1" lang="ja-JP" altLang="en-US" sz="1400">
              <a:latin typeface="ＭＳ ゴシック" pitchFamily="49" charset="-128"/>
              <a:ea typeface="ＭＳ ゴシック" pitchFamily="49" charset="-128"/>
            </a:rPr>
            <a:t>万円増加となったものの、基準財政需要額見込額が約</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憶</a:t>
          </a:r>
          <a:r>
            <a:rPr kumimoji="1" lang="en-US" altLang="ja-JP" sz="1400">
              <a:latin typeface="ＭＳ ゴシック" pitchFamily="49" charset="-128"/>
              <a:ea typeface="ＭＳ ゴシック" pitchFamily="49" charset="-128"/>
            </a:rPr>
            <a:t>9,000</a:t>
          </a:r>
          <a:r>
            <a:rPr kumimoji="1" lang="ja-JP" altLang="en-US" sz="1400">
              <a:latin typeface="ＭＳ ゴシック" pitchFamily="49" charset="-128"/>
              <a:ea typeface="ＭＳ ゴシック" pitchFamily="49" charset="-128"/>
            </a:rPr>
            <a:t>万円減少したことにより、全体として約</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7,100</a:t>
          </a:r>
          <a:r>
            <a:rPr kumimoji="1" lang="ja-JP" altLang="en-US" sz="1400">
              <a:latin typeface="ＭＳ ゴシック" pitchFamily="49" charset="-128"/>
              <a:ea typeface="ＭＳ ゴシック" pitchFamily="49" charset="-128"/>
            </a:rPr>
            <a:t>万円の減となり、実質的な将来負担額（分子）としては約</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5,800</a:t>
          </a:r>
          <a:r>
            <a:rPr kumimoji="1" lang="ja-JP" altLang="en-US" sz="1400">
              <a:latin typeface="ＭＳ ゴシック" pitchFamily="49" charset="-128"/>
              <a:ea typeface="ＭＳ ゴシック" pitchFamily="49" charset="-128"/>
            </a:rPr>
            <a:t>万円の減少となった。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山梨県富士河口湖町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財政調整基金は、前年度剰余金により約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万円を積み立てることができ、減債基金を将来の合併特例債等の償還費への備えとして約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万円、また、ふるさと応援寄附基金を約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万円をそれぞれ積立てたことにより、基金全体としては約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経済や観光需要が回復基調により税収が増加傾向にあるものの、今後も、物価高騰対策費として財政調整基金を取り崩しながら財政運営をすることが予想され、さらに、これに関連し商工振興等の活性化も踏まえ地域振興基金を活用しながら、町村合併における地域間の均衡を図る事業に充てていく。また、ふるさと応援寄附基金についても寄附金を財源に基金の積み立てを行うと同時に、当該基金を充てながら少子化対策・こども政策等の各種抜本強化事業を行っ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・地域振興基金：町財政の円滑な運営を図り、合併町村の均衡ある発展のための事業の財源とする基金。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・公共施設建設基金：公共施設の建設の財源に充てることのできる基金。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基金：富士河口湖町のまちづくりに賛同する個人、団体から広く寄附金を募り、これを財源として寄附者の意向を各種事業に反映することにより、様々な人々の参加による魅力あるふるさとづくりに資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・地域福祉基金：住民が主体となって実施する福祉活動を活発化するため、基金か生じる利息をその事業に充てることのできる基金。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・小立土地区画整理事業保留地内道路整備基金：小立土地区画整理事業保留内道路の復旧整備費の財源に充てるための基金。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ふるさと応援寄附金を財源とし目的にある各種事業を行うための基金として約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万円を積立てると同時に、当該目的事業として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億円を取り崩したことなどにより、その他特定目的基金全体としては約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ことにより終了し、今後は計画的に当基金を活用しながら町村合併における地域間の均衡を図る事業に充てていく。公共施設建設基金は今後の公共事業の金額を考慮しながら基金を充当するほか、ふるさと応援寄附基金としては寄附金を財源に基金の積み立てを行うと同時に、当該基金を充てながら基金の目的に合致した各種事業を行っ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前年度剰余金を積み立てることより、約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物価高騰対策費として財政調整基金を取り崩しながら財政運営をすることが予想されるが、行政の継続性や町民のニーズ等のバランスを重視しながら、財政調整基金の残高は、標準財政規模の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％以上となるように努めることとしている。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当初予算から予定していた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万円を積立てを行い、基金残高としては前年度より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減債基金については、町村合併に伴い、平成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年間にわたり毎年度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万円の積立てを行うほか、合併特例事業債の償還費のうち交付税措置される分（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％）を除いた一般財源分（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％）について、基金を取り崩し償還費に充てることにより、一般財源を圧迫しないよう配慮している。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33B1B5C-384C-4112-AA2B-3914634A7C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341B8B2-BAC2-426C-95F5-4C687D428A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7CFF37B-CC6E-499E-B415-1519B87C721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7D05135-EE48-417E-B0EC-2BB667DB7ED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9861CBC-C4D2-4B55-ADB5-63552FAAD93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A4B0471-C5A8-40F9-8AAC-6DAB392849D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山梨県富士河口湖町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55F7A54-9D95-47D8-9D0F-F374E34AE61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7450952-0C20-4FAE-BB51-46593705B15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530EC6E-D4CD-434F-8208-19D96368690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E89128E-26BE-45E2-82EE-D0F46CF5A90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64C5EA8-D4B3-4C5F-AC87-5FD92C95438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01AFAE4-931A-45C4-BFEF-1B16C959A9B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27,115
25,972
158.40
16,316,516
15,323,827
889,716
9,008,920
15,091,577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038F1DF-65FD-4941-8163-E2C7CD85443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C11991C-98F9-4F4F-B07D-255130436E0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E7978E5-5224-4AD1-A5B4-8237372DCE1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9D5497B-2488-4DBD-9E23-D8EA2D56ACA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CBB5D39-8D3E-4877-9616-8FD14B4566F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A57B58B-E820-4C09-90BC-26AC201B3CF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FC87A41-72FF-4CED-B488-8F9394E735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26A6616-DD50-4B56-8985-60309278C2E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45D904E-CFAD-4C41-B23C-4253E186349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C690EF0-6947-492C-9032-FA1B1E11C6E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A0C4498-18D3-41BB-B8D2-4B84F72162E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98AFB44-3CD7-4DBB-87A8-AEB7A532428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05728BF-5012-4C0A-A686-76040ED86DF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102DF50-6D97-4CA0-B29C-E18A4712DC9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BA1719C-1866-43EE-9474-38B614F26DF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207AC23-B201-4070-AFC1-5CD3A601BD2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BA773CF-83F0-496A-B83E-81C34366CA8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FAE8BEF-F349-4109-8821-985314962C8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E5ED8EB-CECB-4107-8945-C9553E0D990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50197F3-8639-4AC9-B704-AF98E2DDF9F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4D3CCB9-B9C0-4785-83FB-D030FAD3565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49EA56E-AEEC-4DD4-8D89-C271389594E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0D09A32-1B7C-4D32-BE39-3218B3DBBA3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0C46370-454D-477A-90A8-B70A50F63F2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FEC7CE8-87E9-4E46-B44B-A7E2C3762B2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AFEE7AD-4242-4EF8-8134-A5C7C88C79A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33CD922-ECAA-4244-9677-C1A5DF44483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AFBC53B-C890-4223-A91D-EC5D786839C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49FE38D-B0F9-44FC-87FB-2CC16B8F117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0628744-A8AE-4B41-8641-F5A177F7125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F486CF1-FE47-4F25-BB00-A824C813B9F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F9F4AE6-72F0-4D8B-A0F5-9EF16230B70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ABDD10D-0842-409A-BD91-0BA723067F9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F1345B3-4C1E-4528-B1EC-FD12BEC4A08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2586F27-E2A1-4052-8A38-E137FF1825E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年度に策定した「公共施設等総合管理計画」に基づき、公共施設延床面積の</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縮減を目標に、老朽化施設の集約化・複合化および除却を推進している。有形固定資産減価償却率は類似団体平均に比べ低水準であるが、近年は上昇傾向にある。これは住民ニーズの多様化や防災機能強化、ユニバーサルデザインの導入などを考慮し、計画的な維持管理・修繕を進めた結果と考えられる。今後もこれら視点を踏まえ、公共施設の長寿命化に向けた戦略的取組を継続す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13BDCC5-D66C-44CC-84B2-97583E091FB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3006F77-1A58-4445-9459-F04CFF2AA6A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F0EB443C-E103-4837-ACA7-CC4D5099531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CB6DBE1-7B1B-4737-ABAE-A06C166DE64B}"/>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B1AA5FBC-8868-4027-9182-2B2625DC2E34}"/>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8AA9D2AA-5015-4FFE-BB22-CBE268AD6E2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7077991F-729F-41E9-B8E6-7BB6A1779AA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82A8DB6E-3D63-4577-888A-D41454A3D56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752F134D-EE1B-48F4-8476-8E720402FC5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5DBEB615-F9A4-48B6-A954-6112C372534D}"/>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837E01F1-4D86-4CD7-9A62-55A731B4B77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41106A8-1794-4E3D-9A80-DA3A60B030A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9E628099-E1A4-49E6-97AA-E7C2CE5136FF}"/>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4EC263-05B3-4A89-9BBA-556ECC5FB20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1C3CC2E2-BE8C-414B-83CD-B81F573018AF}"/>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2027F259-37CB-48A8-8E51-BFBA9FC10D7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D9C2F16-9B82-47C7-A376-93CB1DD2012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89B1589-E7A4-4EBB-8B3E-9C75C2315D3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0EDF10D5-5E07-4ED2-9A01-DF1E74471642}"/>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846B4F91-4CD1-43E3-8234-18EEE33213DF}"/>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D5321498-6495-421D-8F43-C4FA244714A5}"/>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69BDDD01-B8B8-47A9-A6A0-E94C61E06267}"/>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FA6C3B28-90CC-4BE7-B9D7-6592E41B9885}"/>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DEC08B38-5340-4C6D-8D57-EBB78910557B}"/>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16E42D31-3B4C-45CB-8217-5B4B7737A6EE}"/>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C3C8C7E3-FEEE-4BB4-B7B5-0D9C7F14F472}"/>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0F23D097-4DB6-4D68-8030-835AA02CD528}"/>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657D7CBA-BC24-46C7-ADC8-E5890929CE96}"/>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1DC04C3B-847F-4E70-97EA-CA91E8365122}"/>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7DBF6AF-2DA6-4D7E-BEBC-4622256BCDA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24FD132-7BEB-4A1B-AD03-2AB2F840F5C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FC1D982-7C3B-4557-98E0-057D39ED76A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9FA3793-A38D-412D-BD88-63CD27134FE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E7F45DB-79DF-44A7-B886-AF6A2D73023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楕円 82">
          <a:extLst>
            <a:ext uri="{FF2B5EF4-FFF2-40B4-BE49-F238E27FC236}">
              <a16:creationId xmlns:a16="http://schemas.microsoft.com/office/drawing/2014/main" id="{745C2252-5EC5-40A0-B287-B90F30908E22}"/>
            </a:ext>
          </a:extLst>
        </xdr:cNvPr>
        <xdr:cNvSpPr/>
      </xdr:nvSpPr>
      <xdr:spPr>
        <a:xfrm>
          <a:off x="47117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24782</xdr:rowOff>
    </xdr:from>
    <xdr:ext cx="405111" cy="259045"/>
    <xdr:sp macro="" textlink="">
      <xdr:nvSpPr>
        <xdr:cNvPr id="84" name="有形固定資産減価償却率該当値テキスト">
          <a:extLst>
            <a:ext uri="{FF2B5EF4-FFF2-40B4-BE49-F238E27FC236}">
              <a16:creationId xmlns:a16="http://schemas.microsoft.com/office/drawing/2014/main" id="{3369F0AB-3612-40DC-B036-1732A45D7F91}"/>
            </a:ext>
          </a:extLst>
        </xdr:cNvPr>
        <xdr:cNvSpPr txBox="1"/>
      </xdr:nvSpPr>
      <xdr:spPr>
        <a:xfrm>
          <a:off x="4813300" y="576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124006</xdr:rowOff>
    </xdr:from>
    <xdr:to>
      <xdr:col>19</xdr:col>
      <xdr:colOff>187325</xdr:colOff>
      <xdr:row>30</xdr:row>
      <xdr:rowOff>54156</xdr:rowOff>
    </xdr:to>
    <xdr:sp macro="" textlink="">
      <xdr:nvSpPr>
        <xdr:cNvPr id="85" name="楕円 84">
          <a:extLst>
            <a:ext uri="{FF2B5EF4-FFF2-40B4-BE49-F238E27FC236}">
              <a16:creationId xmlns:a16="http://schemas.microsoft.com/office/drawing/2014/main" id="{B019E02D-5834-4FB7-9C3E-CCEEE7915553}"/>
            </a:ext>
          </a:extLst>
        </xdr:cNvPr>
        <xdr:cNvSpPr/>
      </xdr:nvSpPr>
      <xdr:spPr>
        <a:xfrm>
          <a:off x="4000500" y="58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3356</xdr:rowOff>
    </xdr:from>
    <xdr:to>
      <xdr:col>23</xdr:col>
      <xdr:colOff>85725</xdr:colOff>
      <xdr:row>30</xdr:row>
      <xdr:rowOff>52705</xdr:rowOff>
    </xdr:to>
    <xdr:cxnSp macro="">
      <xdr:nvCxnSpPr>
        <xdr:cNvPr id="86" name="直線コネクタ 85">
          <a:extLst>
            <a:ext uri="{FF2B5EF4-FFF2-40B4-BE49-F238E27FC236}">
              <a16:creationId xmlns:a16="http://schemas.microsoft.com/office/drawing/2014/main" id="{BE0768BC-04B7-4B4F-87C7-85C382BA14CA}"/>
            </a:ext>
          </a:extLst>
        </xdr:cNvPr>
        <xdr:cNvCxnSpPr/>
      </xdr:nvCxnSpPr>
      <xdr:spPr>
        <a:xfrm>
          <a:off x="4051300" y="5918381"/>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68489</xdr:rowOff>
    </xdr:from>
    <xdr:to>
      <xdr:col>15</xdr:col>
      <xdr:colOff>187325</xdr:colOff>
      <xdr:row>29</xdr:row>
      <xdr:rowOff>170089</xdr:rowOff>
    </xdr:to>
    <xdr:sp macro="" textlink="">
      <xdr:nvSpPr>
        <xdr:cNvPr id="87" name="楕円 86">
          <a:extLst>
            <a:ext uri="{FF2B5EF4-FFF2-40B4-BE49-F238E27FC236}">
              <a16:creationId xmlns:a16="http://schemas.microsoft.com/office/drawing/2014/main" id="{D52445C7-29F7-48CF-AE00-F0162ADA3B42}"/>
            </a:ext>
          </a:extLst>
        </xdr:cNvPr>
        <xdr:cNvSpPr/>
      </xdr:nvSpPr>
      <xdr:spPr>
        <a:xfrm>
          <a:off x="3238500" y="581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119289</xdr:rowOff>
    </xdr:from>
    <xdr:to>
      <xdr:col>19</xdr:col>
      <xdr:colOff>136525</xdr:colOff>
      <xdr:row>30</xdr:row>
      <xdr:rowOff>3356</xdr:rowOff>
    </xdr:to>
    <xdr:cxnSp macro="">
      <xdr:nvCxnSpPr>
        <xdr:cNvPr id="88" name="直線コネクタ 87">
          <a:extLst>
            <a:ext uri="{FF2B5EF4-FFF2-40B4-BE49-F238E27FC236}">
              <a16:creationId xmlns:a16="http://schemas.microsoft.com/office/drawing/2014/main" id="{C5A1125D-1A69-47A6-A9A6-CEC41E4ACEB9}"/>
            </a:ext>
          </a:extLst>
        </xdr:cNvPr>
        <xdr:cNvCxnSpPr/>
      </xdr:nvCxnSpPr>
      <xdr:spPr>
        <a:xfrm>
          <a:off x="3289300" y="5862864"/>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9888</xdr:rowOff>
    </xdr:from>
    <xdr:to>
      <xdr:col>11</xdr:col>
      <xdr:colOff>187325</xdr:colOff>
      <xdr:row>29</xdr:row>
      <xdr:rowOff>111488</xdr:rowOff>
    </xdr:to>
    <xdr:sp macro="" textlink="">
      <xdr:nvSpPr>
        <xdr:cNvPr id="89" name="楕円 88">
          <a:extLst>
            <a:ext uri="{FF2B5EF4-FFF2-40B4-BE49-F238E27FC236}">
              <a16:creationId xmlns:a16="http://schemas.microsoft.com/office/drawing/2014/main" id="{EB7687FC-FC59-407F-93B5-4421F316E31D}"/>
            </a:ext>
          </a:extLst>
        </xdr:cNvPr>
        <xdr:cNvSpPr/>
      </xdr:nvSpPr>
      <xdr:spPr>
        <a:xfrm>
          <a:off x="2476500" y="57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60688</xdr:rowOff>
    </xdr:from>
    <xdr:to>
      <xdr:col>15</xdr:col>
      <xdr:colOff>136525</xdr:colOff>
      <xdr:row>29</xdr:row>
      <xdr:rowOff>119289</xdr:rowOff>
    </xdr:to>
    <xdr:cxnSp macro="">
      <xdr:nvCxnSpPr>
        <xdr:cNvPr id="90" name="直線コネクタ 89">
          <a:extLst>
            <a:ext uri="{FF2B5EF4-FFF2-40B4-BE49-F238E27FC236}">
              <a16:creationId xmlns:a16="http://schemas.microsoft.com/office/drawing/2014/main" id="{35D2201B-5A3F-4429-B94D-EDE447D78DC7}"/>
            </a:ext>
          </a:extLst>
        </xdr:cNvPr>
        <xdr:cNvCxnSpPr/>
      </xdr:nvCxnSpPr>
      <xdr:spPr>
        <a:xfrm>
          <a:off x="2527300" y="5804263"/>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40731</xdr:rowOff>
    </xdr:from>
    <xdr:to>
      <xdr:col>7</xdr:col>
      <xdr:colOff>187325</xdr:colOff>
      <xdr:row>29</xdr:row>
      <xdr:rowOff>142331</xdr:rowOff>
    </xdr:to>
    <xdr:sp macro="" textlink="">
      <xdr:nvSpPr>
        <xdr:cNvPr id="91" name="楕円 90">
          <a:extLst>
            <a:ext uri="{FF2B5EF4-FFF2-40B4-BE49-F238E27FC236}">
              <a16:creationId xmlns:a16="http://schemas.microsoft.com/office/drawing/2014/main" id="{AD297657-AAAF-485A-9265-778CE540046A}"/>
            </a:ext>
          </a:extLst>
        </xdr:cNvPr>
        <xdr:cNvSpPr/>
      </xdr:nvSpPr>
      <xdr:spPr>
        <a:xfrm>
          <a:off x="1714500" y="578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60688</xdr:rowOff>
    </xdr:from>
    <xdr:to>
      <xdr:col>11</xdr:col>
      <xdr:colOff>136525</xdr:colOff>
      <xdr:row>29</xdr:row>
      <xdr:rowOff>91531</xdr:rowOff>
    </xdr:to>
    <xdr:cxnSp macro="">
      <xdr:nvCxnSpPr>
        <xdr:cNvPr id="92" name="直線コネクタ 91">
          <a:extLst>
            <a:ext uri="{FF2B5EF4-FFF2-40B4-BE49-F238E27FC236}">
              <a16:creationId xmlns:a16="http://schemas.microsoft.com/office/drawing/2014/main" id="{D28EA944-90C1-4260-B56B-616F743B95A1}"/>
            </a:ext>
          </a:extLst>
        </xdr:cNvPr>
        <xdr:cNvCxnSpPr/>
      </xdr:nvCxnSpPr>
      <xdr:spPr>
        <a:xfrm flipV="1">
          <a:off x="1765300" y="5804263"/>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78F937A4-A8F9-41AB-8AEA-6B8CB5BE7A69}"/>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7F61CC5E-371B-4E6F-83D2-D8182609877E}"/>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E0C91B91-DB60-4A0D-A89D-E7551DD5C7DD}"/>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7B5057BE-A66D-483B-8F4F-AD764165BF33}"/>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70683</xdr:rowOff>
    </xdr:from>
    <xdr:ext cx="405111" cy="259045"/>
    <xdr:sp macro="" textlink="">
      <xdr:nvSpPr>
        <xdr:cNvPr id="97" name="n_1mainValue有形固定資産減価償却率">
          <a:extLst>
            <a:ext uri="{FF2B5EF4-FFF2-40B4-BE49-F238E27FC236}">
              <a16:creationId xmlns:a16="http://schemas.microsoft.com/office/drawing/2014/main" id="{2E7666D1-3ACE-4E74-91B8-7ABE385F9FED}"/>
            </a:ext>
          </a:extLst>
        </xdr:cNvPr>
        <xdr:cNvSpPr txBox="1"/>
      </xdr:nvSpPr>
      <xdr:spPr>
        <a:xfrm>
          <a:off x="3836044" y="5642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15166</xdr:rowOff>
    </xdr:from>
    <xdr:ext cx="405111" cy="259045"/>
    <xdr:sp macro="" textlink="">
      <xdr:nvSpPr>
        <xdr:cNvPr id="98" name="n_2mainValue有形固定資産減価償却率">
          <a:extLst>
            <a:ext uri="{FF2B5EF4-FFF2-40B4-BE49-F238E27FC236}">
              <a16:creationId xmlns:a16="http://schemas.microsoft.com/office/drawing/2014/main" id="{97356190-0970-4227-82B5-67DDD5C60F3C}"/>
            </a:ext>
          </a:extLst>
        </xdr:cNvPr>
        <xdr:cNvSpPr txBox="1"/>
      </xdr:nvSpPr>
      <xdr:spPr>
        <a:xfrm>
          <a:off x="3086744" y="558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128015</xdr:rowOff>
    </xdr:from>
    <xdr:ext cx="405111" cy="259045"/>
    <xdr:sp macro="" textlink="">
      <xdr:nvSpPr>
        <xdr:cNvPr id="99" name="n_3mainValue有形固定資産減価償却率">
          <a:extLst>
            <a:ext uri="{FF2B5EF4-FFF2-40B4-BE49-F238E27FC236}">
              <a16:creationId xmlns:a16="http://schemas.microsoft.com/office/drawing/2014/main" id="{B57F365D-D8BC-46BD-9D91-FC703D216903}"/>
            </a:ext>
          </a:extLst>
        </xdr:cNvPr>
        <xdr:cNvSpPr txBox="1"/>
      </xdr:nvSpPr>
      <xdr:spPr>
        <a:xfrm>
          <a:off x="2324744" y="552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158858</xdr:rowOff>
    </xdr:from>
    <xdr:ext cx="405111" cy="259045"/>
    <xdr:sp macro="" textlink="">
      <xdr:nvSpPr>
        <xdr:cNvPr id="100" name="n_4mainValue有形固定資産減価償却率">
          <a:extLst>
            <a:ext uri="{FF2B5EF4-FFF2-40B4-BE49-F238E27FC236}">
              <a16:creationId xmlns:a16="http://schemas.microsoft.com/office/drawing/2014/main" id="{8E3DD884-B0A2-41DD-9686-63D408350A8C}"/>
            </a:ext>
          </a:extLst>
        </xdr:cNvPr>
        <xdr:cNvSpPr txBox="1"/>
      </xdr:nvSpPr>
      <xdr:spPr>
        <a:xfrm>
          <a:off x="1562744" y="5559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7E46328F-2042-4CBF-945E-6AEE9B3B747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7E323139-B95E-48F4-9CFB-3D2158323D1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CFFFA091-1D46-4FCD-8AFD-41A83CE4CCF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51606725-7BBD-43A5-965D-EB8547C5288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13576EDF-F6EE-4396-9C4E-F21F57E0077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5B07069-A577-4749-8667-C3F04E21FE7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9E570F90-7C7F-4D43-95BA-31D73EDD040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8A7FAEC-58D1-458D-B98A-D0CBF77BB1A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1DC0A8A2-BAD1-4904-AD10-A28ED8912A1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EC045F99-628C-4A86-9B76-FDFDE50CE31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B1018AC-280A-4066-BD71-17F268C6375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020DA97-A80D-4F3E-BEB8-B29150235F1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CBC4CB59-41CA-4F90-B911-F6B7B6F6EAC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を下回る債務償還比率の背景には、令和２年度まで発行可能だった合併特例債の終了により新規地方債発行が抑制されたことや、財政調整基金への積立増加によって充当可能基金が増加したことが挙げらる。これらの要因により債務償還比率は減少傾向にあり財政負担の軽減に資しているが、保育所等の改築を控えた状況において過度な財政負担とならないよう適切な歳入の確保に努めつつ、引き続き慎重な債務管理に取り組んで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E7F50B14-06E8-4CC0-AA11-05E83E88503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C91832A-87AC-4F98-9E63-ABEE2A6DE22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81E1B549-351F-42C8-8B23-498C0276998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FC6506C5-CB31-4EFB-AA5E-41DD69CE2CF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88956904-2571-493E-B634-52A92636C7B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E4490003-28D3-4A0C-9855-8DF7FBD2BBB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ADA84E94-7CAA-4043-913B-46F91189526F}"/>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16ED9AC3-8EB1-4D47-8F94-75B548C015C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A180894-A812-484F-8691-956629CE067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4F3C737C-2E58-4E08-9743-664140EBF8A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AADE3277-BE86-4D1D-9473-44458EA1B082}"/>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7CBD9CB4-7FAB-44BA-9D9D-9D36139115AA}"/>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C42803F7-C1E8-4B68-83F5-E11A375E805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CD4CC148-0288-4EE7-8EAD-4EDE9A93835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929910A4-B863-4553-95A2-5AA163874B4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98F0295A-029B-4C50-9022-3977A596B92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4C219F67-A849-4FF1-92C2-2D3DB8116EE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EE01AF8F-22CE-4D64-A4BD-1ECE2CEA9626}"/>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B410D1F2-1A7B-46E8-A900-9C5F167BE654}"/>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7A4C314F-8E0C-40FD-B3C2-CA729C6A751E}"/>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703B9191-ED0B-4737-9E01-E142F5E1B12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EBC645F2-D7AB-486E-B2F6-960EADEC042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36" name="債務償還比率平均値テキスト">
          <a:extLst>
            <a:ext uri="{FF2B5EF4-FFF2-40B4-BE49-F238E27FC236}">
              <a16:creationId xmlns:a16="http://schemas.microsoft.com/office/drawing/2014/main" id="{223BDA1C-DD37-4B53-909F-47DFC7D0805F}"/>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BF21BD7E-C2D6-46C0-9798-E26BB7C6BBF8}"/>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21E3E9CE-8457-46AC-8F3C-F027E39C7AB6}"/>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D8AAF8DC-B07F-4905-9A7C-ECFC19D6B16F}"/>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CC278A43-2334-40A8-B0A0-1352637FDE9A}"/>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C462FDF4-8D45-4669-A868-B635E1120CB6}"/>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FAB11BA-B988-448E-9ABC-5B2C82183E2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BA54358-BF67-4395-92ED-AB7A3A02F00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62B5DB5-5281-49A2-8107-9D3C22368C3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A1948E56-6A8B-427F-BFB7-2BC44598F56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C618A40-92A7-4EB8-8B8A-ACD81231A85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26095</xdr:rowOff>
    </xdr:from>
    <xdr:to>
      <xdr:col>76</xdr:col>
      <xdr:colOff>73025</xdr:colOff>
      <xdr:row>28</xdr:row>
      <xdr:rowOff>127695</xdr:rowOff>
    </xdr:to>
    <xdr:sp macro="" textlink="">
      <xdr:nvSpPr>
        <xdr:cNvPr id="147" name="楕円 146">
          <a:extLst>
            <a:ext uri="{FF2B5EF4-FFF2-40B4-BE49-F238E27FC236}">
              <a16:creationId xmlns:a16="http://schemas.microsoft.com/office/drawing/2014/main" id="{45A43152-F877-459B-9E29-E64269A0500C}"/>
            </a:ext>
          </a:extLst>
        </xdr:cNvPr>
        <xdr:cNvSpPr/>
      </xdr:nvSpPr>
      <xdr:spPr>
        <a:xfrm>
          <a:off x="14744700" y="559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48972</xdr:rowOff>
    </xdr:from>
    <xdr:ext cx="469744" cy="259045"/>
    <xdr:sp macro="" textlink="">
      <xdr:nvSpPr>
        <xdr:cNvPr id="148" name="債務償還比率該当値テキスト">
          <a:extLst>
            <a:ext uri="{FF2B5EF4-FFF2-40B4-BE49-F238E27FC236}">
              <a16:creationId xmlns:a16="http://schemas.microsoft.com/office/drawing/2014/main" id="{42D3891E-C383-4B6E-A391-1D48279101AD}"/>
            </a:ext>
          </a:extLst>
        </xdr:cNvPr>
        <xdr:cNvSpPr txBox="1"/>
      </xdr:nvSpPr>
      <xdr:spPr>
        <a:xfrm>
          <a:off x="14846300" y="544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55705</xdr:rowOff>
    </xdr:from>
    <xdr:to>
      <xdr:col>72</xdr:col>
      <xdr:colOff>123825</xdr:colOff>
      <xdr:row>28</xdr:row>
      <xdr:rowOff>157305</xdr:rowOff>
    </xdr:to>
    <xdr:sp macro="" textlink="">
      <xdr:nvSpPr>
        <xdr:cNvPr id="149" name="楕円 148">
          <a:extLst>
            <a:ext uri="{FF2B5EF4-FFF2-40B4-BE49-F238E27FC236}">
              <a16:creationId xmlns:a16="http://schemas.microsoft.com/office/drawing/2014/main" id="{C00C979C-B099-4DA6-9032-399A92391044}"/>
            </a:ext>
          </a:extLst>
        </xdr:cNvPr>
        <xdr:cNvSpPr/>
      </xdr:nvSpPr>
      <xdr:spPr>
        <a:xfrm>
          <a:off x="14033500" y="562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76895</xdr:rowOff>
    </xdr:from>
    <xdr:to>
      <xdr:col>76</xdr:col>
      <xdr:colOff>22225</xdr:colOff>
      <xdr:row>28</xdr:row>
      <xdr:rowOff>106505</xdr:rowOff>
    </xdr:to>
    <xdr:cxnSp macro="">
      <xdr:nvCxnSpPr>
        <xdr:cNvPr id="150" name="直線コネクタ 149">
          <a:extLst>
            <a:ext uri="{FF2B5EF4-FFF2-40B4-BE49-F238E27FC236}">
              <a16:creationId xmlns:a16="http://schemas.microsoft.com/office/drawing/2014/main" id="{249A356E-1295-4CD0-8F55-0ABFE4B03A73}"/>
            </a:ext>
          </a:extLst>
        </xdr:cNvPr>
        <xdr:cNvCxnSpPr/>
      </xdr:nvCxnSpPr>
      <xdr:spPr>
        <a:xfrm flipV="1">
          <a:off x="14084300" y="5649020"/>
          <a:ext cx="711200" cy="2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67322</xdr:rowOff>
    </xdr:from>
    <xdr:to>
      <xdr:col>68</xdr:col>
      <xdr:colOff>123825</xdr:colOff>
      <xdr:row>28</xdr:row>
      <xdr:rowOff>168922</xdr:rowOff>
    </xdr:to>
    <xdr:sp macro="" textlink="">
      <xdr:nvSpPr>
        <xdr:cNvPr id="151" name="楕円 150">
          <a:extLst>
            <a:ext uri="{FF2B5EF4-FFF2-40B4-BE49-F238E27FC236}">
              <a16:creationId xmlns:a16="http://schemas.microsoft.com/office/drawing/2014/main" id="{04959C04-FD88-4563-9D20-69DC1529179C}"/>
            </a:ext>
          </a:extLst>
        </xdr:cNvPr>
        <xdr:cNvSpPr/>
      </xdr:nvSpPr>
      <xdr:spPr>
        <a:xfrm>
          <a:off x="13271500" y="563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106505</xdr:rowOff>
    </xdr:from>
    <xdr:to>
      <xdr:col>72</xdr:col>
      <xdr:colOff>73025</xdr:colOff>
      <xdr:row>28</xdr:row>
      <xdr:rowOff>118122</xdr:rowOff>
    </xdr:to>
    <xdr:cxnSp macro="">
      <xdr:nvCxnSpPr>
        <xdr:cNvPr id="152" name="直線コネクタ 151">
          <a:extLst>
            <a:ext uri="{FF2B5EF4-FFF2-40B4-BE49-F238E27FC236}">
              <a16:creationId xmlns:a16="http://schemas.microsoft.com/office/drawing/2014/main" id="{3C20AC9F-AFF4-4437-AD52-BD30022649B4}"/>
            </a:ext>
          </a:extLst>
        </xdr:cNvPr>
        <xdr:cNvCxnSpPr/>
      </xdr:nvCxnSpPr>
      <xdr:spPr>
        <a:xfrm flipV="1">
          <a:off x="13322300" y="5678630"/>
          <a:ext cx="762000" cy="1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94361</xdr:rowOff>
    </xdr:from>
    <xdr:to>
      <xdr:col>64</xdr:col>
      <xdr:colOff>123825</xdr:colOff>
      <xdr:row>29</xdr:row>
      <xdr:rowOff>24511</xdr:rowOff>
    </xdr:to>
    <xdr:sp macro="" textlink="">
      <xdr:nvSpPr>
        <xdr:cNvPr id="153" name="楕円 152">
          <a:extLst>
            <a:ext uri="{FF2B5EF4-FFF2-40B4-BE49-F238E27FC236}">
              <a16:creationId xmlns:a16="http://schemas.microsoft.com/office/drawing/2014/main" id="{851E9C36-9C80-4443-A687-302002A09D81}"/>
            </a:ext>
          </a:extLst>
        </xdr:cNvPr>
        <xdr:cNvSpPr/>
      </xdr:nvSpPr>
      <xdr:spPr>
        <a:xfrm>
          <a:off x="12509500" y="566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118122</xdr:rowOff>
    </xdr:from>
    <xdr:to>
      <xdr:col>68</xdr:col>
      <xdr:colOff>73025</xdr:colOff>
      <xdr:row>28</xdr:row>
      <xdr:rowOff>145161</xdr:rowOff>
    </xdr:to>
    <xdr:cxnSp macro="">
      <xdr:nvCxnSpPr>
        <xdr:cNvPr id="154" name="直線コネクタ 153">
          <a:extLst>
            <a:ext uri="{FF2B5EF4-FFF2-40B4-BE49-F238E27FC236}">
              <a16:creationId xmlns:a16="http://schemas.microsoft.com/office/drawing/2014/main" id="{FA1F417C-8A9B-40ED-9C63-56CDDAFA2AC9}"/>
            </a:ext>
          </a:extLst>
        </xdr:cNvPr>
        <xdr:cNvCxnSpPr/>
      </xdr:nvCxnSpPr>
      <xdr:spPr>
        <a:xfrm flipV="1">
          <a:off x="12560300" y="5690247"/>
          <a:ext cx="762000" cy="2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105501</xdr:rowOff>
    </xdr:from>
    <xdr:to>
      <xdr:col>60</xdr:col>
      <xdr:colOff>123825</xdr:colOff>
      <xdr:row>30</xdr:row>
      <xdr:rowOff>35651</xdr:rowOff>
    </xdr:to>
    <xdr:sp macro="" textlink="">
      <xdr:nvSpPr>
        <xdr:cNvPr id="155" name="楕円 154">
          <a:extLst>
            <a:ext uri="{FF2B5EF4-FFF2-40B4-BE49-F238E27FC236}">
              <a16:creationId xmlns:a16="http://schemas.microsoft.com/office/drawing/2014/main" id="{62CA423E-28E2-4711-A6E0-05CBB0E18C07}"/>
            </a:ext>
          </a:extLst>
        </xdr:cNvPr>
        <xdr:cNvSpPr/>
      </xdr:nvSpPr>
      <xdr:spPr>
        <a:xfrm>
          <a:off x="11747500" y="584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145161</xdr:rowOff>
    </xdr:from>
    <xdr:to>
      <xdr:col>64</xdr:col>
      <xdr:colOff>73025</xdr:colOff>
      <xdr:row>29</xdr:row>
      <xdr:rowOff>156301</xdr:rowOff>
    </xdr:to>
    <xdr:cxnSp macro="">
      <xdr:nvCxnSpPr>
        <xdr:cNvPr id="156" name="直線コネクタ 155">
          <a:extLst>
            <a:ext uri="{FF2B5EF4-FFF2-40B4-BE49-F238E27FC236}">
              <a16:creationId xmlns:a16="http://schemas.microsoft.com/office/drawing/2014/main" id="{6B2E1001-E8F5-4C2E-A471-C46F3A28CB8B}"/>
            </a:ext>
          </a:extLst>
        </xdr:cNvPr>
        <xdr:cNvCxnSpPr/>
      </xdr:nvCxnSpPr>
      <xdr:spPr>
        <a:xfrm flipV="1">
          <a:off x="11798300" y="5717286"/>
          <a:ext cx="762000" cy="18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57" name="n_1aveValue債務償還比率">
          <a:extLst>
            <a:ext uri="{FF2B5EF4-FFF2-40B4-BE49-F238E27FC236}">
              <a16:creationId xmlns:a16="http://schemas.microsoft.com/office/drawing/2014/main" id="{F61606BE-7DA0-486F-A276-129D6B300865}"/>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58" name="n_2aveValue債務償還比率">
          <a:extLst>
            <a:ext uri="{FF2B5EF4-FFF2-40B4-BE49-F238E27FC236}">
              <a16:creationId xmlns:a16="http://schemas.microsoft.com/office/drawing/2014/main" id="{B9A24A39-955C-4608-A88C-579F9E2CAD90}"/>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1FAA8900-ACF8-46C3-AF93-675D7DF0B73B}"/>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DC1FF82F-F349-4B02-BE18-325C11F4C4D4}"/>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2382</xdr:rowOff>
    </xdr:from>
    <xdr:ext cx="469744" cy="259045"/>
    <xdr:sp macro="" textlink="">
      <xdr:nvSpPr>
        <xdr:cNvPr id="161" name="n_1mainValue債務償還比率">
          <a:extLst>
            <a:ext uri="{FF2B5EF4-FFF2-40B4-BE49-F238E27FC236}">
              <a16:creationId xmlns:a16="http://schemas.microsoft.com/office/drawing/2014/main" id="{81E43049-24E9-433A-9958-6AC499400943}"/>
            </a:ext>
          </a:extLst>
        </xdr:cNvPr>
        <xdr:cNvSpPr txBox="1"/>
      </xdr:nvSpPr>
      <xdr:spPr>
        <a:xfrm>
          <a:off x="13836727" y="540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13999</xdr:rowOff>
    </xdr:from>
    <xdr:ext cx="469744" cy="259045"/>
    <xdr:sp macro="" textlink="">
      <xdr:nvSpPr>
        <xdr:cNvPr id="162" name="n_2mainValue債務償還比率">
          <a:extLst>
            <a:ext uri="{FF2B5EF4-FFF2-40B4-BE49-F238E27FC236}">
              <a16:creationId xmlns:a16="http://schemas.microsoft.com/office/drawing/2014/main" id="{32EB8977-8D0B-4F92-A228-EE21AE397FCC}"/>
            </a:ext>
          </a:extLst>
        </xdr:cNvPr>
        <xdr:cNvSpPr txBox="1"/>
      </xdr:nvSpPr>
      <xdr:spPr>
        <a:xfrm>
          <a:off x="13087427" y="541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15638</xdr:rowOff>
    </xdr:from>
    <xdr:ext cx="469744" cy="259045"/>
    <xdr:sp macro="" textlink="">
      <xdr:nvSpPr>
        <xdr:cNvPr id="163" name="n_3mainValue債務償還比率">
          <a:extLst>
            <a:ext uri="{FF2B5EF4-FFF2-40B4-BE49-F238E27FC236}">
              <a16:creationId xmlns:a16="http://schemas.microsoft.com/office/drawing/2014/main" id="{4840D0D3-BD87-46EB-82E5-90AEC7F04648}"/>
            </a:ext>
          </a:extLst>
        </xdr:cNvPr>
        <xdr:cNvSpPr txBox="1"/>
      </xdr:nvSpPr>
      <xdr:spPr>
        <a:xfrm>
          <a:off x="12325427" y="5759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26778</xdr:rowOff>
    </xdr:from>
    <xdr:ext cx="469744" cy="259045"/>
    <xdr:sp macro="" textlink="">
      <xdr:nvSpPr>
        <xdr:cNvPr id="164" name="n_4mainValue債務償還比率">
          <a:extLst>
            <a:ext uri="{FF2B5EF4-FFF2-40B4-BE49-F238E27FC236}">
              <a16:creationId xmlns:a16="http://schemas.microsoft.com/office/drawing/2014/main" id="{D4B00A3F-88CD-48FF-9BAD-7F6304A9A16B}"/>
            </a:ext>
          </a:extLst>
        </xdr:cNvPr>
        <xdr:cNvSpPr txBox="1"/>
      </xdr:nvSpPr>
      <xdr:spPr>
        <a:xfrm>
          <a:off x="11563427" y="594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E0B5BC21-11DA-4B59-BCF0-D4CC4FC52EA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669EAF9-C133-4DA4-8180-7E443607EF4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9D4C4CE8-939A-4B46-8F63-A59957E6041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2DD0BF12-2A91-4E59-A409-43D1EA05B09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8A905FD9-AF43-49F2-84B5-52E0B107E00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1462B2F4-57DD-49BF-A41E-DC60FD0DA1B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94252D-8629-4A1A-9697-559FED44CAE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5EE2FF-3F8E-4822-B855-76944E92B63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D681070-9E1A-4B4A-ADAF-EEE95AA192A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FAB080-A194-4413-8737-D3AF7BAD475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山梨県富士河口湖町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E788681-59B1-4254-8F52-D2B184A84E4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E72E55-1BFB-4088-86C9-0EB73B2E5A5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413B0C4-5B30-4448-BC49-1222A02B56B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CB78A5-2710-4E5C-8D62-139D7DC79DE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B8806C-2575-4584-AA03-086F6FC1F61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D6C898-E5D7-4FAF-85D7-E1E4D1DCCCB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27,115
25,972
158.40
16,316,516
15,323,827
889,716
9,008,920
15,091,577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73D3BF-1F6F-4151-A734-F35F813825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1D63B3-90E1-430C-AAEE-B3FBA3D05E6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39BFCD5-D085-4F56-91FC-43FECCC51B0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7EA12F-A03F-4F09-AB92-29CFE6BFA4D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ED74BD-1D0B-4CF6-AC2A-15B298CB1BC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FCB774C-9B7D-460F-AE28-179E6777994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4190B85-F243-4F34-B6E9-D880847639D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2379FF5-33A4-4FC8-9B47-70540211657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C638054-F5B0-4124-991E-A036A688E42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7D8A79-04A3-481F-BFDA-792B9F68C05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9BFBFD2-EDA1-4BCE-AAFF-9AB7C9711C7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AEB78E6-9D4C-4850-88C9-B8BF225F6AA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6E5489-8171-4C32-A9B3-0AB4EF63A6F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BDC5ED7-ECA2-4F26-9A62-45164856113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1A1D097-63A2-4179-A5F9-395EE5C6157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228FF5-8DD4-4D1E-804F-55275BBE5C2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15BCDB-B5E3-434B-ACF8-94EFE9C2250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E1D928-63A2-42FD-B80C-CF583C82609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83C3FA-20D4-470D-8BF0-551F2B26895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78BBC25-12D0-4422-ABA1-8F4EC51A6D1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FDA3C6E-8A64-49EA-BBB7-B3313FE9789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A640534-83F0-4DEB-ABE7-77CE59F75AC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CF4F512-0911-45B7-B44B-25839D9F5AF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C63A863-EA5E-4EA9-ADE7-62692B88B24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1261F5E-A5EE-41A6-9D04-7020E6214D3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B72BA0B-C59C-4B23-9C3C-F43BD71710B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77C634F-5E06-42FA-BC3C-EA387D37920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CB312F9-20C4-4C7A-80A1-8997A7FF587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B3C7DCC-8110-4D86-AF29-CA9727D7521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D181F86-2615-4E4D-8A93-ED332836AD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5341E23-7998-4843-BEBF-ABE58C43707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4CE462F-9E0E-4AD4-AD37-F57012DE43A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92DAA13-9AB4-4129-9713-E5C1D9DDED4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8CD62F1-E363-415F-A790-B984A536E457}"/>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CA38D80-CE09-4456-8A37-D6CC9BDA9AF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C191FA4-1CB4-4A85-BB79-9B5488783D2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A03C303-3939-4E51-B310-B150308F04E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527AC59-25F8-4DAE-B371-F6FF902E181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89D6296-FE76-4E2D-A50A-FD0B2FAA7E9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8C1FB0C-B515-4A34-937F-D460BAF2841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22C775E-069E-4421-AC07-7FB0C054E28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836A81D-7C39-4BE3-B52D-B5BC56D0705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2D880C2-EFC8-46C6-A01C-8D7CB6FDBB6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4BB90EEC-EF7B-42B4-8A59-CBF05451DDF3}"/>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652892AB-4E12-4D6F-B67E-A7769806045D}"/>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4C056EFD-D97A-4689-A0BE-39BB9437DFF3}"/>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1E8CF8E2-8629-4275-99C5-66B9596156D5}"/>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E661A26A-AD3E-4A6D-9D1F-7C3B30F61AB7}"/>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02AEB186-EB91-4564-BDDB-ED15460DAB30}"/>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5C000C45-8B57-4C4D-AD5E-BCBCA5B2D6BF}"/>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5A956537-CBF0-4769-B7EF-9D4CCD30AC8D}"/>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5D6B505F-3CE0-418A-932C-1FAB44FEE324}"/>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49F24A29-C69C-4160-9C62-D84865460E7C}"/>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8B8C4668-EB7E-4D2C-A3DF-A183C68D4165}"/>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A7EA77F-AEC6-44B4-B7FE-9289F7B14B3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81D4E53-F7B0-4C6B-9F10-D713878C20B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EB4AFE8-9F45-4F46-82D3-E406E2879C9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7FC1A8-4883-44A5-8DFC-578EC0C4130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91075C-CBDB-40F6-8059-6E963DADB70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27686</xdr:rowOff>
    </xdr:from>
    <xdr:to>
      <xdr:col>24</xdr:col>
      <xdr:colOff>114300</xdr:colOff>
      <xdr:row>37</xdr:row>
      <xdr:rowOff>129286</xdr:rowOff>
    </xdr:to>
    <xdr:sp macro="" textlink="">
      <xdr:nvSpPr>
        <xdr:cNvPr id="71" name="楕円 70">
          <a:extLst>
            <a:ext uri="{FF2B5EF4-FFF2-40B4-BE49-F238E27FC236}">
              <a16:creationId xmlns:a16="http://schemas.microsoft.com/office/drawing/2014/main" id="{9F46F78C-08FD-49C5-BAFD-5632BB2D63FC}"/>
            </a:ext>
          </a:extLst>
        </xdr:cNvPr>
        <xdr:cNvSpPr/>
      </xdr:nvSpPr>
      <xdr:spPr>
        <a:xfrm>
          <a:off x="4584700" y="637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50563</xdr:rowOff>
    </xdr:from>
    <xdr:ext cx="405111" cy="259045"/>
    <xdr:sp macro="" textlink="">
      <xdr:nvSpPr>
        <xdr:cNvPr id="72" name="【道路】&#10;有形固定資産減価償却率該当値テキスト">
          <a:extLst>
            <a:ext uri="{FF2B5EF4-FFF2-40B4-BE49-F238E27FC236}">
              <a16:creationId xmlns:a16="http://schemas.microsoft.com/office/drawing/2014/main" id="{4037BB78-4A6E-4B90-AD2A-D1CA40FC939D}"/>
            </a:ext>
          </a:extLst>
        </xdr:cNvPr>
        <xdr:cNvSpPr txBox="1"/>
      </xdr:nvSpPr>
      <xdr:spPr>
        <a:xfrm>
          <a:off x="4673600" y="622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52832</xdr:rowOff>
    </xdr:from>
    <xdr:to>
      <xdr:col>20</xdr:col>
      <xdr:colOff>38100</xdr:colOff>
      <xdr:row>37</xdr:row>
      <xdr:rowOff>154432</xdr:rowOff>
    </xdr:to>
    <xdr:sp macro="" textlink="">
      <xdr:nvSpPr>
        <xdr:cNvPr id="73" name="楕円 72">
          <a:extLst>
            <a:ext uri="{FF2B5EF4-FFF2-40B4-BE49-F238E27FC236}">
              <a16:creationId xmlns:a16="http://schemas.microsoft.com/office/drawing/2014/main" id="{278EB176-7DDE-40DA-A62E-3495533A805E}"/>
            </a:ext>
          </a:extLst>
        </xdr:cNvPr>
        <xdr:cNvSpPr/>
      </xdr:nvSpPr>
      <xdr:spPr>
        <a:xfrm>
          <a:off x="3746500" y="639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78486</xdr:rowOff>
    </xdr:from>
    <xdr:to>
      <xdr:col>24</xdr:col>
      <xdr:colOff>63500</xdr:colOff>
      <xdr:row>37</xdr:row>
      <xdr:rowOff>103632</xdr:rowOff>
    </xdr:to>
    <xdr:cxnSp macro="">
      <xdr:nvCxnSpPr>
        <xdr:cNvPr id="74" name="直線コネクタ 73">
          <a:extLst>
            <a:ext uri="{FF2B5EF4-FFF2-40B4-BE49-F238E27FC236}">
              <a16:creationId xmlns:a16="http://schemas.microsoft.com/office/drawing/2014/main" id="{18896648-0EEB-42C1-A32D-53C8E8C30A75}"/>
            </a:ext>
          </a:extLst>
        </xdr:cNvPr>
        <xdr:cNvCxnSpPr/>
      </xdr:nvCxnSpPr>
      <xdr:spPr>
        <a:xfrm flipV="1">
          <a:off x="3797300" y="642213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121412</xdr:rowOff>
    </xdr:from>
    <xdr:to>
      <xdr:col>15</xdr:col>
      <xdr:colOff>101600</xdr:colOff>
      <xdr:row>37</xdr:row>
      <xdr:rowOff>51562</xdr:rowOff>
    </xdr:to>
    <xdr:sp macro="" textlink="">
      <xdr:nvSpPr>
        <xdr:cNvPr id="75" name="楕円 74">
          <a:extLst>
            <a:ext uri="{FF2B5EF4-FFF2-40B4-BE49-F238E27FC236}">
              <a16:creationId xmlns:a16="http://schemas.microsoft.com/office/drawing/2014/main" id="{CE2E5FE7-15FC-4B7A-B5C3-A23EBA51D5BB}"/>
            </a:ext>
          </a:extLst>
        </xdr:cNvPr>
        <xdr:cNvSpPr/>
      </xdr:nvSpPr>
      <xdr:spPr>
        <a:xfrm>
          <a:off x="28575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xdr:rowOff>
    </xdr:from>
    <xdr:to>
      <xdr:col>19</xdr:col>
      <xdr:colOff>177800</xdr:colOff>
      <xdr:row>37</xdr:row>
      <xdr:rowOff>103632</xdr:rowOff>
    </xdr:to>
    <xdr:cxnSp macro="">
      <xdr:nvCxnSpPr>
        <xdr:cNvPr id="76" name="直線コネクタ 75">
          <a:extLst>
            <a:ext uri="{FF2B5EF4-FFF2-40B4-BE49-F238E27FC236}">
              <a16:creationId xmlns:a16="http://schemas.microsoft.com/office/drawing/2014/main" id="{62ECEE0D-FAD6-4A28-95BC-2413EF715DE0}"/>
            </a:ext>
          </a:extLst>
        </xdr:cNvPr>
        <xdr:cNvCxnSpPr/>
      </xdr:nvCxnSpPr>
      <xdr:spPr>
        <a:xfrm>
          <a:off x="2908300" y="6344412"/>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71120</xdr:rowOff>
    </xdr:from>
    <xdr:to>
      <xdr:col>10</xdr:col>
      <xdr:colOff>165100</xdr:colOff>
      <xdr:row>37</xdr:row>
      <xdr:rowOff>1270</xdr:rowOff>
    </xdr:to>
    <xdr:sp macro="" textlink="">
      <xdr:nvSpPr>
        <xdr:cNvPr id="77" name="楕円 76">
          <a:extLst>
            <a:ext uri="{FF2B5EF4-FFF2-40B4-BE49-F238E27FC236}">
              <a16:creationId xmlns:a16="http://schemas.microsoft.com/office/drawing/2014/main" id="{866CE991-9704-4427-9C51-9CF27671CBC2}"/>
            </a:ext>
          </a:extLst>
        </xdr:cNvPr>
        <xdr:cNvSpPr/>
      </xdr:nvSpPr>
      <xdr:spPr>
        <a:xfrm>
          <a:off x="1968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121920</xdr:rowOff>
    </xdr:from>
    <xdr:to>
      <xdr:col>15</xdr:col>
      <xdr:colOff>50800</xdr:colOff>
      <xdr:row>37</xdr:row>
      <xdr:rowOff>762</xdr:rowOff>
    </xdr:to>
    <xdr:cxnSp macro="">
      <xdr:nvCxnSpPr>
        <xdr:cNvPr id="78" name="直線コネクタ 77">
          <a:extLst>
            <a:ext uri="{FF2B5EF4-FFF2-40B4-BE49-F238E27FC236}">
              <a16:creationId xmlns:a16="http://schemas.microsoft.com/office/drawing/2014/main" id="{98A91B75-07D9-4368-885B-8D1ECC3EA774}"/>
            </a:ext>
          </a:extLst>
        </xdr:cNvPr>
        <xdr:cNvCxnSpPr/>
      </xdr:nvCxnSpPr>
      <xdr:spPr>
        <a:xfrm>
          <a:off x="2019300" y="629412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73406</xdr:rowOff>
    </xdr:from>
    <xdr:to>
      <xdr:col>6</xdr:col>
      <xdr:colOff>38100</xdr:colOff>
      <xdr:row>37</xdr:row>
      <xdr:rowOff>3556</xdr:rowOff>
    </xdr:to>
    <xdr:sp macro="" textlink="">
      <xdr:nvSpPr>
        <xdr:cNvPr id="79" name="楕円 78">
          <a:extLst>
            <a:ext uri="{FF2B5EF4-FFF2-40B4-BE49-F238E27FC236}">
              <a16:creationId xmlns:a16="http://schemas.microsoft.com/office/drawing/2014/main" id="{D88E9CF0-CEB5-4FC6-BBBB-6AF49339CFC3}"/>
            </a:ext>
          </a:extLst>
        </xdr:cNvPr>
        <xdr:cNvSpPr/>
      </xdr:nvSpPr>
      <xdr:spPr>
        <a:xfrm>
          <a:off x="1079500" y="624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36</xdr:row>
      <xdr:rowOff>124206</xdr:rowOff>
    </xdr:to>
    <xdr:cxnSp macro="">
      <xdr:nvCxnSpPr>
        <xdr:cNvPr id="80" name="直線コネクタ 79">
          <a:extLst>
            <a:ext uri="{FF2B5EF4-FFF2-40B4-BE49-F238E27FC236}">
              <a16:creationId xmlns:a16="http://schemas.microsoft.com/office/drawing/2014/main" id="{0D1DF272-B26D-4514-96EB-49C3EB1DBBAC}"/>
            </a:ext>
          </a:extLst>
        </xdr:cNvPr>
        <xdr:cNvCxnSpPr/>
      </xdr:nvCxnSpPr>
      <xdr:spPr>
        <a:xfrm flipV="1">
          <a:off x="1130300" y="62941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DFD5386D-7C21-4DCF-9BCD-239A7CB789FD}"/>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53718768-2839-436B-BBA9-F122AC773222}"/>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6FDD01DE-F61D-4904-8353-E08A7B3219E3}"/>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69A164B-2568-4785-94A8-B5247684AC07}"/>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145559</xdr:rowOff>
    </xdr:from>
    <xdr:ext cx="405111" cy="259045"/>
    <xdr:sp macro="" textlink="">
      <xdr:nvSpPr>
        <xdr:cNvPr id="85" name="n_1mainValue【道路】&#10;有形固定資産減価償却率">
          <a:extLst>
            <a:ext uri="{FF2B5EF4-FFF2-40B4-BE49-F238E27FC236}">
              <a16:creationId xmlns:a16="http://schemas.microsoft.com/office/drawing/2014/main" id="{1AD4073F-B49F-4280-931F-82D853F26040}"/>
            </a:ext>
          </a:extLst>
        </xdr:cNvPr>
        <xdr:cNvSpPr txBox="1"/>
      </xdr:nvSpPr>
      <xdr:spPr>
        <a:xfrm>
          <a:off x="3582044"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68089</xdr:rowOff>
    </xdr:from>
    <xdr:ext cx="405111" cy="259045"/>
    <xdr:sp macro="" textlink="">
      <xdr:nvSpPr>
        <xdr:cNvPr id="86" name="n_2mainValue【道路】&#10;有形固定資産減価償却率">
          <a:extLst>
            <a:ext uri="{FF2B5EF4-FFF2-40B4-BE49-F238E27FC236}">
              <a16:creationId xmlns:a16="http://schemas.microsoft.com/office/drawing/2014/main" id="{7915A5D3-B3B6-4C4E-8BD7-F50063E3EC8C}"/>
            </a:ext>
          </a:extLst>
        </xdr:cNvPr>
        <xdr:cNvSpPr txBox="1"/>
      </xdr:nvSpPr>
      <xdr:spPr>
        <a:xfrm>
          <a:off x="2705744" y="606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7" name="n_3mainValue【道路】&#10;有形固定資産減価償却率">
          <a:extLst>
            <a:ext uri="{FF2B5EF4-FFF2-40B4-BE49-F238E27FC236}">
              <a16:creationId xmlns:a16="http://schemas.microsoft.com/office/drawing/2014/main" id="{FADD5BE6-8524-45F2-9E24-D37B25501EB7}"/>
            </a:ext>
          </a:extLst>
        </xdr:cNvPr>
        <xdr:cNvSpPr txBox="1"/>
      </xdr:nvSpPr>
      <xdr:spPr>
        <a:xfrm>
          <a:off x="1816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20083</xdr:rowOff>
    </xdr:from>
    <xdr:ext cx="405111" cy="259045"/>
    <xdr:sp macro="" textlink="">
      <xdr:nvSpPr>
        <xdr:cNvPr id="88" name="n_4mainValue【道路】&#10;有形固定資産減価償却率">
          <a:extLst>
            <a:ext uri="{FF2B5EF4-FFF2-40B4-BE49-F238E27FC236}">
              <a16:creationId xmlns:a16="http://schemas.microsoft.com/office/drawing/2014/main" id="{5D00002A-B99A-49AB-A7A0-05D8B1590B59}"/>
            </a:ext>
          </a:extLst>
        </xdr:cNvPr>
        <xdr:cNvSpPr txBox="1"/>
      </xdr:nvSpPr>
      <xdr:spPr>
        <a:xfrm>
          <a:off x="927744" y="602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FA810EC-A5B6-4CDA-B4A9-D9162BEFAF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AB278BD-5CA3-493B-B1CB-D47F963CBEB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841DF31-B827-4B6C-A197-6958C52D939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8DCEE91-9C39-441D-AAF6-C4FB8C4D939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2DB0306-AE52-4D1B-965A-B9603BF7AC2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F3E91F2-1FD7-4BF1-B85D-A40C8065D46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A245A1C-8B62-487A-9705-DA1A5A8254B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AD2FCBF-9D95-4899-86C5-ECAA7233791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C199D7B-A4C8-4C3C-B871-6FEF85C4B8A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D0FFDDF-0C61-4CD2-988C-71F226A1115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EF12EA6-FB3E-406B-B203-9DEBF168A72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17FA88D-7DBB-474C-8478-F81F090EE6A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C5D3E7E-4068-4A59-9CBA-9333AE4587F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A80B9838-3BBA-4941-BFC4-B66D2F06830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DD90694-8E75-4127-BBEA-CE815607BBD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D9C5AE1-A246-4114-A158-F65EEBC7A01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D40CCC2-7933-4A22-BFAB-513A14939E2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D8C702C-FD79-4639-800C-004F50F07E3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3EA3178-4B1C-480D-8C86-7397C3BC9C4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01C0961-7402-4344-946E-AD060A6F610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E7B5B93-9CC7-413B-B70A-2F5135E2660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B26D04A-98B1-4F7A-BD82-44689686699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0666992-27D9-400C-BEC3-56895C3B1C3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2A8F763B-0133-4E60-B52D-43C7363BC79F}"/>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8E03C3DF-A5DE-4AB7-BD91-09FB42BD91E3}"/>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99BDBC11-B473-41A8-BA5B-85C859A5C2C4}"/>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45BC42F8-E144-4D99-A710-00A18DBFE2F4}"/>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6DD757C-D051-4F67-9E28-8EC3117C57CC}"/>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429241AF-0D13-4204-BE62-E1CBB703502B}"/>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4E377BE4-4C06-4731-B66E-502B286C73E3}"/>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14C5AE64-F34F-48DC-9B25-A1346FD29E1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CF18A9A5-5039-4941-AF08-72B851779544}"/>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3944E90F-23BC-49FA-B82C-9DD35FE859CF}"/>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BDBA05B7-3C65-498B-B14A-3CC4FC89BBBE}"/>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961F45F-9544-4391-A248-5B4FE8115B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20A7F50-8DC9-4EC2-9868-428F7A7EECF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FFF4271-7140-4EDC-BBFA-A64A849885E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C012606-BABD-486F-B19F-E4A592AF54F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B3962E6-2BBA-420E-85A2-92287376330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147510</xdr:rowOff>
    </xdr:from>
    <xdr:to>
      <xdr:col>55</xdr:col>
      <xdr:colOff>50800</xdr:colOff>
      <xdr:row>38</xdr:row>
      <xdr:rowOff>77660</xdr:rowOff>
    </xdr:to>
    <xdr:sp macro="" textlink="">
      <xdr:nvSpPr>
        <xdr:cNvPr id="128" name="楕円 127">
          <a:extLst>
            <a:ext uri="{FF2B5EF4-FFF2-40B4-BE49-F238E27FC236}">
              <a16:creationId xmlns:a16="http://schemas.microsoft.com/office/drawing/2014/main" id="{02851183-1055-4ACD-BC9B-73A9A9E8F638}"/>
            </a:ext>
          </a:extLst>
        </xdr:cNvPr>
        <xdr:cNvSpPr/>
      </xdr:nvSpPr>
      <xdr:spPr>
        <a:xfrm>
          <a:off x="10426700" y="64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170387</xdr:rowOff>
    </xdr:from>
    <xdr:ext cx="534377" cy="259045"/>
    <xdr:sp macro="" textlink="">
      <xdr:nvSpPr>
        <xdr:cNvPr id="129" name="【道路】&#10;一人当たり延長該当値テキスト">
          <a:extLst>
            <a:ext uri="{FF2B5EF4-FFF2-40B4-BE49-F238E27FC236}">
              <a16:creationId xmlns:a16="http://schemas.microsoft.com/office/drawing/2014/main" id="{767F3FFA-49CF-4839-9237-79C2B2301881}"/>
            </a:ext>
          </a:extLst>
        </xdr:cNvPr>
        <xdr:cNvSpPr txBox="1"/>
      </xdr:nvSpPr>
      <xdr:spPr>
        <a:xfrm>
          <a:off x="10515600" y="634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168161</xdr:rowOff>
    </xdr:from>
    <xdr:to>
      <xdr:col>50</xdr:col>
      <xdr:colOff>165100</xdr:colOff>
      <xdr:row>38</xdr:row>
      <xdr:rowOff>98311</xdr:rowOff>
    </xdr:to>
    <xdr:sp macro="" textlink="">
      <xdr:nvSpPr>
        <xdr:cNvPr id="130" name="楕円 129">
          <a:extLst>
            <a:ext uri="{FF2B5EF4-FFF2-40B4-BE49-F238E27FC236}">
              <a16:creationId xmlns:a16="http://schemas.microsoft.com/office/drawing/2014/main" id="{3438B972-79A6-4D4D-BDD7-698D29956DAF}"/>
            </a:ext>
          </a:extLst>
        </xdr:cNvPr>
        <xdr:cNvSpPr/>
      </xdr:nvSpPr>
      <xdr:spPr>
        <a:xfrm>
          <a:off x="9588500" y="651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26860</xdr:rowOff>
    </xdr:from>
    <xdr:to>
      <xdr:col>55</xdr:col>
      <xdr:colOff>0</xdr:colOff>
      <xdr:row>38</xdr:row>
      <xdr:rowOff>47511</xdr:rowOff>
    </xdr:to>
    <xdr:cxnSp macro="">
      <xdr:nvCxnSpPr>
        <xdr:cNvPr id="131" name="直線コネクタ 130">
          <a:extLst>
            <a:ext uri="{FF2B5EF4-FFF2-40B4-BE49-F238E27FC236}">
              <a16:creationId xmlns:a16="http://schemas.microsoft.com/office/drawing/2014/main" id="{AFB0FEB4-21A0-400E-8220-17B215C674F8}"/>
            </a:ext>
          </a:extLst>
        </xdr:cNvPr>
        <xdr:cNvCxnSpPr/>
      </xdr:nvCxnSpPr>
      <xdr:spPr>
        <a:xfrm flipV="1">
          <a:off x="9639300" y="6541960"/>
          <a:ext cx="838200" cy="2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163093</xdr:rowOff>
    </xdr:from>
    <xdr:to>
      <xdr:col>46</xdr:col>
      <xdr:colOff>38100</xdr:colOff>
      <xdr:row>38</xdr:row>
      <xdr:rowOff>93243</xdr:rowOff>
    </xdr:to>
    <xdr:sp macro="" textlink="">
      <xdr:nvSpPr>
        <xdr:cNvPr id="132" name="楕円 131">
          <a:extLst>
            <a:ext uri="{FF2B5EF4-FFF2-40B4-BE49-F238E27FC236}">
              <a16:creationId xmlns:a16="http://schemas.microsoft.com/office/drawing/2014/main" id="{A5151012-6E68-4D93-B539-FECFB5AF40C4}"/>
            </a:ext>
          </a:extLst>
        </xdr:cNvPr>
        <xdr:cNvSpPr/>
      </xdr:nvSpPr>
      <xdr:spPr>
        <a:xfrm>
          <a:off x="8699500" y="650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42443</xdr:rowOff>
    </xdr:from>
    <xdr:to>
      <xdr:col>50</xdr:col>
      <xdr:colOff>114300</xdr:colOff>
      <xdr:row>38</xdr:row>
      <xdr:rowOff>47511</xdr:rowOff>
    </xdr:to>
    <xdr:cxnSp macro="">
      <xdr:nvCxnSpPr>
        <xdr:cNvPr id="133" name="直線コネクタ 132">
          <a:extLst>
            <a:ext uri="{FF2B5EF4-FFF2-40B4-BE49-F238E27FC236}">
              <a16:creationId xmlns:a16="http://schemas.microsoft.com/office/drawing/2014/main" id="{29D29073-C4D0-4287-A5DF-C53935D4C3E5}"/>
            </a:ext>
          </a:extLst>
        </xdr:cNvPr>
        <xdr:cNvCxnSpPr/>
      </xdr:nvCxnSpPr>
      <xdr:spPr>
        <a:xfrm>
          <a:off x="8750300" y="6557543"/>
          <a:ext cx="889000"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158941</xdr:rowOff>
    </xdr:from>
    <xdr:to>
      <xdr:col>41</xdr:col>
      <xdr:colOff>101600</xdr:colOff>
      <xdr:row>38</xdr:row>
      <xdr:rowOff>89091</xdr:rowOff>
    </xdr:to>
    <xdr:sp macro="" textlink="">
      <xdr:nvSpPr>
        <xdr:cNvPr id="134" name="楕円 133">
          <a:extLst>
            <a:ext uri="{FF2B5EF4-FFF2-40B4-BE49-F238E27FC236}">
              <a16:creationId xmlns:a16="http://schemas.microsoft.com/office/drawing/2014/main" id="{4C39C5CC-2FBE-4C53-8395-935FEF27575F}"/>
            </a:ext>
          </a:extLst>
        </xdr:cNvPr>
        <xdr:cNvSpPr/>
      </xdr:nvSpPr>
      <xdr:spPr>
        <a:xfrm>
          <a:off x="7810500" y="650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38291</xdr:rowOff>
    </xdr:from>
    <xdr:to>
      <xdr:col>45</xdr:col>
      <xdr:colOff>177800</xdr:colOff>
      <xdr:row>38</xdr:row>
      <xdr:rowOff>42443</xdr:rowOff>
    </xdr:to>
    <xdr:cxnSp macro="">
      <xdr:nvCxnSpPr>
        <xdr:cNvPr id="135" name="直線コネクタ 134">
          <a:extLst>
            <a:ext uri="{FF2B5EF4-FFF2-40B4-BE49-F238E27FC236}">
              <a16:creationId xmlns:a16="http://schemas.microsoft.com/office/drawing/2014/main" id="{3F46819F-4385-4AE1-A6E5-57AB8D05D62A}"/>
            </a:ext>
          </a:extLst>
        </xdr:cNvPr>
        <xdr:cNvCxnSpPr/>
      </xdr:nvCxnSpPr>
      <xdr:spPr>
        <a:xfrm>
          <a:off x="7861300" y="6553391"/>
          <a:ext cx="889000" cy="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110592</xdr:rowOff>
    </xdr:from>
    <xdr:to>
      <xdr:col>36</xdr:col>
      <xdr:colOff>165100</xdr:colOff>
      <xdr:row>38</xdr:row>
      <xdr:rowOff>40742</xdr:rowOff>
    </xdr:to>
    <xdr:sp macro="" textlink="">
      <xdr:nvSpPr>
        <xdr:cNvPr id="136" name="楕円 135">
          <a:extLst>
            <a:ext uri="{FF2B5EF4-FFF2-40B4-BE49-F238E27FC236}">
              <a16:creationId xmlns:a16="http://schemas.microsoft.com/office/drawing/2014/main" id="{D4F961A8-B276-4981-966F-15ADC61A6FCD}"/>
            </a:ext>
          </a:extLst>
        </xdr:cNvPr>
        <xdr:cNvSpPr/>
      </xdr:nvSpPr>
      <xdr:spPr>
        <a:xfrm>
          <a:off x="6921500" y="645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161392</xdr:rowOff>
    </xdr:from>
    <xdr:to>
      <xdr:col>41</xdr:col>
      <xdr:colOff>50800</xdr:colOff>
      <xdr:row>38</xdr:row>
      <xdr:rowOff>38291</xdr:rowOff>
    </xdr:to>
    <xdr:cxnSp macro="">
      <xdr:nvCxnSpPr>
        <xdr:cNvPr id="137" name="直線コネクタ 136">
          <a:extLst>
            <a:ext uri="{FF2B5EF4-FFF2-40B4-BE49-F238E27FC236}">
              <a16:creationId xmlns:a16="http://schemas.microsoft.com/office/drawing/2014/main" id="{B65CD1E2-181B-4F83-BFC2-2DA23D0FFA52}"/>
            </a:ext>
          </a:extLst>
        </xdr:cNvPr>
        <xdr:cNvCxnSpPr/>
      </xdr:nvCxnSpPr>
      <xdr:spPr>
        <a:xfrm>
          <a:off x="6972300" y="6505042"/>
          <a:ext cx="889000" cy="4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ADE606F6-C60A-45B2-B5F5-8F4311525B2A}"/>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BB47DA4D-00DF-4ED1-9988-EF4300FE613F}"/>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C2935610-545A-4F58-B023-F04A9848D99A}"/>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19E40029-8234-4C5C-9751-B026066E98A2}"/>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114838</xdr:rowOff>
    </xdr:from>
    <xdr:ext cx="534377" cy="259045"/>
    <xdr:sp macro="" textlink="">
      <xdr:nvSpPr>
        <xdr:cNvPr id="142" name="n_1mainValue【道路】&#10;一人当たり延長">
          <a:extLst>
            <a:ext uri="{FF2B5EF4-FFF2-40B4-BE49-F238E27FC236}">
              <a16:creationId xmlns:a16="http://schemas.microsoft.com/office/drawing/2014/main" id="{6A39FAF9-83C8-4145-B1DF-4E3A856EABEE}"/>
            </a:ext>
          </a:extLst>
        </xdr:cNvPr>
        <xdr:cNvSpPr txBox="1"/>
      </xdr:nvSpPr>
      <xdr:spPr>
        <a:xfrm>
          <a:off x="9359411" y="62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109771</xdr:rowOff>
    </xdr:from>
    <xdr:ext cx="534377" cy="259045"/>
    <xdr:sp macro="" textlink="">
      <xdr:nvSpPr>
        <xdr:cNvPr id="143" name="n_2mainValue【道路】&#10;一人当たり延長">
          <a:extLst>
            <a:ext uri="{FF2B5EF4-FFF2-40B4-BE49-F238E27FC236}">
              <a16:creationId xmlns:a16="http://schemas.microsoft.com/office/drawing/2014/main" id="{9461A06D-707B-49D5-B018-F73F2A5CA55F}"/>
            </a:ext>
          </a:extLst>
        </xdr:cNvPr>
        <xdr:cNvSpPr txBox="1"/>
      </xdr:nvSpPr>
      <xdr:spPr>
        <a:xfrm>
          <a:off x="8483111" y="628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105618</xdr:rowOff>
    </xdr:from>
    <xdr:ext cx="534377" cy="259045"/>
    <xdr:sp macro="" textlink="">
      <xdr:nvSpPr>
        <xdr:cNvPr id="144" name="n_3mainValue【道路】&#10;一人当たり延長">
          <a:extLst>
            <a:ext uri="{FF2B5EF4-FFF2-40B4-BE49-F238E27FC236}">
              <a16:creationId xmlns:a16="http://schemas.microsoft.com/office/drawing/2014/main" id="{9FEE2D32-66E3-42F1-AA43-1234C988FF58}"/>
            </a:ext>
          </a:extLst>
        </xdr:cNvPr>
        <xdr:cNvSpPr txBox="1"/>
      </xdr:nvSpPr>
      <xdr:spPr>
        <a:xfrm>
          <a:off x="7594111" y="627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57269</xdr:rowOff>
    </xdr:from>
    <xdr:ext cx="534377" cy="259045"/>
    <xdr:sp macro="" textlink="">
      <xdr:nvSpPr>
        <xdr:cNvPr id="145" name="n_4mainValue【道路】&#10;一人当たり延長">
          <a:extLst>
            <a:ext uri="{FF2B5EF4-FFF2-40B4-BE49-F238E27FC236}">
              <a16:creationId xmlns:a16="http://schemas.microsoft.com/office/drawing/2014/main" id="{C53CF137-CA4A-4AC3-AFB6-490CBDF8334F}"/>
            </a:ext>
          </a:extLst>
        </xdr:cNvPr>
        <xdr:cNvSpPr txBox="1"/>
      </xdr:nvSpPr>
      <xdr:spPr>
        <a:xfrm>
          <a:off x="6705111" y="622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1C380C7-9A9B-4F69-91FD-747A48AC9C9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A030322-82C5-470D-8A8A-10C656640C5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B11170B-5B49-432F-A2BE-0C0541C418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55633B4-E813-492F-B41B-9D368A35D3E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766E001-CB23-4E63-8FE4-734FE4C6177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A0C73F1-0D66-4279-B446-A098387EB57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EA86CB5-5E94-4556-9FF4-3AEBAEB95F5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C39FEDD-46D6-4F33-BBB4-DCD6EF3B58B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0101791-53B7-4A9A-8670-020840DC332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59AEEE7-455B-4851-AA0D-C844087F811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52F3986-2850-464A-BE8E-EA32BE334CA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CCB058C-E98C-4563-9CCE-E93345123C4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A2E2C7FE-9C29-4592-9DD6-0117C5764CF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0A8120E-8808-4767-B5F2-017ECA8378D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0DA63D1-1C92-4DF4-93C6-B2ED042367D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884EF7D-9232-4F18-BB34-E877879DD55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22714E2-D791-4B52-A5A0-7C8BE765466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6D665B3-EB01-48F7-BF50-86E90B60E4D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30AF076-C02F-4560-8A77-ED998C94795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12E67AE-15E6-4707-AF30-393A240D5D5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7E1A536-BEFD-49FB-B321-D385DA5172B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472686D-C67F-4D3A-9D92-FD9FBCB3B93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32EB1DF-DED8-4D42-9896-246AE15D49D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8A3AE9E-20CF-46EC-9CD5-04AD04471C9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3F2B565-AA97-4A0B-8B97-D8F20B61738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1C84385D-6B3B-4602-9A95-DC6F1B512705}"/>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CEAAE449-EADA-4D6D-B5D0-50A95EF0EBFA}"/>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2BFE64C2-FBD0-4F9F-B1D7-45B2DAF679CE}"/>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249FC03-6873-48B5-8E49-CF7EF9B3C8FF}"/>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6A7C751-C2EB-45B1-ACC1-8A5C91010E04}"/>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2F0F1DFF-CAF9-4724-99A7-4BA1B7DCD1F6}"/>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955AE593-E939-46F0-AF37-BA4481CE608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C77F74AD-9BC4-4B13-8681-5503A1D48DB9}"/>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1EED6795-961A-4A01-A82E-CBEA1F5CD631}"/>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BFCB2051-7D90-42AA-8729-B65DB22E6564}"/>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831B3CBD-930B-477D-AE8E-B98B96DB3C41}"/>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36ED99F-65B7-4F4D-A06D-733A904451C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A044953-0B7A-4094-8FCB-40E3EDB6CF7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09B7973-8835-4682-A81F-DB6B5AF2CAE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8FB6CF8-B658-4A6E-B531-0740BB65A53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A468CEF-C752-4264-AE81-40B37FDCFEF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55335</xdr:rowOff>
    </xdr:from>
    <xdr:to>
      <xdr:col>24</xdr:col>
      <xdr:colOff>114300</xdr:colOff>
      <xdr:row>61</xdr:row>
      <xdr:rowOff>156935</xdr:rowOff>
    </xdr:to>
    <xdr:sp macro="" textlink="">
      <xdr:nvSpPr>
        <xdr:cNvPr id="187" name="楕円 186">
          <a:extLst>
            <a:ext uri="{FF2B5EF4-FFF2-40B4-BE49-F238E27FC236}">
              <a16:creationId xmlns:a16="http://schemas.microsoft.com/office/drawing/2014/main" id="{80E406CF-3CF1-4496-BC47-D045B7D4EE84}"/>
            </a:ext>
          </a:extLst>
        </xdr:cNvPr>
        <xdr:cNvSpPr/>
      </xdr:nvSpPr>
      <xdr:spPr>
        <a:xfrm>
          <a:off x="45847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33762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A58258E-AB62-48F7-A0EE-55166E5F8B8A}"/>
            </a:ext>
          </a:extLst>
        </xdr:cNvPr>
        <xdr:cNvSpPr txBox="1"/>
      </xdr:nvSpPr>
      <xdr:spPr>
        <a:xfrm>
          <a:off x="4673600"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34109</xdr:rowOff>
    </xdr:from>
    <xdr:to>
      <xdr:col>20</xdr:col>
      <xdr:colOff>38100</xdr:colOff>
      <xdr:row>61</xdr:row>
      <xdr:rowOff>135709</xdr:rowOff>
    </xdr:to>
    <xdr:sp macro="" textlink="">
      <xdr:nvSpPr>
        <xdr:cNvPr id="189" name="楕円 188">
          <a:extLst>
            <a:ext uri="{FF2B5EF4-FFF2-40B4-BE49-F238E27FC236}">
              <a16:creationId xmlns:a16="http://schemas.microsoft.com/office/drawing/2014/main" id="{370C5A82-1145-4DC9-B9B5-2FEA77903F6A}"/>
            </a:ext>
          </a:extLst>
        </xdr:cNvPr>
        <xdr:cNvSpPr/>
      </xdr:nvSpPr>
      <xdr:spPr>
        <a:xfrm>
          <a:off x="3746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84909</xdr:rowOff>
    </xdr:from>
    <xdr:to>
      <xdr:col>24</xdr:col>
      <xdr:colOff>63500</xdr:colOff>
      <xdr:row>61</xdr:row>
      <xdr:rowOff>106135</xdr:rowOff>
    </xdr:to>
    <xdr:cxnSp macro="">
      <xdr:nvCxnSpPr>
        <xdr:cNvPr id="190" name="直線コネクタ 189">
          <a:extLst>
            <a:ext uri="{FF2B5EF4-FFF2-40B4-BE49-F238E27FC236}">
              <a16:creationId xmlns:a16="http://schemas.microsoft.com/office/drawing/2014/main" id="{18C1C339-9E7E-42B3-93EB-5DA9F44F6891}"/>
            </a:ext>
          </a:extLst>
        </xdr:cNvPr>
        <xdr:cNvCxnSpPr/>
      </xdr:nvCxnSpPr>
      <xdr:spPr>
        <a:xfrm>
          <a:off x="3797300" y="10543359"/>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7983</xdr:rowOff>
    </xdr:from>
    <xdr:to>
      <xdr:col>15</xdr:col>
      <xdr:colOff>101600</xdr:colOff>
      <xdr:row>61</xdr:row>
      <xdr:rowOff>109583</xdr:rowOff>
    </xdr:to>
    <xdr:sp macro="" textlink="">
      <xdr:nvSpPr>
        <xdr:cNvPr id="191" name="楕円 190">
          <a:extLst>
            <a:ext uri="{FF2B5EF4-FFF2-40B4-BE49-F238E27FC236}">
              <a16:creationId xmlns:a16="http://schemas.microsoft.com/office/drawing/2014/main" id="{4F2963AB-CBEB-4F60-A455-6A703A05974F}"/>
            </a:ext>
          </a:extLst>
        </xdr:cNvPr>
        <xdr:cNvSpPr/>
      </xdr:nvSpPr>
      <xdr:spPr>
        <a:xfrm>
          <a:off x="2857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58783</xdr:rowOff>
    </xdr:from>
    <xdr:to>
      <xdr:col>19</xdr:col>
      <xdr:colOff>177800</xdr:colOff>
      <xdr:row>61</xdr:row>
      <xdr:rowOff>84909</xdr:rowOff>
    </xdr:to>
    <xdr:cxnSp macro="">
      <xdr:nvCxnSpPr>
        <xdr:cNvPr id="192" name="直線コネクタ 191">
          <a:extLst>
            <a:ext uri="{FF2B5EF4-FFF2-40B4-BE49-F238E27FC236}">
              <a16:creationId xmlns:a16="http://schemas.microsoft.com/office/drawing/2014/main" id="{50D67B33-34A9-46B1-BF22-3A546AF104EA}"/>
            </a:ext>
          </a:extLst>
        </xdr:cNvPr>
        <xdr:cNvCxnSpPr/>
      </xdr:nvCxnSpPr>
      <xdr:spPr>
        <a:xfrm>
          <a:off x="2908300" y="1051723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154940</xdr:rowOff>
    </xdr:from>
    <xdr:to>
      <xdr:col>10</xdr:col>
      <xdr:colOff>165100</xdr:colOff>
      <xdr:row>61</xdr:row>
      <xdr:rowOff>85090</xdr:rowOff>
    </xdr:to>
    <xdr:sp macro="" textlink="">
      <xdr:nvSpPr>
        <xdr:cNvPr id="193" name="楕円 192">
          <a:extLst>
            <a:ext uri="{FF2B5EF4-FFF2-40B4-BE49-F238E27FC236}">
              <a16:creationId xmlns:a16="http://schemas.microsoft.com/office/drawing/2014/main" id="{666A77FA-56EE-40F0-8F1F-9C1B152727A4}"/>
            </a:ext>
          </a:extLst>
        </xdr:cNvPr>
        <xdr:cNvSpPr/>
      </xdr:nvSpPr>
      <xdr:spPr>
        <a:xfrm>
          <a:off x="1968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34290</xdr:rowOff>
    </xdr:from>
    <xdr:to>
      <xdr:col>15</xdr:col>
      <xdr:colOff>50800</xdr:colOff>
      <xdr:row>61</xdr:row>
      <xdr:rowOff>58783</xdr:rowOff>
    </xdr:to>
    <xdr:cxnSp macro="">
      <xdr:nvCxnSpPr>
        <xdr:cNvPr id="194" name="直線コネクタ 193">
          <a:extLst>
            <a:ext uri="{FF2B5EF4-FFF2-40B4-BE49-F238E27FC236}">
              <a16:creationId xmlns:a16="http://schemas.microsoft.com/office/drawing/2014/main" id="{43B4B089-DDC2-4DFE-B10D-3FBAA99AA6B1}"/>
            </a:ext>
          </a:extLst>
        </xdr:cNvPr>
        <xdr:cNvCxnSpPr/>
      </xdr:nvCxnSpPr>
      <xdr:spPr>
        <a:xfrm>
          <a:off x="2019300" y="1049274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130447</xdr:rowOff>
    </xdr:from>
    <xdr:to>
      <xdr:col>6</xdr:col>
      <xdr:colOff>38100</xdr:colOff>
      <xdr:row>61</xdr:row>
      <xdr:rowOff>60597</xdr:rowOff>
    </xdr:to>
    <xdr:sp macro="" textlink="">
      <xdr:nvSpPr>
        <xdr:cNvPr id="195" name="楕円 194">
          <a:extLst>
            <a:ext uri="{FF2B5EF4-FFF2-40B4-BE49-F238E27FC236}">
              <a16:creationId xmlns:a16="http://schemas.microsoft.com/office/drawing/2014/main" id="{F7C8DEBA-0264-41FB-8080-856A5B70F969}"/>
            </a:ext>
          </a:extLst>
        </xdr:cNvPr>
        <xdr:cNvSpPr/>
      </xdr:nvSpPr>
      <xdr:spPr>
        <a:xfrm>
          <a:off x="1079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xdr:rowOff>
    </xdr:from>
    <xdr:to>
      <xdr:col>10</xdr:col>
      <xdr:colOff>114300</xdr:colOff>
      <xdr:row>61</xdr:row>
      <xdr:rowOff>34290</xdr:rowOff>
    </xdr:to>
    <xdr:cxnSp macro="">
      <xdr:nvCxnSpPr>
        <xdr:cNvPr id="196" name="直線コネクタ 195">
          <a:extLst>
            <a:ext uri="{FF2B5EF4-FFF2-40B4-BE49-F238E27FC236}">
              <a16:creationId xmlns:a16="http://schemas.microsoft.com/office/drawing/2014/main" id="{6A7D81C5-38AA-4119-8751-22C952446993}"/>
            </a:ext>
          </a:extLst>
        </xdr:cNvPr>
        <xdr:cNvCxnSpPr/>
      </xdr:nvCxnSpPr>
      <xdr:spPr>
        <a:xfrm>
          <a:off x="1130300" y="1046824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105B224-D7A4-494D-9EB2-CF12F19B8C6A}"/>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2373009-4C1F-4F7A-953E-E781350919C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F18D59F-3784-4728-A450-03703D4A7956}"/>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17944E9-812C-4897-A755-957D61D612F9}"/>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126836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F7B8E9B-DBA4-4751-8515-147A457FAF91}"/>
            </a:ext>
          </a:extLst>
        </xdr:cNvPr>
        <xdr:cNvSpPr txBox="1"/>
      </xdr:nvSpPr>
      <xdr:spPr>
        <a:xfrm>
          <a:off x="35820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391DD9F-142B-4612-8298-2B8C10A0E298}"/>
            </a:ext>
          </a:extLst>
        </xdr:cNvPr>
        <xdr:cNvSpPr txBox="1"/>
      </xdr:nvSpPr>
      <xdr:spPr>
        <a:xfrm>
          <a:off x="2705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76217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36B6D07-3A7E-4222-81A1-19C493D18AFF}"/>
            </a:ext>
          </a:extLst>
        </xdr:cNvPr>
        <xdr:cNvSpPr txBox="1"/>
      </xdr:nvSpPr>
      <xdr:spPr>
        <a:xfrm>
          <a:off x="1816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4771FCA-26F4-4556-B5E3-B098DF781F2D}"/>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DFD7B57-9D7C-470F-8300-79D19BC22C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62CDCF0-B68F-4D75-A2F0-666E33442C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B797919-E434-42EB-AA54-C73D9AE8AF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83082DC-1395-49EB-920C-786F3DFD9E5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4300D14-4750-43F1-8A89-7B14B6B5FE6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D684A7A-C75F-42C1-B669-B3B2402BE5B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EB485F8-B9D7-43EB-A3A5-CBD68FBC033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6E9EA0-0EC1-4D08-8861-C57E9B09C75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416A836-13AD-4B11-9942-C379D09C15F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C596F3D-8EE6-431A-BB61-9EDE7DC7F19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44A0023-E839-4BFC-9AFB-F188B2AC47A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396AB8C-72E5-430F-B8ED-596A4C98603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4482454-9F21-4C13-A48C-A1D9D9450D0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BD49577-C9F4-4D2E-8D35-C87A856235A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6AB9216-B47C-4C95-8812-3B821B577FC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98EACC7C-61C7-4E00-BB30-369FC40C4617}"/>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4CCE8DB-2155-4821-85AA-06DC3D6386C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A89C00B9-ED68-40CF-B94B-7C9956A7DB6C}"/>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02C9DFE-3D0E-4D96-9ED8-7A7C963C6E0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DB7AD297-B590-4C24-8A81-3D95BE8483B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40278F31-0318-4D60-94D3-BB3C4B67835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C8B963B7-BC47-4B94-825C-02140F6EC59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434ABC1-EC14-4FAB-90E9-B13A0B1D766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BCE68C30-9FB9-47E8-9FA0-3BFBF40D98B3}"/>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B39A1B7F-DA03-40D4-8364-DE5B2464E07D}"/>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BB8DF737-CA27-40C3-839E-687964E5C8B3}"/>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B0CB2143-BBBD-4A94-BEB0-72E9E058CF80}"/>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696EC73B-4A9A-4217-88B5-72E3640FB35E}"/>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17473772-DFC8-4574-ADC2-B80FB34BA415}"/>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F8D2D0E6-F3A1-4657-9646-0B5030B2E00C}"/>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F85A241D-806A-4C56-9673-6EDBB2E34BB2}"/>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4585AAEA-2415-44B8-A032-11DAEDEA243E}"/>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910E3BC8-7076-4C4A-972B-BC535F49F033}"/>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329AAA6E-B1DC-4465-9C0B-5F21819841A4}"/>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0BA7E59-7C27-4DC9-A7E7-A8F6094361A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1FA14B2-6ABD-4814-975F-3DAB51D5A65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75D178B-3B6F-4722-B26A-015ABCC3CD5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26A4615-376F-4EE6-BC06-DD5186829A7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8860840-240C-42EA-BC44-C746EC98BF5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83453</xdr:rowOff>
    </xdr:from>
    <xdr:to>
      <xdr:col>55</xdr:col>
      <xdr:colOff>50800</xdr:colOff>
      <xdr:row>64</xdr:row>
      <xdr:rowOff>13603</xdr:rowOff>
    </xdr:to>
    <xdr:sp macro="" textlink="">
      <xdr:nvSpPr>
        <xdr:cNvPr id="244" name="楕円 243">
          <a:extLst>
            <a:ext uri="{FF2B5EF4-FFF2-40B4-BE49-F238E27FC236}">
              <a16:creationId xmlns:a16="http://schemas.microsoft.com/office/drawing/2014/main" id="{B0084862-B0EE-4FE4-938A-C5303028CEAE}"/>
            </a:ext>
          </a:extLst>
        </xdr:cNvPr>
        <xdr:cNvSpPr/>
      </xdr:nvSpPr>
      <xdr:spPr>
        <a:xfrm>
          <a:off x="10426700" y="108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169830</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CB729EA0-5EAA-40D1-8000-CA1D8619EDD2}"/>
            </a:ext>
          </a:extLst>
        </xdr:cNvPr>
        <xdr:cNvSpPr txBox="1"/>
      </xdr:nvSpPr>
      <xdr:spPr>
        <a:xfrm>
          <a:off x="10515600" y="1079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83493</xdr:rowOff>
    </xdr:from>
    <xdr:to>
      <xdr:col>50</xdr:col>
      <xdr:colOff>165100</xdr:colOff>
      <xdr:row>64</xdr:row>
      <xdr:rowOff>13643</xdr:rowOff>
    </xdr:to>
    <xdr:sp macro="" textlink="">
      <xdr:nvSpPr>
        <xdr:cNvPr id="246" name="楕円 245">
          <a:extLst>
            <a:ext uri="{FF2B5EF4-FFF2-40B4-BE49-F238E27FC236}">
              <a16:creationId xmlns:a16="http://schemas.microsoft.com/office/drawing/2014/main" id="{95A43677-FDA6-4AAF-BF7C-C91C7797DF76}"/>
            </a:ext>
          </a:extLst>
        </xdr:cNvPr>
        <xdr:cNvSpPr/>
      </xdr:nvSpPr>
      <xdr:spPr>
        <a:xfrm>
          <a:off x="9588500" y="1088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134253</xdr:rowOff>
    </xdr:from>
    <xdr:to>
      <xdr:col>55</xdr:col>
      <xdr:colOff>0</xdr:colOff>
      <xdr:row>63</xdr:row>
      <xdr:rowOff>134293</xdr:rowOff>
    </xdr:to>
    <xdr:cxnSp macro="">
      <xdr:nvCxnSpPr>
        <xdr:cNvPr id="247" name="直線コネクタ 246">
          <a:extLst>
            <a:ext uri="{FF2B5EF4-FFF2-40B4-BE49-F238E27FC236}">
              <a16:creationId xmlns:a16="http://schemas.microsoft.com/office/drawing/2014/main" id="{06D6DD8F-5185-4A13-9155-9BB3A1E1AFB1}"/>
            </a:ext>
          </a:extLst>
        </xdr:cNvPr>
        <xdr:cNvCxnSpPr/>
      </xdr:nvCxnSpPr>
      <xdr:spPr>
        <a:xfrm flipV="1">
          <a:off x="9639300" y="10935603"/>
          <a:ext cx="838200" cy="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82786</xdr:rowOff>
    </xdr:from>
    <xdr:to>
      <xdr:col>46</xdr:col>
      <xdr:colOff>38100</xdr:colOff>
      <xdr:row>64</xdr:row>
      <xdr:rowOff>12936</xdr:rowOff>
    </xdr:to>
    <xdr:sp macro="" textlink="">
      <xdr:nvSpPr>
        <xdr:cNvPr id="248" name="楕円 247">
          <a:extLst>
            <a:ext uri="{FF2B5EF4-FFF2-40B4-BE49-F238E27FC236}">
              <a16:creationId xmlns:a16="http://schemas.microsoft.com/office/drawing/2014/main" id="{7C3634FB-3AE2-479E-B5F7-98D6B43B7102}"/>
            </a:ext>
          </a:extLst>
        </xdr:cNvPr>
        <xdr:cNvSpPr/>
      </xdr:nvSpPr>
      <xdr:spPr>
        <a:xfrm>
          <a:off x="8699500" y="1088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133586</xdr:rowOff>
    </xdr:from>
    <xdr:to>
      <xdr:col>50</xdr:col>
      <xdr:colOff>114300</xdr:colOff>
      <xdr:row>63</xdr:row>
      <xdr:rowOff>134293</xdr:rowOff>
    </xdr:to>
    <xdr:cxnSp macro="">
      <xdr:nvCxnSpPr>
        <xdr:cNvPr id="249" name="直線コネクタ 248">
          <a:extLst>
            <a:ext uri="{FF2B5EF4-FFF2-40B4-BE49-F238E27FC236}">
              <a16:creationId xmlns:a16="http://schemas.microsoft.com/office/drawing/2014/main" id="{DD1A1F50-6D71-4205-8D14-448D62DA90F5}"/>
            </a:ext>
          </a:extLst>
        </xdr:cNvPr>
        <xdr:cNvCxnSpPr/>
      </xdr:nvCxnSpPr>
      <xdr:spPr>
        <a:xfrm>
          <a:off x="8750300" y="10934936"/>
          <a:ext cx="889000" cy="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82900</xdr:rowOff>
    </xdr:from>
    <xdr:to>
      <xdr:col>41</xdr:col>
      <xdr:colOff>101600</xdr:colOff>
      <xdr:row>64</xdr:row>
      <xdr:rowOff>13050</xdr:rowOff>
    </xdr:to>
    <xdr:sp macro="" textlink="">
      <xdr:nvSpPr>
        <xdr:cNvPr id="250" name="楕円 249">
          <a:extLst>
            <a:ext uri="{FF2B5EF4-FFF2-40B4-BE49-F238E27FC236}">
              <a16:creationId xmlns:a16="http://schemas.microsoft.com/office/drawing/2014/main" id="{1AF324DB-A4C2-4239-B3DE-3FF14F7F7200}"/>
            </a:ext>
          </a:extLst>
        </xdr:cNvPr>
        <xdr:cNvSpPr/>
      </xdr:nvSpPr>
      <xdr:spPr>
        <a:xfrm>
          <a:off x="7810500" y="108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133586</xdr:rowOff>
    </xdr:from>
    <xdr:to>
      <xdr:col>45</xdr:col>
      <xdr:colOff>177800</xdr:colOff>
      <xdr:row>63</xdr:row>
      <xdr:rowOff>133700</xdr:rowOff>
    </xdr:to>
    <xdr:cxnSp macro="">
      <xdr:nvCxnSpPr>
        <xdr:cNvPr id="251" name="直線コネクタ 250">
          <a:extLst>
            <a:ext uri="{FF2B5EF4-FFF2-40B4-BE49-F238E27FC236}">
              <a16:creationId xmlns:a16="http://schemas.microsoft.com/office/drawing/2014/main" id="{AE614253-F8E3-43FB-A34E-3368C9222125}"/>
            </a:ext>
          </a:extLst>
        </xdr:cNvPr>
        <xdr:cNvCxnSpPr/>
      </xdr:nvCxnSpPr>
      <xdr:spPr>
        <a:xfrm flipV="1">
          <a:off x="7861300" y="10934936"/>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89171</xdr:rowOff>
    </xdr:from>
    <xdr:to>
      <xdr:col>36</xdr:col>
      <xdr:colOff>165100</xdr:colOff>
      <xdr:row>64</xdr:row>
      <xdr:rowOff>19321</xdr:rowOff>
    </xdr:to>
    <xdr:sp macro="" textlink="">
      <xdr:nvSpPr>
        <xdr:cNvPr id="252" name="楕円 251">
          <a:extLst>
            <a:ext uri="{FF2B5EF4-FFF2-40B4-BE49-F238E27FC236}">
              <a16:creationId xmlns:a16="http://schemas.microsoft.com/office/drawing/2014/main" id="{CB42A1A1-613C-4A9C-B1EE-9DAA703257EE}"/>
            </a:ext>
          </a:extLst>
        </xdr:cNvPr>
        <xdr:cNvSpPr/>
      </xdr:nvSpPr>
      <xdr:spPr>
        <a:xfrm>
          <a:off x="6921500" y="1089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133700</xdr:rowOff>
    </xdr:from>
    <xdr:to>
      <xdr:col>41</xdr:col>
      <xdr:colOff>50800</xdr:colOff>
      <xdr:row>63</xdr:row>
      <xdr:rowOff>139971</xdr:rowOff>
    </xdr:to>
    <xdr:cxnSp macro="">
      <xdr:nvCxnSpPr>
        <xdr:cNvPr id="253" name="直線コネクタ 252">
          <a:extLst>
            <a:ext uri="{FF2B5EF4-FFF2-40B4-BE49-F238E27FC236}">
              <a16:creationId xmlns:a16="http://schemas.microsoft.com/office/drawing/2014/main" id="{B54C7C6F-2D4E-4B3C-B0C2-B228C033B323}"/>
            </a:ext>
          </a:extLst>
        </xdr:cNvPr>
        <xdr:cNvCxnSpPr/>
      </xdr:nvCxnSpPr>
      <xdr:spPr>
        <a:xfrm flipV="1">
          <a:off x="6972300" y="10935050"/>
          <a:ext cx="889000" cy="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D818B97-EEF1-4DE7-867A-8A01F2CBFD39}"/>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604ABF2E-868E-47C8-B739-F38732F1301A}"/>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4509512-EA16-4978-B5F5-DE4A22A7CE83}"/>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86A7FEA5-83CD-4ECD-84E5-15E427F85A9F}"/>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4770</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B6A28912-09F0-44C5-9285-F75DC04F7F91}"/>
            </a:ext>
          </a:extLst>
        </xdr:cNvPr>
        <xdr:cNvSpPr txBox="1"/>
      </xdr:nvSpPr>
      <xdr:spPr>
        <a:xfrm>
          <a:off x="9359411" y="1097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4063</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3F9F2DFD-34DD-4355-B05E-6F3C7F21EC98}"/>
            </a:ext>
          </a:extLst>
        </xdr:cNvPr>
        <xdr:cNvSpPr txBox="1"/>
      </xdr:nvSpPr>
      <xdr:spPr>
        <a:xfrm>
          <a:off x="8483111" y="1097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4177</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ABB8A8DC-97BD-4F5D-A51A-1A3E31366257}"/>
            </a:ext>
          </a:extLst>
        </xdr:cNvPr>
        <xdr:cNvSpPr txBox="1"/>
      </xdr:nvSpPr>
      <xdr:spPr>
        <a:xfrm>
          <a:off x="7594111" y="1097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10448</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4B333DEC-FEFA-4165-A0E2-0DC070CBD6CF}"/>
            </a:ext>
          </a:extLst>
        </xdr:cNvPr>
        <xdr:cNvSpPr txBox="1"/>
      </xdr:nvSpPr>
      <xdr:spPr>
        <a:xfrm>
          <a:off x="6705111" y="1098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8AA63BC0-7B35-4891-9DB3-AB37FB2F571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CA01ED1-1790-4D50-8AD4-A1834D368BD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98CD92C-1F8D-4C9F-BF71-939CCFC1A9C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C286895D-17C6-47E5-B445-1E03A5F203F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A3069E5-0F17-49F8-B5CF-0E56725CA53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AD3DEDF-85ED-4808-A014-E8EC70B792C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2B81953E-B74C-4CEC-9C33-BE3C243A7AC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924E681-D74C-4B4F-A636-472FFF60A54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5143E5F1-5795-40C8-AFDD-B92C239527E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CF609F3-81E7-46B0-BC31-5A374B51CFF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E27E4C5B-367F-4C23-96DE-EDC164E3220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88995E4F-4FAB-42AD-9C26-7B504ED5E91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1C86B302-6523-44E4-A480-227880CB663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58BE8E5C-7421-4F6F-83D2-A6F6CA86D2B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3B867315-4150-4F14-8C1A-5BD0E263941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AAD283A1-7278-4D62-BC52-A63C9853FA7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21E4C572-37AA-4DD7-8E28-C864D5E494D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65AA621B-4538-40C2-9509-6264241C433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4053927-FC15-4C1C-A4CB-5F1B35B2B3C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88CAD8B7-DE48-4846-82A3-CACC672564E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46FD63C5-2C6C-4D7A-8AD1-83924F08CE9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1EC81964-C6D6-46D6-90DF-E3C87D6D8D2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8BE51D83-1905-4636-8791-6FDFDDCDE67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A29D538-9A6C-4D89-9008-E6189A0A84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0FD50F3-8C79-4500-9BE5-BCF89DA77F2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04BEF99-8D2C-4DD3-966E-F616961EE176}"/>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D5991139-BF36-4F90-A998-5CBD759210A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781683F0-C74D-4D0E-99BB-479418EC23A2}"/>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C501A47-71A3-4ABE-BBAF-DEA540D36596}"/>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8ACA87BD-F04D-4C7C-B5D1-02F63429DD8B}"/>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72195839-6E8C-420E-B5A2-CD335921C8E2}"/>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D109271B-D163-4B21-8367-01F9A63D741A}"/>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1767F55A-FE9B-44EF-9487-C7E3F2D53488}"/>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12D488F6-D69F-4C02-BE8A-9D57F4AC73B4}"/>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E585E56E-16A4-4D01-892A-B0DD0C0829FD}"/>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72E39844-C1C9-44D6-B63B-425A0676BA0B}"/>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3F7FDCE-E444-43CB-ABA5-4D6D77C01CE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561B416-2D02-490F-B322-1887E624A30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F58338F-F3E9-4EEB-AEC8-0208C1C31B4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CC7D44F-8157-4707-BF1D-B932EA742EC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FE8A79A-F500-4938-8D65-71CD8259668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153851</xdr:rowOff>
    </xdr:from>
    <xdr:to>
      <xdr:col>24</xdr:col>
      <xdr:colOff>114300</xdr:colOff>
      <xdr:row>81</xdr:row>
      <xdr:rowOff>84001</xdr:rowOff>
    </xdr:to>
    <xdr:sp macro="" textlink="">
      <xdr:nvSpPr>
        <xdr:cNvPr id="303" name="楕円 302">
          <a:extLst>
            <a:ext uri="{FF2B5EF4-FFF2-40B4-BE49-F238E27FC236}">
              <a16:creationId xmlns:a16="http://schemas.microsoft.com/office/drawing/2014/main" id="{8D9B3537-2EFA-4A54-AD2F-BE2D913D90B4}"/>
            </a:ext>
          </a:extLst>
        </xdr:cNvPr>
        <xdr:cNvSpPr/>
      </xdr:nvSpPr>
      <xdr:spPr>
        <a:xfrm>
          <a:off x="4584700" y="13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5278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83C4DF5-0968-4893-91EC-2FF684F2A5DB}"/>
            </a:ext>
          </a:extLst>
        </xdr:cNvPr>
        <xdr:cNvSpPr txBox="1"/>
      </xdr:nvSpPr>
      <xdr:spPr>
        <a:xfrm>
          <a:off x="4673600" y="13721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116295</xdr:rowOff>
    </xdr:from>
    <xdr:to>
      <xdr:col>20</xdr:col>
      <xdr:colOff>38100</xdr:colOff>
      <xdr:row>81</xdr:row>
      <xdr:rowOff>46445</xdr:rowOff>
    </xdr:to>
    <xdr:sp macro="" textlink="">
      <xdr:nvSpPr>
        <xdr:cNvPr id="305" name="楕円 304">
          <a:extLst>
            <a:ext uri="{FF2B5EF4-FFF2-40B4-BE49-F238E27FC236}">
              <a16:creationId xmlns:a16="http://schemas.microsoft.com/office/drawing/2014/main" id="{AEC1780E-FF9A-4B90-AF14-5B5A3C0D8F07}"/>
            </a:ext>
          </a:extLst>
        </xdr:cNvPr>
        <xdr:cNvSpPr/>
      </xdr:nvSpPr>
      <xdr:spPr>
        <a:xfrm>
          <a:off x="3746500" y="1383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167095</xdr:rowOff>
    </xdr:from>
    <xdr:to>
      <xdr:col>24</xdr:col>
      <xdr:colOff>63500</xdr:colOff>
      <xdr:row>81</xdr:row>
      <xdr:rowOff>33201</xdr:rowOff>
    </xdr:to>
    <xdr:cxnSp macro="">
      <xdr:nvCxnSpPr>
        <xdr:cNvPr id="306" name="直線コネクタ 305">
          <a:extLst>
            <a:ext uri="{FF2B5EF4-FFF2-40B4-BE49-F238E27FC236}">
              <a16:creationId xmlns:a16="http://schemas.microsoft.com/office/drawing/2014/main" id="{60F5F52A-A466-4743-9AAD-A8FAFFE15359}"/>
            </a:ext>
          </a:extLst>
        </xdr:cNvPr>
        <xdr:cNvCxnSpPr/>
      </xdr:nvCxnSpPr>
      <xdr:spPr>
        <a:xfrm>
          <a:off x="3797300" y="13883095"/>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78739</xdr:rowOff>
    </xdr:from>
    <xdr:to>
      <xdr:col>15</xdr:col>
      <xdr:colOff>101600</xdr:colOff>
      <xdr:row>81</xdr:row>
      <xdr:rowOff>8889</xdr:rowOff>
    </xdr:to>
    <xdr:sp macro="" textlink="">
      <xdr:nvSpPr>
        <xdr:cNvPr id="307" name="楕円 306">
          <a:extLst>
            <a:ext uri="{FF2B5EF4-FFF2-40B4-BE49-F238E27FC236}">
              <a16:creationId xmlns:a16="http://schemas.microsoft.com/office/drawing/2014/main" id="{FF7EFA7E-7BA2-4A80-8517-7F69D687A126}"/>
            </a:ext>
          </a:extLst>
        </xdr:cNvPr>
        <xdr:cNvSpPr/>
      </xdr:nvSpPr>
      <xdr:spPr>
        <a:xfrm>
          <a:off x="2857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129539</xdr:rowOff>
    </xdr:from>
    <xdr:to>
      <xdr:col>19</xdr:col>
      <xdr:colOff>177800</xdr:colOff>
      <xdr:row>80</xdr:row>
      <xdr:rowOff>167095</xdr:rowOff>
    </xdr:to>
    <xdr:cxnSp macro="">
      <xdr:nvCxnSpPr>
        <xdr:cNvPr id="308" name="直線コネクタ 307">
          <a:extLst>
            <a:ext uri="{FF2B5EF4-FFF2-40B4-BE49-F238E27FC236}">
              <a16:creationId xmlns:a16="http://schemas.microsoft.com/office/drawing/2014/main" id="{CBB1D74D-360C-486D-9DAB-C41F57CB345F}"/>
            </a:ext>
          </a:extLst>
        </xdr:cNvPr>
        <xdr:cNvCxnSpPr/>
      </xdr:nvCxnSpPr>
      <xdr:spPr>
        <a:xfrm>
          <a:off x="2908300" y="1384553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39551</xdr:rowOff>
    </xdr:from>
    <xdr:to>
      <xdr:col>10</xdr:col>
      <xdr:colOff>165100</xdr:colOff>
      <xdr:row>80</xdr:row>
      <xdr:rowOff>141151</xdr:rowOff>
    </xdr:to>
    <xdr:sp macro="" textlink="">
      <xdr:nvSpPr>
        <xdr:cNvPr id="309" name="楕円 308">
          <a:extLst>
            <a:ext uri="{FF2B5EF4-FFF2-40B4-BE49-F238E27FC236}">
              <a16:creationId xmlns:a16="http://schemas.microsoft.com/office/drawing/2014/main" id="{2B7F992E-BE8F-4C56-809B-878F3C077FF3}"/>
            </a:ext>
          </a:extLst>
        </xdr:cNvPr>
        <xdr:cNvSpPr/>
      </xdr:nvSpPr>
      <xdr:spPr>
        <a:xfrm>
          <a:off x="1968500" y="137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90351</xdr:rowOff>
    </xdr:from>
    <xdr:to>
      <xdr:col>15</xdr:col>
      <xdr:colOff>50800</xdr:colOff>
      <xdr:row>80</xdr:row>
      <xdr:rowOff>129539</xdr:rowOff>
    </xdr:to>
    <xdr:cxnSp macro="">
      <xdr:nvCxnSpPr>
        <xdr:cNvPr id="310" name="直線コネクタ 309">
          <a:extLst>
            <a:ext uri="{FF2B5EF4-FFF2-40B4-BE49-F238E27FC236}">
              <a16:creationId xmlns:a16="http://schemas.microsoft.com/office/drawing/2014/main" id="{9CC32C7D-EBD3-4B3B-9CD9-BE3D9735D806}"/>
            </a:ext>
          </a:extLst>
        </xdr:cNvPr>
        <xdr:cNvCxnSpPr/>
      </xdr:nvCxnSpPr>
      <xdr:spPr>
        <a:xfrm>
          <a:off x="2019300" y="1380635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42818</xdr:rowOff>
    </xdr:from>
    <xdr:to>
      <xdr:col>6</xdr:col>
      <xdr:colOff>38100</xdr:colOff>
      <xdr:row>80</xdr:row>
      <xdr:rowOff>144418</xdr:rowOff>
    </xdr:to>
    <xdr:sp macro="" textlink="">
      <xdr:nvSpPr>
        <xdr:cNvPr id="311" name="楕円 310">
          <a:extLst>
            <a:ext uri="{FF2B5EF4-FFF2-40B4-BE49-F238E27FC236}">
              <a16:creationId xmlns:a16="http://schemas.microsoft.com/office/drawing/2014/main" id="{2146D553-E7D7-4DFD-88EC-21CCA966B912}"/>
            </a:ext>
          </a:extLst>
        </xdr:cNvPr>
        <xdr:cNvSpPr/>
      </xdr:nvSpPr>
      <xdr:spPr>
        <a:xfrm>
          <a:off x="1079500" y="137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90351</xdr:rowOff>
    </xdr:from>
    <xdr:to>
      <xdr:col>10</xdr:col>
      <xdr:colOff>114300</xdr:colOff>
      <xdr:row>80</xdr:row>
      <xdr:rowOff>93618</xdr:rowOff>
    </xdr:to>
    <xdr:cxnSp macro="">
      <xdr:nvCxnSpPr>
        <xdr:cNvPr id="312" name="直線コネクタ 311">
          <a:extLst>
            <a:ext uri="{FF2B5EF4-FFF2-40B4-BE49-F238E27FC236}">
              <a16:creationId xmlns:a16="http://schemas.microsoft.com/office/drawing/2014/main" id="{4A0A352A-4E7F-42DE-A701-60EFE1D15E3A}"/>
            </a:ext>
          </a:extLst>
        </xdr:cNvPr>
        <xdr:cNvCxnSpPr/>
      </xdr:nvCxnSpPr>
      <xdr:spPr>
        <a:xfrm flipV="1">
          <a:off x="1130300" y="1380635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F7ACA955-EC8B-41D8-B730-4F461FC946D6}"/>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5D8C9537-73B4-4751-A286-73ADDA54C96D}"/>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CEF05789-772C-4662-B85E-19CA3883FCAD}"/>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7E92C9EB-5129-4D9D-BD1B-EF8E47477709}"/>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62972</xdr:rowOff>
    </xdr:from>
    <xdr:ext cx="405111" cy="259045"/>
    <xdr:sp macro="" textlink="">
      <xdr:nvSpPr>
        <xdr:cNvPr id="317" name="n_1mainValue【公営住宅】&#10;有形固定資産減価償却率">
          <a:extLst>
            <a:ext uri="{FF2B5EF4-FFF2-40B4-BE49-F238E27FC236}">
              <a16:creationId xmlns:a16="http://schemas.microsoft.com/office/drawing/2014/main" id="{63E4BF1E-E373-459A-832C-13EE2B89DBFD}"/>
            </a:ext>
          </a:extLst>
        </xdr:cNvPr>
        <xdr:cNvSpPr txBox="1"/>
      </xdr:nvSpPr>
      <xdr:spPr>
        <a:xfrm>
          <a:off x="3582044" y="136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25416</xdr:rowOff>
    </xdr:from>
    <xdr:ext cx="405111" cy="259045"/>
    <xdr:sp macro="" textlink="">
      <xdr:nvSpPr>
        <xdr:cNvPr id="318" name="n_2mainValue【公営住宅】&#10;有形固定資産減価償却率">
          <a:extLst>
            <a:ext uri="{FF2B5EF4-FFF2-40B4-BE49-F238E27FC236}">
              <a16:creationId xmlns:a16="http://schemas.microsoft.com/office/drawing/2014/main" id="{2C5F514B-1BA7-4913-B19A-0D7FD6D45BA8}"/>
            </a:ext>
          </a:extLst>
        </xdr:cNvPr>
        <xdr:cNvSpPr txBox="1"/>
      </xdr:nvSpPr>
      <xdr:spPr>
        <a:xfrm>
          <a:off x="2705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157678</xdr:rowOff>
    </xdr:from>
    <xdr:ext cx="405111" cy="259045"/>
    <xdr:sp macro="" textlink="">
      <xdr:nvSpPr>
        <xdr:cNvPr id="319" name="n_3mainValue【公営住宅】&#10;有形固定資産減価償却率">
          <a:extLst>
            <a:ext uri="{FF2B5EF4-FFF2-40B4-BE49-F238E27FC236}">
              <a16:creationId xmlns:a16="http://schemas.microsoft.com/office/drawing/2014/main" id="{646F394C-FFCC-4315-A20E-D10420178242}"/>
            </a:ext>
          </a:extLst>
        </xdr:cNvPr>
        <xdr:cNvSpPr txBox="1"/>
      </xdr:nvSpPr>
      <xdr:spPr>
        <a:xfrm>
          <a:off x="1816744" y="1353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160945</xdr:rowOff>
    </xdr:from>
    <xdr:ext cx="405111" cy="259045"/>
    <xdr:sp macro="" textlink="">
      <xdr:nvSpPr>
        <xdr:cNvPr id="320" name="n_4mainValue【公営住宅】&#10;有形固定資産減価償却率">
          <a:extLst>
            <a:ext uri="{FF2B5EF4-FFF2-40B4-BE49-F238E27FC236}">
              <a16:creationId xmlns:a16="http://schemas.microsoft.com/office/drawing/2014/main" id="{2F61A337-5FB4-4A1A-B480-1FA4320D85AD}"/>
            </a:ext>
          </a:extLst>
        </xdr:cNvPr>
        <xdr:cNvSpPr txBox="1"/>
      </xdr:nvSpPr>
      <xdr:spPr>
        <a:xfrm>
          <a:off x="927744" y="1353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C40AA63-6582-43FB-BDE5-7879E072FD9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47F524B-30D9-417E-8916-95BCEA3691C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B6F0EC6-A264-4714-926D-99B8C817ED6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6F6CF7B-D697-4671-8647-B128AB65802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ADD394D-EE69-4327-8271-590EDF9FFBF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0847433-28E8-4FB3-BA11-CCE9F319A53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995ABD1-9324-4755-9E0F-BFD97AEA5C8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C0CE6DA-6598-4B4B-80EF-024DA6A1EB1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CCE733B-1846-4482-AFE0-17775222DE1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A1682B2-D9D2-478D-9409-F71383F4AFF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B0C6074-7419-4598-BDEB-F072C818D44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7C25364-2E9C-4080-AE3E-1FFE5E9B4AD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7FBCCF8B-A55F-483A-8EB4-F1FB66E1DCE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C0F5C3A-6619-4679-A3EB-1FD1F0292E39}"/>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BD23D15-FD72-421D-A166-F51A00F8DCF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CCDC2B81-FA28-4BFC-BF58-D8C0F4ADEFF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27EF2CB-D8D1-4D17-AC9C-A534D2BB729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4CDB4B4F-AFE7-42A7-BDA9-B287810F517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7313F0E-33F7-44BE-82F4-A219C23453D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DBDF1AC-E647-45AE-9DC6-A3B113A9F7A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32FB2B1-B32F-486A-8F92-D6CF30FBD3B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AE5D8176-4803-42AC-8C23-07A2EDD97CF1}"/>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6DE1AEE9-1D3A-4F80-9C5E-FA8F938118F1}"/>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D28E1A91-8B62-4706-A409-B34C6A98E96C}"/>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8E3AF04B-4B0F-43C8-9A55-BF517A571D2C}"/>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19C8F819-1A8A-4051-ABD3-50CD9F86CF0F}"/>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3A051C73-A200-4BB1-A696-D9ACBAD73B03}"/>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8F1F4F8B-ED7F-4B60-A29B-28E585F291CA}"/>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7C53A056-2175-4621-8C93-3DF939D3BDC3}"/>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AAD5BDD2-741B-4D52-A148-0C2D7D18AF6C}"/>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4968F08A-7D14-4B8A-AD07-FBB12BD34648}"/>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6AB8D97D-FB47-4074-BE01-CC9F223211C2}"/>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538B181-C097-4928-87A4-CFAAF118EA8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29AE636-0C7B-4CB2-A4B0-31ED46F27C0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69D6A1F-531E-4A0D-B85B-4965C0D438D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A3E57C2-9C12-4902-A004-72BF271789D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99E0FE2-7537-498C-9C15-DE6CB046E54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103200</xdr:rowOff>
    </xdr:from>
    <xdr:to>
      <xdr:col>55</xdr:col>
      <xdr:colOff>50800</xdr:colOff>
      <xdr:row>86</xdr:row>
      <xdr:rowOff>33350</xdr:rowOff>
    </xdr:to>
    <xdr:sp macro="" textlink="">
      <xdr:nvSpPr>
        <xdr:cNvPr id="358" name="楕円 357">
          <a:extLst>
            <a:ext uri="{FF2B5EF4-FFF2-40B4-BE49-F238E27FC236}">
              <a16:creationId xmlns:a16="http://schemas.microsoft.com/office/drawing/2014/main" id="{2150B8D7-AA42-4798-9A99-E4D3DEB31B71}"/>
            </a:ext>
          </a:extLst>
        </xdr:cNvPr>
        <xdr:cNvSpPr/>
      </xdr:nvSpPr>
      <xdr:spPr>
        <a:xfrm>
          <a:off x="10426700" y="1467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18127</xdr:rowOff>
    </xdr:from>
    <xdr:ext cx="469744" cy="259045"/>
    <xdr:sp macro="" textlink="">
      <xdr:nvSpPr>
        <xdr:cNvPr id="359" name="【公営住宅】&#10;一人当たり面積該当値テキスト">
          <a:extLst>
            <a:ext uri="{FF2B5EF4-FFF2-40B4-BE49-F238E27FC236}">
              <a16:creationId xmlns:a16="http://schemas.microsoft.com/office/drawing/2014/main" id="{85037296-AA97-4F71-8A2A-9818FC9F3A10}"/>
            </a:ext>
          </a:extLst>
        </xdr:cNvPr>
        <xdr:cNvSpPr txBox="1"/>
      </xdr:nvSpPr>
      <xdr:spPr>
        <a:xfrm>
          <a:off x="10515600" y="145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102743</xdr:rowOff>
    </xdr:from>
    <xdr:to>
      <xdr:col>50</xdr:col>
      <xdr:colOff>165100</xdr:colOff>
      <xdr:row>86</xdr:row>
      <xdr:rowOff>32893</xdr:rowOff>
    </xdr:to>
    <xdr:sp macro="" textlink="">
      <xdr:nvSpPr>
        <xdr:cNvPr id="360" name="楕円 359">
          <a:extLst>
            <a:ext uri="{FF2B5EF4-FFF2-40B4-BE49-F238E27FC236}">
              <a16:creationId xmlns:a16="http://schemas.microsoft.com/office/drawing/2014/main" id="{4ED1B9D0-560B-4E44-A732-A3D14547DA44}"/>
            </a:ext>
          </a:extLst>
        </xdr:cNvPr>
        <xdr:cNvSpPr/>
      </xdr:nvSpPr>
      <xdr:spPr>
        <a:xfrm>
          <a:off x="9588500" y="1467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153543</xdr:rowOff>
    </xdr:from>
    <xdr:to>
      <xdr:col>55</xdr:col>
      <xdr:colOff>0</xdr:colOff>
      <xdr:row>85</xdr:row>
      <xdr:rowOff>154000</xdr:rowOff>
    </xdr:to>
    <xdr:cxnSp macro="">
      <xdr:nvCxnSpPr>
        <xdr:cNvPr id="361" name="直線コネクタ 360">
          <a:extLst>
            <a:ext uri="{FF2B5EF4-FFF2-40B4-BE49-F238E27FC236}">
              <a16:creationId xmlns:a16="http://schemas.microsoft.com/office/drawing/2014/main" id="{5058503F-8F9E-4EA6-9D22-A5759D091CF8}"/>
            </a:ext>
          </a:extLst>
        </xdr:cNvPr>
        <xdr:cNvCxnSpPr/>
      </xdr:nvCxnSpPr>
      <xdr:spPr>
        <a:xfrm>
          <a:off x="9639300" y="14726793"/>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102285</xdr:rowOff>
    </xdr:from>
    <xdr:to>
      <xdr:col>46</xdr:col>
      <xdr:colOff>38100</xdr:colOff>
      <xdr:row>86</xdr:row>
      <xdr:rowOff>32435</xdr:rowOff>
    </xdr:to>
    <xdr:sp macro="" textlink="">
      <xdr:nvSpPr>
        <xdr:cNvPr id="362" name="楕円 361">
          <a:extLst>
            <a:ext uri="{FF2B5EF4-FFF2-40B4-BE49-F238E27FC236}">
              <a16:creationId xmlns:a16="http://schemas.microsoft.com/office/drawing/2014/main" id="{24CDAEF2-DBD3-4A28-8D54-BA42E2A2E37C}"/>
            </a:ext>
          </a:extLst>
        </xdr:cNvPr>
        <xdr:cNvSpPr/>
      </xdr:nvSpPr>
      <xdr:spPr>
        <a:xfrm>
          <a:off x="8699500" y="1467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153085</xdr:rowOff>
    </xdr:from>
    <xdr:to>
      <xdr:col>50</xdr:col>
      <xdr:colOff>114300</xdr:colOff>
      <xdr:row>85</xdr:row>
      <xdr:rowOff>153543</xdr:rowOff>
    </xdr:to>
    <xdr:cxnSp macro="">
      <xdr:nvCxnSpPr>
        <xdr:cNvPr id="363" name="直線コネクタ 362">
          <a:extLst>
            <a:ext uri="{FF2B5EF4-FFF2-40B4-BE49-F238E27FC236}">
              <a16:creationId xmlns:a16="http://schemas.microsoft.com/office/drawing/2014/main" id="{04BFAC34-A572-44BB-AC54-1E24E440EFF3}"/>
            </a:ext>
          </a:extLst>
        </xdr:cNvPr>
        <xdr:cNvCxnSpPr/>
      </xdr:nvCxnSpPr>
      <xdr:spPr>
        <a:xfrm>
          <a:off x="8750300" y="1472633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102285</xdr:rowOff>
    </xdr:from>
    <xdr:to>
      <xdr:col>41</xdr:col>
      <xdr:colOff>101600</xdr:colOff>
      <xdr:row>86</xdr:row>
      <xdr:rowOff>32435</xdr:rowOff>
    </xdr:to>
    <xdr:sp macro="" textlink="">
      <xdr:nvSpPr>
        <xdr:cNvPr id="364" name="楕円 363">
          <a:extLst>
            <a:ext uri="{FF2B5EF4-FFF2-40B4-BE49-F238E27FC236}">
              <a16:creationId xmlns:a16="http://schemas.microsoft.com/office/drawing/2014/main" id="{47EEE4FA-B54A-4D0A-96EE-3A5C5EB424BB}"/>
            </a:ext>
          </a:extLst>
        </xdr:cNvPr>
        <xdr:cNvSpPr/>
      </xdr:nvSpPr>
      <xdr:spPr>
        <a:xfrm>
          <a:off x="7810500" y="1467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153085</xdr:rowOff>
    </xdr:from>
    <xdr:to>
      <xdr:col>45</xdr:col>
      <xdr:colOff>177800</xdr:colOff>
      <xdr:row>85</xdr:row>
      <xdr:rowOff>153085</xdr:rowOff>
    </xdr:to>
    <xdr:cxnSp macro="">
      <xdr:nvCxnSpPr>
        <xdr:cNvPr id="365" name="直線コネクタ 364">
          <a:extLst>
            <a:ext uri="{FF2B5EF4-FFF2-40B4-BE49-F238E27FC236}">
              <a16:creationId xmlns:a16="http://schemas.microsoft.com/office/drawing/2014/main" id="{88BFF01D-D1C6-4D78-876A-C935A928381C}"/>
            </a:ext>
          </a:extLst>
        </xdr:cNvPr>
        <xdr:cNvCxnSpPr/>
      </xdr:nvCxnSpPr>
      <xdr:spPr>
        <a:xfrm>
          <a:off x="7861300" y="147263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66" name="楕円 365">
          <a:extLst>
            <a:ext uri="{FF2B5EF4-FFF2-40B4-BE49-F238E27FC236}">
              <a16:creationId xmlns:a16="http://schemas.microsoft.com/office/drawing/2014/main" id="{7772CD39-C228-4C68-AF16-0BFFBD680BEA}"/>
            </a:ext>
          </a:extLst>
        </xdr:cNvPr>
        <xdr:cNvSpPr/>
      </xdr:nvSpPr>
      <xdr:spPr>
        <a:xfrm>
          <a:off x="6921500" y="1467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151257</xdr:rowOff>
    </xdr:from>
    <xdr:to>
      <xdr:col>41</xdr:col>
      <xdr:colOff>50800</xdr:colOff>
      <xdr:row>85</xdr:row>
      <xdr:rowOff>153085</xdr:rowOff>
    </xdr:to>
    <xdr:cxnSp macro="">
      <xdr:nvCxnSpPr>
        <xdr:cNvPr id="367" name="直線コネクタ 366">
          <a:extLst>
            <a:ext uri="{FF2B5EF4-FFF2-40B4-BE49-F238E27FC236}">
              <a16:creationId xmlns:a16="http://schemas.microsoft.com/office/drawing/2014/main" id="{3E8CC7BC-FC8E-4DB4-B406-F40C6FD67C5C}"/>
            </a:ext>
          </a:extLst>
        </xdr:cNvPr>
        <xdr:cNvCxnSpPr/>
      </xdr:nvCxnSpPr>
      <xdr:spPr>
        <a:xfrm>
          <a:off x="6972300" y="14724507"/>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D42ACBF3-3559-49B8-9F0E-C60523CC79FA}"/>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67E73AF9-5204-4C72-9DF7-7CD5066862B1}"/>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EA278811-1C8A-4D6F-9DAC-EC6DDE0F97B2}"/>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F47EAD3A-A2CA-4753-A4C6-D8E6F1616C63}"/>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24020</xdr:rowOff>
    </xdr:from>
    <xdr:ext cx="469744" cy="259045"/>
    <xdr:sp macro="" textlink="">
      <xdr:nvSpPr>
        <xdr:cNvPr id="372" name="n_1mainValue【公営住宅】&#10;一人当たり面積">
          <a:extLst>
            <a:ext uri="{FF2B5EF4-FFF2-40B4-BE49-F238E27FC236}">
              <a16:creationId xmlns:a16="http://schemas.microsoft.com/office/drawing/2014/main" id="{F46EB260-3E2A-414F-B380-C0345AA874ED}"/>
            </a:ext>
          </a:extLst>
        </xdr:cNvPr>
        <xdr:cNvSpPr txBox="1"/>
      </xdr:nvSpPr>
      <xdr:spPr>
        <a:xfrm>
          <a:off x="9391727" y="14768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23562</xdr:rowOff>
    </xdr:from>
    <xdr:ext cx="469744" cy="259045"/>
    <xdr:sp macro="" textlink="">
      <xdr:nvSpPr>
        <xdr:cNvPr id="373" name="n_2mainValue【公営住宅】&#10;一人当たり面積">
          <a:extLst>
            <a:ext uri="{FF2B5EF4-FFF2-40B4-BE49-F238E27FC236}">
              <a16:creationId xmlns:a16="http://schemas.microsoft.com/office/drawing/2014/main" id="{49F6FE50-4CBC-4F2D-9654-30D124D0C576}"/>
            </a:ext>
          </a:extLst>
        </xdr:cNvPr>
        <xdr:cNvSpPr txBox="1"/>
      </xdr:nvSpPr>
      <xdr:spPr>
        <a:xfrm>
          <a:off x="8515427" y="147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23562</xdr:rowOff>
    </xdr:from>
    <xdr:ext cx="469744" cy="259045"/>
    <xdr:sp macro="" textlink="">
      <xdr:nvSpPr>
        <xdr:cNvPr id="374" name="n_3mainValue【公営住宅】&#10;一人当たり面積">
          <a:extLst>
            <a:ext uri="{FF2B5EF4-FFF2-40B4-BE49-F238E27FC236}">
              <a16:creationId xmlns:a16="http://schemas.microsoft.com/office/drawing/2014/main" id="{50833C01-F67D-4C40-B2AE-B026E5ADC10A}"/>
            </a:ext>
          </a:extLst>
        </xdr:cNvPr>
        <xdr:cNvSpPr txBox="1"/>
      </xdr:nvSpPr>
      <xdr:spPr>
        <a:xfrm>
          <a:off x="7626427" y="147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21734</xdr:rowOff>
    </xdr:from>
    <xdr:ext cx="469744" cy="259045"/>
    <xdr:sp macro="" textlink="">
      <xdr:nvSpPr>
        <xdr:cNvPr id="375" name="n_4mainValue【公営住宅】&#10;一人当たり面積">
          <a:extLst>
            <a:ext uri="{FF2B5EF4-FFF2-40B4-BE49-F238E27FC236}">
              <a16:creationId xmlns:a16="http://schemas.microsoft.com/office/drawing/2014/main" id="{89D08CAB-F6D1-4EE8-BC18-F64601A38855}"/>
            </a:ext>
          </a:extLst>
        </xdr:cNvPr>
        <xdr:cNvSpPr txBox="1"/>
      </xdr:nvSpPr>
      <xdr:spPr>
        <a:xfrm>
          <a:off x="6737427" y="1476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AE1762B-27E9-4FB2-AB2D-EC0A35CC5C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E412638-06DB-47B6-B64F-E5978734F8A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0107EF3-8874-44C9-B525-946AF5DDA7C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AB836B3-F283-4F5E-9EF4-0C3AF41553E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1FB4A0B-4D4C-49F7-91DD-BADB88834AC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A907814-4AD8-43CF-ADC9-5536A3B917A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AC4204E-5FE5-4633-BFA8-72584640522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F2D011E-A554-4DC2-B07D-5ABF6463FDB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FF6B37-3384-4B5D-B0A9-8C96787B099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D45B0DC-F438-4416-A2EB-F7A1DA9D1EA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E694471-2B5E-46E6-B710-C3DF41ADE76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FF61ADF-5305-460F-8659-BDB37CD00FF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4858C121-2EEC-4404-AA04-3C1A276878E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18813831-3312-4010-B901-BDEC943E64F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F18A4C3-FA47-410B-91F8-EF2290D8EB2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DBF29C57-8416-4FC2-9D89-2E3B01138F1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6084B4C-F56E-4FEC-A4D8-CC6E265C346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893A3A9-F9D0-4FAF-B7F3-FE2FA313FD8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4E78E9D0-529B-471D-A726-E9EBAE391B0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A4D98BB4-21C8-43AF-91C0-E54910A3DAB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FAAB218-F4ED-4468-BED8-8C1FAD4C302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6B58DEA-1425-405D-8E2B-294DB369334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3C88FB2-5CC9-46F0-9DDB-FE672603C34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0EF7066-9FF7-4583-B4AC-3B58BCCA034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93DC773-661D-4177-80ED-DDDD811A3E1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20C83822-E101-4A25-906E-AB9FBC46FED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B1A4352-B700-43A6-930A-1C163A02826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DB9424E6-0AA7-4893-A197-14D736D3EE7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16E6E207-3C3A-46DE-A850-6BE9C723E19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C45BFA6B-94F0-48D6-8B16-ECAD5315721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1CEC65F3-20B9-4817-A955-F74C351B4CF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44379A5C-53EB-4455-B8AD-98F99736922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F6701E1C-F1BA-4D2C-AD34-2AAB2931208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CB687C45-D2D2-4164-A105-BCA742B130E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588AEE4F-808B-4970-ADE1-7CBF33BC5A5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38AC1492-4528-44A3-9E0A-15B13570486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3BF2C6CA-5B0B-4061-95DF-5424805ABEA7}"/>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ECB7B33F-2BDE-4D66-9D71-1954613319C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48C45910-5640-4E80-859B-9277D9B3161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AAB85C4F-92FC-43A5-9E74-B1F9D05D8844}"/>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C6E650B5-EDFD-443C-830F-18D715EF3521}"/>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5D7D7AB9-5B83-4403-9A02-A3E9547FC72D}"/>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D9EF5D9E-6E12-4747-BE2F-ACA0CDF58933}"/>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4BBC05F6-43FC-40FF-AAB1-B2A74C92818B}"/>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734D53CE-36BF-46DC-BCC9-471B737042C7}"/>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922CF08A-866B-4868-BB2C-E3597B389F08}"/>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21B7EA63-7CE7-4FF8-ABEA-A992DF76F3DE}"/>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4F37CF3A-B9D1-4279-B807-14AB0A0F3DC1}"/>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6ED94A08-5F5F-4123-8C5C-4949F386ACE2}"/>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E37303BA-0CC0-4EFF-AF08-B924D21F654C}"/>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3FBDB59-D43A-461D-AFA9-1DE41B277FC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9E04B19-B10B-4600-A89A-46A5F21ADFB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5B28F9B-C27C-45DB-9254-6EC073706D1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754569B-D827-4453-B91C-970AAFB02E2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4E7D396-99F5-4A7B-B79E-F23621722A9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101600</xdr:rowOff>
    </xdr:from>
    <xdr:to>
      <xdr:col>85</xdr:col>
      <xdr:colOff>177800</xdr:colOff>
      <xdr:row>37</xdr:row>
      <xdr:rowOff>31750</xdr:rowOff>
    </xdr:to>
    <xdr:sp macro="" textlink="">
      <xdr:nvSpPr>
        <xdr:cNvPr id="431" name="楕円 430">
          <a:extLst>
            <a:ext uri="{FF2B5EF4-FFF2-40B4-BE49-F238E27FC236}">
              <a16:creationId xmlns:a16="http://schemas.microsoft.com/office/drawing/2014/main" id="{3D168A85-AD03-4506-84D4-2C4FC34BD944}"/>
            </a:ext>
          </a:extLst>
        </xdr:cNvPr>
        <xdr:cNvSpPr/>
      </xdr:nvSpPr>
      <xdr:spPr>
        <a:xfrm>
          <a:off x="162687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124477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7B17C0D3-B951-47F6-A2F6-A025CB4783B0}"/>
            </a:ext>
          </a:extLst>
        </xdr:cNvPr>
        <xdr:cNvSpPr txBox="1"/>
      </xdr:nvSpPr>
      <xdr:spPr>
        <a:xfrm>
          <a:off x="16357600"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54610</xdr:rowOff>
    </xdr:from>
    <xdr:to>
      <xdr:col>81</xdr:col>
      <xdr:colOff>101600</xdr:colOff>
      <xdr:row>36</xdr:row>
      <xdr:rowOff>156210</xdr:rowOff>
    </xdr:to>
    <xdr:sp macro="" textlink="">
      <xdr:nvSpPr>
        <xdr:cNvPr id="433" name="楕円 432">
          <a:extLst>
            <a:ext uri="{FF2B5EF4-FFF2-40B4-BE49-F238E27FC236}">
              <a16:creationId xmlns:a16="http://schemas.microsoft.com/office/drawing/2014/main" id="{B62C7E10-0B2E-435C-B17C-D0A35A651009}"/>
            </a:ext>
          </a:extLst>
        </xdr:cNvPr>
        <xdr:cNvSpPr/>
      </xdr:nvSpPr>
      <xdr:spPr>
        <a:xfrm>
          <a:off x="15430500" y="62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105410</xdr:rowOff>
    </xdr:from>
    <xdr:to>
      <xdr:col>85</xdr:col>
      <xdr:colOff>127000</xdr:colOff>
      <xdr:row>36</xdr:row>
      <xdr:rowOff>152400</xdr:rowOff>
    </xdr:to>
    <xdr:cxnSp macro="">
      <xdr:nvCxnSpPr>
        <xdr:cNvPr id="434" name="直線コネクタ 433">
          <a:extLst>
            <a:ext uri="{FF2B5EF4-FFF2-40B4-BE49-F238E27FC236}">
              <a16:creationId xmlns:a16="http://schemas.microsoft.com/office/drawing/2014/main" id="{7490410E-B1F3-4355-8E6E-F5BCF4D20D5D}"/>
            </a:ext>
          </a:extLst>
        </xdr:cNvPr>
        <xdr:cNvCxnSpPr/>
      </xdr:nvCxnSpPr>
      <xdr:spPr>
        <a:xfrm>
          <a:off x="15481300" y="6277610"/>
          <a:ext cx="8382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106680</xdr:rowOff>
    </xdr:from>
    <xdr:to>
      <xdr:col>76</xdr:col>
      <xdr:colOff>165100</xdr:colOff>
      <xdr:row>37</xdr:row>
      <xdr:rowOff>36830</xdr:rowOff>
    </xdr:to>
    <xdr:sp macro="" textlink="">
      <xdr:nvSpPr>
        <xdr:cNvPr id="435" name="楕円 434">
          <a:extLst>
            <a:ext uri="{FF2B5EF4-FFF2-40B4-BE49-F238E27FC236}">
              <a16:creationId xmlns:a16="http://schemas.microsoft.com/office/drawing/2014/main" id="{AA477F33-8CB8-4ABF-921F-77B1701162D3}"/>
            </a:ext>
          </a:extLst>
        </xdr:cNvPr>
        <xdr:cNvSpPr/>
      </xdr:nvSpPr>
      <xdr:spPr>
        <a:xfrm>
          <a:off x="145415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105410</xdr:rowOff>
    </xdr:from>
    <xdr:to>
      <xdr:col>81</xdr:col>
      <xdr:colOff>50800</xdr:colOff>
      <xdr:row>36</xdr:row>
      <xdr:rowOff>157480</xdr:rowOff>
    </xdr:to>
    <xdr:cxnSp macro="">
      <xdr:nvCxnSpPr>
        <xdr:cNvPr id="436" name="直線コネクタ 435">
          <a:extLst>
            <a:ext uri="{FF2B5EF4-FFF2-40B4-BE49-F238E27FC236}">
              <a16:creationId xmlns:a16="http://schemas.microsoft.com/office/drawing/2014/main" id="{67BA9228-9606-4C23-868F-11430FE1BB27}"/>
            </a:ext>
          </a:extLst>
        </xdr:cNvPr>
        <xdr:cNvCxnSpPr/>
      </xdr:nvCxnSpPr>
      <xdr:spPr>
        <a:xfrm flipV="1">
          <a:off x="14592300" y="6277610"/>
          <a:ext cx="8890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64770</xdr:rowOff>
    </xdr:from>
    <xdr:to>
      <xdr:col>72</xdr:col>
      <xdr:colOff>38100</xdr:colOff>
      <xdr:row>36</xdr:row>
      <xdr:rowOff>166370</xdr:rowOff>
    </xdr:to>
    <xdr:sp macro="" textlink="">
      <xdr:nvSpPr>
        <xdr:cNvPr id="437" name="楕円 436">
          <a:extLst>
            <a:ext uri="{FF2B5EF4-FFF2-40B4-BE49-F238E27FC236}">
              <a16:creationId xmlns:a16="http://schemas.microsoft.com/office/drawing/2014/main" id="{4FBD29B2-E0ED-4810-9D19-18F69708468B}"/>
            </a:ext>
          </a:extLst>
        </xdr:cNvPr>
        <xdr:cNvSpPr/>
      </xdr:nvSpPr>
      <xdr:spPr>
        <a:xfrm>
          <a:off x="136525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115570</xdr:rowOff>
    </xdr:from>
    <xdr:to>
      <xdr:col>76</xdr:col>
      <xdr:colOff>114300</xdr:colOff>
      <xdr:row>36</xdr:row>
      <xdr:rowOff>157480</xdr:rowOff>
    </xdr:to>
    <xdr:cxnSp macro="">
      <xdr:nvCxnSpPr>
        <xdr:cNvPr id="438" name="直線コネクタ 437">
          <a:extLst>
            <a:ext uri="{FF2B5EF4-FFF2-40B4-BE49-F238E27FC236}">
              <a16:creationId xmlns:a16="http://schemas.microsoft.com/office/drawing/2014/main" id="{2CC30E8B-5EAF-4721-A137-EB3A3C9C2983}"/>
            </a:ext>
          </a:extLst>
        </xdr:cNvPr>
        <xdr:cNvCxnSpPr/>
      </xdr:nvCxnSpPr>
      <xdr:spPr>
        <a:xfrm>
          <a:off x="13703300" y="6287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21590</xdr:rowOff>
    </xdr:from>
    <xdr:to>
      <xdr:col>67</xdr:col>
      <xdr:colOff>101600</xdr:colOff>
      <xdr:row>36</xdr:row>
      <xdr:rowOff>123190</xdr:rowOff>
    </xdr:to>
    <xdr:sp macro="" textlink="">
      <xdr:nvSpPr>
        <xdr:cNvPr id="439" name="楕円 438">
          <a:extLst>
            <a:ext uri="{FF2B5EF4-FFF2-40B4-BE49-F238E27FC236}">
              <a16:creationId xmlns:a16="http://schemas.microsoft.com/office/drawing/2014/main" id="{79F0E832-C408-4376-B6BB-6CFCE6814FD1}"/>
            </a:ext>
          </a:extLst>
        </xdr:cNvPr>
        <xdr:cNvSpPr/>
      </xdr:nvSpPr>
      <xdr:spPr>
        <a:xfrm>
          <a:off x="127635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72390</xdr:rowOff>
    </xdr:from>
    <xdr:to>
      <xdr:col>71</xdr:col>
      <xdr:colOff>177800</xdr:colOff>
      <xdr:row>36</xdr:row>
      <xdr:rowOff>115570</xdr:rowOff>
    </xdr:to>
    <xdr:cxnSp macro="">
      <xdr:nvCxnSpPr>
        <xdr:cNvPr id="440" name="直線コネクタ 439">
          <a:extLst>
            <a:ext uri="{FF2B5EF4-FFF2-40B4-BE49-F238E27FC236}">
              <a16:creationId xmlns:a16="http://schemas.microsoft.com/office/drawing/2014/main" id="{1337EA7F-63EB-45D5-8264-81E53658475B}"/>
            </a:ext>
          </a:extLst>
        </xdr:cNvPr>
        <xdr:cNvCxnSpPr/>
      </xdr:nvCxnSpPr>
      <xdr:spPr>
        <a:xfrm>
          <a:off x="12814300" y="6244590"/>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77857952-1929-480E-B02A-987CEDD4675B}"/>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330C4061-5752-4144-A384-743E5433421F}"/>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37C74567-22E9-43F3-8587-D9918F55B23E}"/>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3B88CBDB-6DA8-4B19-BFD8-7BDF5E077C04}"/>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1287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B0ADC67-D7DC-4119-A62A-60860B3CBA61}"/>
            </a:ext>
          </a:extLst>
        </xdr:cNvPr>
        <xdr:cNvSpPr txBox="1"/>
      </xdr:nvSpPr>
      <xdr:spPr>
        <a:xfrm>
          <a:off x="15266044" y="600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53357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742D62AD-FB6B-43AA-AD63-4A03A486D553}"/>
            </a:ext>
          </a:extLst>
        </xdr:cNvPr>
        <xdr:cNvSpPr txBox="1"/>
      </xdr:nvSpPr>
      <xdr:spPr>
        <a:xfrm>
          <a:off x="14389744" y="605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11447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4E6DBDC-3097-4A5D-8FDF-242DCF89188A}"/>
            </a:ext>
          </a:extLst>
        </xdr:cNvPr>
        <xdr:cNvSpPr txBox="1"/>
      </xdr:nvSpPr>
      <xdr:spPr>
        <a:xfrm>
          <a:off x="13500744" y="601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139717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53F3AD-211E-49F0-9C95-B36614737E67}"/>
            </a:ext>
          </a:extLst>
        </xdr:cNvPr>
        <xdr:cNvSpPr txBox="1"/>
      </xdr:nvSpPr>
      <xdr:spPr>
        <a:xfrm>
          <a:off x="1261174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18E82D5-FD69-4060-AACB-706DB2952ED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3410F37-4A0E-4DE7-A0B0-CC03E7C0444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5081A45-88CE-40A4-A6CB-9FD13D73E66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80192A4B-9031-4EFD-94C4-295A497552D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5F8E9E32-0560-4DD0-B437-8A988F47B8F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CEB60EAB-4B51-44A8-8A49-51B9481940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9E56D07E-9D4E-4AFF-8626-2B8B67BEA6E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F2415CA5-696B-4D21-B9B7-A887F5FD8B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1F8CFE7-9975-4F8E-B8D3-56ED7A43C10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B70D016D-4CA8-427C-89FE-77A2D72492F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99B6DE62-54C0-4EFF-BEA2-EDB44C2B1C0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7CA37A7E-A7CD-4B46-A2BB-884D2F9B179A}"/>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8281598-01E8-459D-A2A1-24238771404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51CCE14E-0133-4B7F-923A-073ADD119D2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E2A86C71-D288-41BC-844D-AD7C8CA8FEC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7643C877-F7B0-450C-B67A-055EB1167B9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CB00E25F-8386-427A-85F8-75DA5EDEE7E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3FE01CCB-82B5-4ED3-AB57-361EFA862829}"/>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8F352E94-8FAD-4013-B41B-F01FE3F3EA8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5D3073F6-6A64-4DB7-BFA2-06633ED942B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174A0E7F-5DDE-4E8C-8142-47FCFBEF371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65A3BCBF-83B6-452F-B626-56104305152C}"/>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79E6B91D-B5C2-4BEB-8389-DDFDF7CBA13C}"/>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2270C324-997E-4959-A57C-44FD325B84E7}"/>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A752D7F1-4752-48B5-B64D-664D1E1E8217}"/>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889E88FC-FA0E-41FE-AEFD-11C101D87D81}"/>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90AF12FB-FF04-40F5-B275-6A8C5ABB0FC0}"/>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EE3630F1-5F94-47C1-B3A0-895EEE87CC99}"/>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37BDB345-B919-43F6-85CC-406523FC4946}"/>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537B3601-0696-4E2D-9D4B-7388055C9824}"/>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C37AC691-6A11-454F-B0AB-106EC9C7EB0D}"/>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6CC3571C-2FA8-4680-9FC6-A933C7C0594B}"/>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202CC569-8236-40A5-97D8-C4AA517391F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95D4E8F-E5E1-48FF-9A70-EFB4B40C434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ECDE8D3-D451-4F2E-83F4-D8AFDB9BF89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CDDBE89-D0D1-4E78-907A-7E6FD5E8FEB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FAF6CD1-C340-4175-B903-0C7848CF500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141986</xdr:rowOff>
    </xdr:from>
    <xdr:to>
      <xdr:col>116</xdr:col>
      <xdr:colOff>114300</xdr:colOff>
      <xdr:row>38</xdr:row>
      <xdr:rowOff>72136</xdr:rowOff>
    </xdr:to>
    <xdr:sp macro="" textlink="">
      <xdr:nvSpPr>
        <xdr:cNvPr id="486" name="楕円 485">
          <a:extLst>
            <a:ext uri="{FF2B5EF4-FFF2-40B4-BE49-F238E27FC236}">
              <a16:creationId xmlns:a16="http://schemas.microsoft.com/office/drawing/2014/main" id="{02D116C5-FC55-4E33-A51D-CC29014A4ED3}"/>
            </a:ext>
          </a:extLst>
        </xdr:cNvPr>
        <xdr:cNvSpPr/>
      </xdr:nvSpPr>
      <xdr:spPr>
        <a:xfrm>
          <a:off x="22110700" y="648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164863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8299B582-957A-4DEE-B4F3-9E8085C999F0}"/>
            </a:ext>
          </a:extLst>
        </xdr:cNvPr>
        <xdr:cNvSpPr txBox="1"/>
      </xdr:nvSpPr>
      <xdr:spPr>
        <a:xfrm>
          <a:off x="22199600" y="633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139700</xdr:rowOff>
    </xdr:from>
    <xdr:to>
      <xdr:col>112</xdr:col>
      <xdr:colOff>38100</xdr:colOff>
      <xdr:row>38</xdr:row>
      <xdr:rowOff>69850</xdr:rowOff>
    </xdr:to>
    <xdr:sp macro="" textlink="">
      <xdr:nvSpPr>
        <xdr:cNvPr id="488" name="楕円 487">
          <a:extLst>
            <a:ext uri="{FF2B5EF4-FFF2-40B4-BE49-F238E27FC236}">
              <a16:creationId xmlns:a16="http://schemas.microsoft.com/office/drawing/2014/main" id="{FFEA25BE-3796-4510-85B5-3113DED4DAAF}"/>
            </a:ext>
          </a:extLst>
        </xdr:cNvPr>
        <xdr:cNvSpPr/>
      </xdr:nvSpPr>
      <xdr:spPr>
        <a:xfrm>
          <a:off x="21272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19050</xdr:rowOff>
    </xdr:from>
    <xdr:to>
      <xdr:col>116</xdr:col>
      <xdr:colOff>63500</xdr:colOff>
      <xdr:row>38</xdr:row>
      <xdr:rowOff>21336</xdr:rowOff>
    </xdr:to>
    <xdr:cxnSp macro="">
      <xdr:nvCxnSpPr>
        <xdr:cNvPr id="489" name="直線コネクタ 488">
          <a:extLst>
            <a:ext uri="{FF2B5EF4-FFF2-40B4-BE49-F238E27FC236}">
              <a16:creationId xmlns:a16="http://schemas.microsoft.com/office/drawing/2014/main" id="{679FC6CD-F60E-4B8D-B305-D2815A5E06B7}"/>
            </a:ext>
          </a:extLst>
        </xdr:cNvPr>
        <xdr:cNvCxnSpPr/>
      </xdr:nvCxnSpPr>
      <xdr:spPr>
        <a:xfrm>
          <a:off x="21323300" y="653415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130556</xdr:rowOff>
    </xdr:from>
    <xdr:to>
      <xdr:col>107</xdr:col>
      <xdr:colOff>101600</xdr:colOff>
      <xdr:row>37</xdr:row>
      <xdr:rowOff>60706</xdr:rowOff>
    </xdr:to>
    <xdr:sp macro="" textlink="">
      <xdr:nvSpPr>
        <xdr:cNvPr id="490" name="楕円 489">
          <a:extLst>
            <a:ext uri="{FF2B5EF4-FFF2-40B4-BE49-F238E27FC236}">
              <a16:creationId xmlns:a16="http://schemas.microsoft.com/office/drawing/2014/main" id="{5BFCD289-2FF0-4202-A12A-51FD5C538AFC}"/>
            </a:ext>
          </a:extLst>
        </xdr:cNvPr>
        <xdr:cNvSpPr/>
      </xdr:nvSpPr>
      <xdr:spPr>
        <a:xfrm>
          <a:off x="203835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9906</xdr:rowOff>
    </xdr:from>
    <xdr:to>
      <xdr:col>111</xdr:col>
      <xdr:colOff>177800</xdr:colOff>
      <xdr:row>38</xdr:row>
      <xdr:rowOff>19050</xdr:rowOff>
    </xdr:to>
    <xdr:cxnSp macro="">
      <xdr:nvCxnSpPr>
        <xdr:cNvPr id="491" name="直線コネクタ 490">
          <a:extLst>
            <a:ext uri="{FF2B5EF4-FFF2-40B4-BE49-F238E27FC236}">
              <a16:creationId xmlns:a16="http://schemas.microsoft.com/office/drawing/2014/main" id="{485B2776-5148-44C5-91B9-9866888BC489}"/>
            </a:ext>
          </a:extLst>
        </xdr:cNvPr>
        <xdr:cNvCxnSpPr/>
      </xdr:nvCxnSpPr>
      <xdr:spPr>
        <a:xfrm>
          <a:off x="20434300" y="6353556"/>
          <a:ext cx="889000" cy="18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130556</xdr:rowOff>
    </xdr:from>
    <xdr:to>
      <xdr:col>102</xdr:col>
      <xdr:colOff>165100</xdr:colOff>
      <xdr:row>37</xdr:row>
      <xdr:rowOff>60706</xdr:rowOff>
    </xdr:to>
    <xdr:sp macro="" textlink="">
      <xdr:nvSpPr>
        <xdr:cNvPr id="492" name="楕円 491">
          <a:extLst>
            <a:ext uri="{FF2B5EF4-FFF2-40B4-BE49-F238E27FC236}">
              <a16:creationId xmlns:a16="http://schemas.microsoft.com/office/drawing/2014/main" id="{7DE46ED0-7BB9-4070-A8BF-DB1ACFD5EC10}"/>
            </a:ext>
          </a:extLst>
        </xdr:cNvPr>
        <xdr:cNvSpPr/>
      </xdr:nvSpPr>
      <xdr:spPr>
        <a:xfrm>
          <a:off x="194945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9906</xdr:rowOff>
    </xdr:from>
    <xdr:to>
      <xdr:col>107</xdr:col>
      <xdr:colOff>50800</xdr:colOff>
      <xdr:row>37</xdr:row>
      <xdr:rowOff>9906</xdr:rowOff>
    </xdr:to>
    <xdr:cxnSp macro="">
      <xdr:nvCxnSpPr>
        <xdr:cNvPr id="493" name="直線コネクタ 492">
          <a:extLst>
            <a:ext uri="{FF2B5EF4-FFF2-40B4-BE49-F238E27FC236}">
              <a16:creationId xmlns:a16="http://schemas.microsoft.com/office/drawing/2014/main" id="{FABDBF92-389D-4089-9DD7-5535EEF8678F}"/>
            </a:ext>
          </a:extLst>
        </xdr:cNvPr>
        <xdr:cNvCxnSpPr/>
      </xdr:nvCxnSpPr>
      <xdr:spPr>
        <a:xfrm>
          <a:off x="19545300" y="63535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130556</xdr:rowOff>
    </xdr:from>
    <xdr:to>
      <xdr:col>98</xdr:col>
      <xdr:colOff>38100</xdr:colOff>
      <xdr:row>37</xdr:row>
      <xdr:rowOff>60706</xdr:rowOff>
    </xdr:to>
    <xdr:sp macro="" textlink="">
      <xdr:nvSpPr>
        <xdr:cNvPr id="494" name="楕円 493">
          <a:extLst>
            <a:ext uri="{FF2B5EF4-FFF2-40B4-BE49-F238E27FC236}">
              <a16:creationId xmlns:a16="http://schemas.microsoft.com/office/drawing/2014/main" id="{71574039-7869-4F25-AA85-231438A53984}"/>
            </a:ext>
          </a:extLst>
        </xdr:cNvPr>
        <xdr:cNvSpPr/>
      </xdr:nvSpPr>
      <xdr:spPr>
        <a:xfrm>
          <a:off x="186055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9906</xdr:rowOff>
    </xdr:from>
    <xdr:to>
      <xdr:col>102</xdr:col>
      <xdr:colOff>114300</xdr:colOff>
      <xdr:row>37</xdr:row>
      <xdr:rowOff>9906</xdr:rowOff>
    </xdr:to>
    <xdr:cxnSp macro="">
      <xdr:nvCxnSpPr>
        <xdr:cNvPr id="495" name="直線コネクタ 494">
          <a:extLst>
            <a:ext uri="{FF2B5EF4-FFF2-40B4-BE49-F238E27FC236}">
              <a16:creationId xmlns:a16="http://schemas.microsoft.com/office/drawing/2014/main" id="{403C0CA3-BCB1-4047-8F0E-CCF7508A0167}"/>
            </a:ext>
          </a:extLst>
        </xdr:cNvPr>
        <xdr:cNvCxnSpPr/>
      </xdr:nvCxnSpPr>
      <xdr:spPr>
        <a:xfrm>
          <a:off x="18656300" y="63535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B7CE4D38-BA83-43C3-8982-20EA7DAD4034}"/>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4A811199-0545-4EF7-941F-2DE7967B47CD}"/>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C825BDCD-CE9C-4C26-BE3A-8AC829B8CDAE}"/>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B76F2D00-1299-4AD9-B06E-02B404AFCED3}"/>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86377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8788341B-3D71-4738-836C-39CBE5CCA4FB}"/>
            </a:ext>
          </a:extLst>
        </xdr:cNvPr>
        <xdr:cNvSpPr txBox="1"/>
      </xdr:nvSpPr>
      <xdr:spPr>
        <a:xfrm>
          <a:off x="2107572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77233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360C9296-0807-488B-9F91-A8138EB5725D}"/>
            </a:ext>
          </a:extLst>
        </xdr:cNvPr>
        <xdr:cNvSpPr txBox="1"/>
      </xdr:nvSpPr>
      <xdr:spPr>
        <a:xfrm>
          <a:off x="20199427" y="607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77233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C98622E3-0B38-4553-AC1E-616DF8E842BC}"/>
            </a:ext>
          </a:extLst>
        </xdr:cNvPr>
        <xdr:cNvSpPr txBox="1"/>
      </xdr:nvSpPr>
      <xdr:spPr>
        <a:xfrm>
          <a:off x="19310427" y="607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77233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F3AFAD2F-F74C-47C3-954A-4EBD7996EF24}"/>
            </a:ext>
          </a:extLst>
        </xdr:cNvPr>
        <xdr:cNvSpPr txBox="1"/>
      </xdr:nvSpPr>
      <xdr:spPr>
        <a:xfrm>
          <a:off x="18421427" y="607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36959FDE-5470-4AE2-8019-6736EF13EEA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7AEFF308-C94A-4764-8D1A-9A6DCC7A306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4BC39A7C-4742-4917-8BF5-2640BBD364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4FE9DA92-A1E7-4786-AF16-7A6E755532D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EF2FA21F-0405-4D16-B517-3C3FBCE1C61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EC2F3018-B4F8-4B39-9955-010602701C2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DC392D0A-BED0-4DCA-8E50-6B3EBC44493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282F686A-1B1C-49E5-9CDC-F3A9CDC2F73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6E0FE974-A89E-4E74-A8ED-E2B66375CE3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3E292F5F-7051-4C14-B1C5-72FB3F08105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7B1B315D-D75C-4DD1-A78E-30DB171915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F5ED576C-1962-48A9-B061-9B8B076489FC}"/>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5B89903F-A440-4290-ABC3-F4D4E7CE3F1C}"/>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059D7262-E23F-4AF8-A04B-54346A3A799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92EB482B-812F-491B-8444-C8C65C12E143}"/>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ED16FB4F-CFE8-4D3F-8ADE-A38F245AE2E4}"/>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99901F61-FA12-44F2-8A57-5CCDF9533E6C}"/>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A959ABDD-D910-42FF-AAAB-7A6E80B613D1}"/>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136CDC23-75AE-430A-B21A-A3CADEE9EA48}"/>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BA6BD19D-5569-4EAC-8D1B-25F79ADB8E0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F61EB16C-E45D-4142-8915-6E8CDFB0164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35842C50-7311-4293-A8F6-7A4884810FE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98FD638D-9415-40D3-A35B-6E7BBBD66EEF}"/>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F7815AF6-C8A9-4818-A36D-B93B36D1E4B9}"/>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45BEFF10-9973-4A53-9E1B-1D6955139741}"/>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547D1E98-CA3D-4398-900C-0059911EEEC7}"/>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3A33ECE5-B8CD-4677-BC61-87029C72EE51}"/>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F5A08D4F-22F5-4AF6-871B-5482A9FA9CB1}"/>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B1A380AF-72D9-4A9C-9426-D4AB1D0B9EA5}"/>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C5251E8F-9A45-4DD5-B4F9-2C101AEB343D}"/>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75D660FB-245E-4819-B4DC-60D3796757AF}"/>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7A972AAF-2A33-4E55-B0A1-F2EA0134642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DDA8F357-EA7D-4914-8C1D-3FDF73048FBE}"/>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79E44CFF-66E9-4510-9AFF-415DEFC3437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ECBDE2B7-74F2-49B6-A85E-302CF4391BE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1945A412-3240-49E9-895D-EA99C61BB49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4E4F5F5-F098-4373-8E79-2E88AFBA395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A2896CF-212A-402F-BE7F-FA137DA9364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79502</xdr:rowOff>
    </xdr:from>
    <xdr:to>
      <xdr:col>85</xdr:col>
      <xdr:colOff>177800</xdr:colOff>
      <xdr:row>58</xdr:row>
      <xdr:rowOff>9652</xdr:rowOff>
    </xdr:to>
    <xdr:sp macro="" textlink="">
      <xdr:nvSpPr>
        <xdr:cNvPr id="542" name="楕円 541">
          <a:extLst>
            <a:ext uri="{FF2B5EF4-FFF2-40B4-BE49-F238E27FC236}">
              <a16:creationId xmlns:a16="http://schemas.microsoft.com/office/drawing/2014/main" id="{915D13C8-BBE9-47B1-85B8-526E21DD451C}"/>
            </a:ext>
          </a:extLst>
        </xdr:cNvPr>
        <xdr:cNvSpPr/>
      </xdr:nvSpPr>
      <xdr:spPr>
        <a:xfrm>
          <a:off x="16268700" y="985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102379</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A3C7628C-94FC-4A02-A57B-72DDEAF6C607}"/>
            </a:ext>
          </a:extLst>
        </xdr:cNvPr>
        <xdr:cNvSpPr txBox="1"/>
      </xdr:nvSpPr>
      <xdr:spPr>
        <a:xfrm>
          <a:off x="16357600" y="970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26924</xdr:rowOff>
    </xdr:from>
    <xdr:to>
      <xdr:col>81</xdr:col>
      <xdr:colOff>101600</xdr:colOff>
      <xdr:row>57</xdr:row>
      <xdr:rowOff>128524</xdr:rowOff>
    </xdr:to>
    <xdr:sp macro="" textlink="">
      <xdr:nvSpPr>
        <xdr:cNvPr id="544" name="楕円 543">
          <a:extLst>
            <a:ext uri="{FF2B5EF4-FFF2-40B4-BE49-F238E27FC236}">
              <a16:creationId xmlns:a16="http://schemas.microsoft.com/office/drawing/2014/main" id="{EF496BB6-405D-4EA8-B5D8-5709AE8EB6AB}"/>
            </a:ext>
          </a:extLst>
        </xdr:cNvPr>
        <xdr:cNvSpPr/>
      </xdr:nvSpPr>
      <xdr:spPr>
        <a:xfrm>
          <a:off x="15430500" y="979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77724</xdr:rowOff>
    </xdr:from>
    <xdr:to>
      <xdr:col>85</xdr:col>
      <xdr:colOff>127000</xdr:colOff>
      <xdr:row>57</xdr:row>
      <xdr:rowOff>130302</xdr:rowOff>
    </xdr:to>
    <xdr:cxnSp macro="">
      <xdr:nvCxnSpPr>
        <xdr:cNvPr id="545" name="直線コネクタ 544">
          <a:extLst>
            <a:ext uri="{FF2B5EF4-FFF2-40B4-BE49-F238E27FC236}">
              <a16:creationId xmlns:a16="http://schemas.microsoft.com/office/drawing/2014/main" id="{C0E1AAA3-99AF-4FB3-956D-0A3D485010F3}"/>
            </a:ext>
          </a:extLst>
        </xdr:cNvPr>
        <xdr:cNvCxnSpPr/>
      </xdr:nvCxnSpPr>
      <xdr:spPr>
        <a:xfrm>
          <a:off x="15481300" y="985037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56642</xdr:rowOff>
    </xdr:from>
    <xdr:to>
      <xdr:col>76</xdr:col>
      <xdr:colOff>165100</xdr:colOff>
      <xdr:row>57</xdr:row>
      <xdr:rowOff>158242</xdr:rowOff>
    </xdr:to>
    <xdr:sp macro="" textlink="">
      <xdr:nvSpPr>
        <xdr:cNvPr id="546" name="楕円 545">
          <a:extLst>
            <a:ext uri="{FF2B5EF4-FFF2-40B4-BE49-F238E27FC236}">
              <a16:creationId xmlns:a16="http://schemas.microsoft.com/office/drawing/2014/main" id="{3C708DBA-1C69-43C3-90CC-2DC3202FECF4}"/>
            </a:ext>
          </a:extLst>
        </xdr:cNvPr>
        <xdr:cNvSpPr/>
      </xdr:nvSpPr>
      <xdr:spPr>
        <a:xfrm>
          <a:off x="14541500" y="98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77724</xdr:rowOff>
    </xdr:from>
    <xdr:to>
      <xdr:col>81</xdr:col>
      <xdr:colOff>50800</xdr:colOff>
      <xdr:row>57</xdr:row>
      <xdr:rowOff>107442</xdr:rowOff>
    </xdr:to>
    <xdr:cxnSp macro="">
      <xdr:nvCxnSpPr>
        <xdr:cNvPr id="547" name="直線コネクタ 546">
          <a:extLst>
            <a:ext uri="{FF2B5EF4-FFF2-40B4-BE49-F238E27FC236}">
              <a16:creationId xmlns:a16="http://schemas.microsoft.com/office/drawing/2014/main" id="{97E143D7-D5A1-4C90-8134-9BB83EDC5007}"/>
            </a:ext>
          </a:extLst>
        </xdr:cNvPr>
        <xdr:cNvCxnSpPr/>
      </xdr:nvCxnSpPr>
      <xdr:spPr>
        <a:xfrm flipV="1">
          <a:off x="14592300" y="985037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24638</xdr:rowOff>
    </xdr:from>
    <xdr:to>
      <xdr:col>72</xdr:col>
      <xdr:colOff>38100</xdr:colOff>
      <xdr:row>57</xdr:row>
      <xdr:rowOff>126238</xdr:rowOff>
    </xdr:to>
    <xdr:sp macro="" textlink="">
      <xdr:nvSpPr>
        <xdr:cNvPr id="548" name="楕円 547">
          <a:extLst>
            <a:ext uri="{FF2B5EF4-FFF2-40B4-BE49-F238E27FC236}">
              <a16:creationId xmlns:a16="http://schemas.microsoft.com/office/drawing/2014/main" id="{DDC06DF9-3709-465B-AC4F-99CECEFA1B0C}"/>
            </a:ext>
          </a:extLst>
        </xdr:cNvPr>
        <xdr:cNvSpPr/>
      </xdr:nvSpPr>
      <xdr:spPr>
        <a:xfrm>
          <a:off x="13652500" y="97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75438</xdr:rowOff>
    </xdr:from>
    <xdr:to>
      <xdr:col>76</xdr:col>
      <xdr:colOff>114300</xdr:colOff>
      <xdr:row>57</xdr:row>
      <xdr:rowOff>107442</xdr:rowOff>
    </xdr:to>
    <xdr:cxnSp macro="">
      <xdr:nvCxnSpPr>
        <xdr:cNvPr id="549" name="直線コネクタ 548">
          <a:extLst>
            <a:ext uri="{FF2B5EF4-FFF2-40B4-BE49-F238E27FC236}">
              <a16:creationId xmlns:a16="http://schemas.microsoft.com/office/drawing/2014/main" id="{F9284602-EFFA-45BB-87F9-EA06E1E0D92A}"/>
            </a:ext>
          </a:extLst>
        </xdr:cNvPr>
        <xdr:cNvCxnSpPr/>
      </xdr:nvCxnSpPr>
      <xdr:spPr>
        <a:xfrm>
          <a:off x="13703300" y="98480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79502</xdr:rowOff>
    </xdr:from>
    <xdr:to>
      <xdr:col>67</xdr:col>
      <xdr:colOff>101600</xdr:colOff>
      <xdr:row>60</xdr:row>
      <xdr:rowOff>9652</xdr:rowOff>
    </xdr:to>
    <xdr:sp macro="" textlink="">
      <xdr:nvSpPr>
        <xdr:cNvPr id="550" name="楕円 549">
          <a:extLst>
            <a:ext uri="{FF2B5EF4-FFF2-40B4-BE49-F238E27FC236}">
              <a16:creationId xmlns:a16="http://schemas.microsoft.com/office/drawing/2014/main" id="{BFA612C7-6185-4011-920A-6229FA26E235}"/>
            </a:ext>
          </a:extLst>
        </xdr:cNvPr>
        <xdr:cNvSpPr/>
      </xdr:nvSpPr>
      <xdr:spPr>
        <a:xfrm>
          <a:off x="12763500" y="101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75438</xdr:rowOff>
    </xdr:from>
    <xdr:to>
      <xdr:col>71</xdr:col>
      <xdr:colOff>177800</xdr:colOff>
      <xdr:row>59</xdr:row>
      <xdr:rowOff>130302</xdr:rowOff>
    </xdr:to>
    <xdr:cxnSp macro="">
      <xdr:nvCxnSpPr>
        <xdr:cNvPr id="551" name="直線コネクタ 550">
          <a:extLst>
            <a:ext uri="{FF2B5EF4-FFF2-40B4-BE49-F238E27FC236}">
              <a16:creationId xmlns:a16="http://schemas.microsoft.com/office/drawing/2014/main" id="{5155FAFD-3B8E-46BD-9160-D5D057FC9FB3}"/>
            </a:ext>
          </a:extLst>
        </xdr:cNvPr>
        <xdr:cNvCxnSpPr/>
      </xdr:nvCxnSpPr>
      <xdr:spPr>
        <a:xfrm flipV="1">
          <a:off x="12814300" y="9848088"/>
          <a:ext cx="889000" cy="39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8D04A8BE-F7F9-48F0-960F-B76645A47B7E}"/>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2761137D-C350-41C7-99E0-65B28B189C61}"/>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DBF7EFF7-BF1F-458C-B0EE-62B0A910C8CE}"/>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200BF5EE-6E14-4196-BB81-AC0CB42226B7}"/>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145051</xdr:rowOff>
    </xdr:from>
    <xdr:ext cx="405111" cy="259045"/>
    <xdr:sp macro="" textlink="">
      <xdr:nvSpPr>
        <xdr:cNvPr id="556" name="n_1mainValue【学校施設】&#10;有形固定資産減価償却率">
          <a:extLst>
            <a:ext uri="{FF2B5EF4-FFF2-40B4-BE49-F238E27FC236}">
              <a16:creationId xmlns:a16="http://schemas.microsoft.com/office/drawing/2014/main" id="{14139737-361F-46D5-AB99-1EB51D1CA77B}"/>
            </a:ext>
          </a:extLst>
        </xdr:cNvPr>
        <xdr:cNvSpPr txBox="1"/>
      </xdr:nvSpPr>
      <xdr:spPr>
        <a:xfrm>
          <a:off x="15266044" y="957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3319</xdr:rowOff>
    </xdr:from>
    <xdr:ext cx="405111" cy="259045"/>
    <xdr:sp macro="" textlink="">
      <xdr:nvSpPr>
        <xdr:cNvPr id="557" name="n_2mainValue【学校施設】&#10;有形固定資産減価償却率">
          <a:extLst>
            <a:ext uri="{FF2B5EF4-FFF2-40B4-BE49-F238E27FC236}">
              <a16:creationId xmlns:a16="http://schemas.microsoft.com/office/drawing/2014/main" id="{CF679DA5-989C-4F92-BCC7-69EDEE79B523}"/>
            </a:ext>
          </a:extLst>
        </xdr:cNvPr>
        <xdr:cNvSpPr txBox="1"/>
      </xdr:nvSpPr>
      <xdr:spPr>
        <a:xfrm>
          <a:off x="14389744" y="960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142765</xdr:rowOff>
    </xdr:from>
    <xdr:ext cx="405111" cy="259045"/>
    <xdr:sp macro="" textlink="">
      <xdr:nvSpPr>
        <xdr:cNvPr id="558" name="n_3mainValue【学校施設】&#10;有形固定資産減価償却率">
          <a:extLst>
            <a:ext uri="{FF2B5EF4-FFF2-40B4-BE49-F238E27FC236}">
              <a16:creationId xmlns:a16="http://schemas.microsoft.com/office/drawing/2014/main" id="{851A6ABD-60E3-4E59-8A5A-E34EC1B8A40E}"/>
            </a:ext>
          </a:extLst>
        </xdr:cNvPr>
        <xdr:cNvSpPr txBox="1"/>
      </xdr:nvSpPr>
      <xdr:spPr>
        <a:xfrm>
          <a:off x="13500744" y="957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779</xdr:rowOff>
    </xdr:from>
    <xdr:ext cx="405111" cy="259045"/>
    <xdr:sp macro="" textlink="">
      <xdr:nvSpPr>
        <xdr:cNvPr id="559" name="n_4mainValue【学校施設】&#10;有形固定資産減価償却率">
          <a:extLst>
            <a:ext uri="{FF2B5EF4-FFF2-40B4-BE49-F238E27FC236}">
              <a16:creationId xmlns:a16="http://schemas.microsoft.com/office/drawing/2014/main" id="{7F91CCA1-C077-4CC2-93A4-649407F798C5}"/>
            </a:ext>
          </a:extLst>
        </xdr:cNvPr>
        <xdr:cNvSpPr txBox="1"/>
      </xdr:nvSpPr>
      <xdr:spPr>
        <a:xfrm>
          <a:off x="12611744" y="1028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96D836EE-4DE5-45E9-89FF-3AEF25081EA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16641A49-5AE7-48B5-9575-2ADBD884604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21716E94-7CE5-4C31-A5EE-B93A96AC0A0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4F5C9004-E549-407D-9D9E-681ABDCD154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E5CB17E2-0AE3-4E2D-933D-FB1CA1FCC8E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7ED86D7D-91EE-4D5E-BEB4-9B5C3331044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E539E25A-3DA8-44C8-90DE-69404C5FD0E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6F9B9EB8-4D9C-42CF-8D95-77CDFE3902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EB4FACE-C1C0-4B76-94D0-8B8133FB645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3EACE3F3-544E-48EE-8007-120E1D5827A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D66993EB-F96D-41F9-8853-2E683F3C480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0E8DC1D0-AEB6-40B5-8144-2AD27934666F}"/>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12B783BC-3A33-4537-B718-A69EE137EDB6}"/>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3573420F-9BB0-49FE-A6C2-D770591E688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05DAE848-716D-4C63-AF27-DC4CF33EC70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4648E15A-CC22-4555-9355-54FA74BD5A99}"/>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4DB8E23A-5A56-4FE3-8A78-9A1751BA4DB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E8C652C-FFC6-4CD3-B8FD-E5F9DC95272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DC81F4C3-4B8C-4E32-8767-DDBD9C26291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5AC7EA40-0483-48BB-9374-34B06406029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140B933D-4148-4DD5-AFCA-D2E5FA50DECC}"/>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39F72EFA-243D-4503-8CF1-05C0A27755D9}"/>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72B232CE-510D-4092-B205-3C6F09F7A846}"/>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DB46E61C-B985-42A7-AFAC-3FD117CD009C}"/>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4BE79B83-D761-4050-BE52-B6638D080279}"/>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2DB0EA73-E424-411E-9307-B1630F5E828F}"/>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C6516E1E-245D-41A7-B367-B3B0D9EDAD6B}"/>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5CAC5028-3299-40D7-B7D8-8FAD17726765}"/>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C030FF83-1FCA-43D0-9C6C-13BC430A2BDE}"/>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06FD7D05-A480-441B-B7AE-CE4322D7FC7E}"/>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F198BB48-2CE2-4AC0-8836-B7DF2EAA3223}"/>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E3544FF7-B452-4A2F-ABE1-89286BDF1DE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68E44DFD-0AA1-46F2-89D6-F7F022E65D4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36AC000B-20A6-4B19-BABA-42E2EDE43B5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B262C889-91BB-4A7E-959D-54110CD53A9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74C9856-72FD-466D-BAD7-BD7243A990A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29781</xdr:rowOff>
    </xdr:from>
    <xdr:to>
      <xdr:col>116</xdr:col>
      <xdr:colOff>114300</xdr:colOff>
      <xdr:row>60</xdr:row>
      <xdr:rowOff>131381</xdr:rowOff>
    </xdr:to>
    <xdr:sp macro="" textlink="">
      <xdr:nvSpPr>
        <xdr:cNvPr id="596" name="楕円 595">
          <a:extLst>
            <a:ext uri="{FF2B5EF4-FFF2-40B4-BE49-F238E27FC236}">
              <a16:creationId xmlns:a16="http://schemas.microsoft.com/office/drawing/2014/main" id="{6420DEA7-F161-402A-BC6F-A47F532EDB9A}"/>
            </a:ext>
          </a:extLst>
        </xdr:cNvPr>
        <xdr:cNvSpPr/>
      </xdr:nvSpPr>
      <xdr:spPr>
        <a:xfrm>
          <a:off x="22110700" y="1031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52658</xdr:rowOff>
    </xdr:from>
    <xdr:ext cx="469744" cy="259045"/>
    <xdr:sp macro="" textlink="">
      <xdr:nvSpPr>
        <xdr:cNvPr id="597" name="【学校施設】&#10;一人当たり面積該当値テキスト">
          <a:extLst>
            <a:ext uri="{FF2B5EF4-FFF2-40B4-BE49-F238E27FC236}">
              <a16:creationId xmlns:a16="http://schemas.microsoft.com/office/drawing/2014/main" id="{DFE72382-0231-44E5-B536-E537006ABF8F}"/>
            </a:ext>
          </a:extLst>
        </xdr:cNvPr>
        <xdr:cNvSpPr txBox="1"/>
      </xdr:nvSpPr>
      <xdr:spPr>
        <a:xfrm>
          <a:off x="22199600" y="10168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20638</xdr:rowOff>
    </xdr:from>
    <xdr:to>
      <xdr:col>112</xdr:col>
      <xdr:colOff>38100</xdr:colOff>
      <xdr:row>60</xdr:row>
      <xdr:rowOff>122238</xdr:rowOff>
    </xdr:to>
    <xdr:sp macro="" textlink="">
      <xdr:nvSpPr>
        <xdr:cNvPr id="598" name="楕円 597">
          <a:extLst>
            <a:ext uri="{FF2B5EF4-FFF2-40B4-BE49-F238E27FC236}">
              <a16:creationId xmlns:a16="http://schemas.microsoft.com/office/drawing/2014/main" id="{FFC2BFA6-9425-4328-B9D3-DA3D0311AC9F}"/>
            </a:ext>
          </a:extLst>
        </xdr:cNvPr>
        <xdr:cNvSpPr/>
      </xdr:nvSpPr>
      <xdr:spPr>
        <a:xfrm>
          <a:off x="21272500" y="1030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71438</xdr:rowOff>
    </xdr:from>
    <xdr:to>
      <xdr:col>116</xdr:col>
      <xdr:colOff>63500</xdr:colOff>
      <xdr:row>60</xdr:row>
      <xdr:rowOff>80581</xdr:rowOff>
    </xdr:to>
    <xdr:cxnSp macro="">
      <xdr:nvCxnSpPr>
        <xdr:cNvPr id="599" name="直線コネクタ 598">
          <a:extLst>
            <a:ext uri="{FF2B5EF4-FFF2-40B4-BE49-F238E27FC236}">
              <a16:creationId xmlns:a16="http://schemas.microsoft.com/office/drawing/2014/main" id="{2816A4B7-EE38-4A7B-AB9E-87B4A7AB0DE9}"/>
            </a:ext>
          </a:extLst>
        </xdr:cNvPr>
        <xdr:cNvCxnSpPr/>
      </xdr:nvCxnSpPr>
      <xdr:spPr>
        <a:xfrm>
          <a:off x="21323300" y="10358438"/>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165798</xdr:rowOff>
    </xdr:from>
    <xdr:to>
      <xdr:col>107</xdr:col>
      <xdr:colOff>101600</xdr:colOff>
      <xdr:row>60</xdr:row>
      <xdr:rowOff>95948</xdr:rowOff>
    </xdr:to>
    <xdr:sp macro="" textlink="">
      <xdr:nvSpPr>
        <xdr:cNvPr id="600" name="楕円 599">
          <a:extLst>
            <a:ext uri="{FF2B5EF4-FFF2-40B4-BE49-F238E27FC236}">
              <a16:creationId xmlns:a16="http://schemas.microsoft.com/office/drawing/2014/main" id="{AC930FE3-6817-4652-8EBA-E595864EC64D}"/>
            </a:ext>
          </a:extLst>
        </xdr:cNvPr>
        <xdr:cNvSpPr/>
      </xdr:nvSpPr>
      <xdr:spPr>
        <a:xfrm>
          <a:off x="20383500" y="1028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45148</xdr:rowOff>
    </xdr:from>
    <xdr:to>
      <xdr:col>111</xdr:col>
      <xdr:colOff>177800</xdr:colOff>
      <xdr:row>60</xdr:row>
      <xdr:rowOff>71438</xdr:rowOff>
    </xdr:to>
    <xdr:cxnSp macro="">
      <xdr:nvCxnSpPr>
        <xdr:cNvPr id="601" name="直線コネクタ 600">
          <a:extLst>
            <a:ext uri="{FF2B5EF4-FFF2-40B4-BE49-F238E27FC236}">
              <a16:creationId xmlns:a16="http://schemas.microsoft.com/office/drawing/2014/main" id="{4CFA53FE-2F30-443C-9C0D-A5127E327EBF}"/>
            </a:ext>
          </a:extLst>
        </xdr:cNvPr>
        <xdr:cNvCxnSpPr/>
      </xdr:nvCxnSpPr>
      <xdr:spPr>
        <a:xfrm>
          <a:off x="20434300" y="10332148"/>
          <a:ext cx="889000" cy="2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4064</xdr:rowOff>
    </xdr:from>
    <xdr:to>
      <xdr:col>102</xdr:col>
      <xdr:colOff>165100</xdr:colOff>
      <xdr:row>60</xdr:row>
      <xdr:rowOff>105664</xdr:rowOff>
    </xdr:to>
    <xdr:sp macro="" textlink="">
      <xdr:nvSpPr>
        <xdr:cNvPr id="602" name="楕円 601">
          <a:extLst>
            <a:ext uri="{FF2B5EF4-FFF2-40B4-BE49-F238E27FC236}">
              <a16:creationId xmlns:a16="http://schemas.microsoft.com/office/drawing/2014/main" id="{AA2AF675-9B4D-4616-AA17-87C3007B1A7D}"/>
            </a:ext>
          </a:extLst>
        </xdr:cNvPr>
        <xdr:cNvSpPr/>
      </xdr:nvSpPr>
      <xdr:spPr>
        <a:xfrm>
          <a:off x="19494500" y="1029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45148</xdr:rowOff>
    </xdr:from>
    <xdr:to>
      <xdr:col>107</xdr:col>
      <xdr:colOff>50800</xdr:colOff>
      <xdr:row>60</xdr:row>
      <xdr:rowOff>54864</xdr:rowOff>
    </xdr:to>
    <xdr:cxnSp macro="">
      <xdr:nvCxnSpPr>
        <xdr:cNvPr id="603" name="直線コネクタ 602">
          <a:extLst>
            <a:ext uri="{FF2B5EF4-FFF2-40B4-BE49-F238E27FC236}">
              <a16:creationId xmlns:a16="http://schemas.microsoft.com/office/drawing/2014/main" id="{25C4A8DA-B2F8-47FF-996C-D9EB52638D5B}"/>
            </a:ext>
          </a:extLst>
        </xdr:cNvPr>
        <xdr:cNvCxnSpPr/>
      </xdr:nvCxnSpPr>
      <xdr:spPr>
        <a:xfrm flipV="1">
          <a:off x="19545300" y="10332148"/>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166942</xdr:rowOff>
    </xdr:from>
    <xdr:to>
      <xdr:col>98</xdr:col>
      <xdr:colOff>38100</xdr:colOff>
      <xdr:row>61</xdr:row>
      <xdr:rowOff>97092</xdr:rowOff>
    </xdr:to>
    <xdr:sp macro="" textlink="">
      <xdr:nvSpPr>
        <xdr:cNvPr id="604" name="楕円 603">
          <a:extLst>
            <a:ext uri="{FF2B5EF4-FFF2-40B4-BE49-F238E27FC236}">
              <a16:creationId xmlns:a16="http://schemas.microsoft.com/office/drawing/2014/main" id="{9976EEA9-CBAA-4FF0-A8AF-3C0FD2DCDDD6}"/>
            </a:ext>
          </a:extLst>
        </xdr:cNvPr>
        <xdr:cNvSpPr/>
      </xdr:nvSpPr>
      <xdr:spPr>
        <a:xfrm>
          <a:off x="18605500" y="1045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54864</xdr:rowOff>
    </xdr:from>
    <xdr:to>
      <xdr:col>102</xdr:col>
      <xdr:colOff>114300</xdr:colOff>
      <xdr:row>61</xdr:row>
      <xdr:rowOff>46292</xdr:rowOff>
    </xdr:to>
    <xdr:cxnSp macro="">
      <xdr:nvCxnSpPr>
        <xdr:cNvPr id="605" name="直線コネクタ 604">
          <a:extLst>
            <a:ext uri="{FF2B5EF4-FFF2-40B4-BE49-F238E27FC236}">
              <a16:creationId xmlns:a16="http://schemas.microsoft.com/office/drawing/2014/main" id="{B411CB13-6771-4E33-BA56-1D5AE27E849B}"/>
            </a:ext>
          </a:extLst>
        </xdr:cNvPr>
        <xdr:cNvCxnSpPr/>
      </xdr:nvCxnSpPr>
      <xdr:spPr>
        <a:xfrm flipV="1">
          <a:off x="18656300" y="10341864"/>
          <a:ext cx="8890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25C3472B-B405-423D-A871-F788B956B910}"/>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AD31917B-6A3D-4FF0-B8C8-C21D7362A40E}"/>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E2BC95B9-09CE-4A84-AD64-FE6660E36754}"/>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57B0D060-2077-401A-865E-7B11BDB135F4}"/>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138765</xdr:rowOff>
    </xdr:from>
    <xdr:ext cx="469744" cy="259045"/>
    <xdr:sp macro="" textlink="">
      <xdr:nvSpPr>
        <xdr:cNvPr id="610" name="n_1mainValue【学校施設】&#10;一人当たり面積">
          <a:extLst>
            <a:ext uri="{FF2B5EF4-FFF2-40B4-BE49-F238E27FC236}">
              <a16:creationId xmlns:a16="http://schemas.microsoft.com/office/drawing/2014/main" id="{6DBDA26C-74B7-4A5C-9A1B-5B5F5C6471D1}"/>
            </a:ext>
          </a:extLst>
        </xdr:cNvPr>
        <xdr:cNvSpPr txBox="1"/>
      </xdr:nvSpPr>
      <xdr:spPr>
        <a:xfrm>
          <a:off x="21075727" y="1008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112475</xdr:rowOff>
    </xdr:from>
    <xdr:ext cx="469744" cy="259045"/>
    <xdr:sp macro="" textlink="">
      <xdr:nvSpPr>
        <xdr:cNvPr id="611" name="n_2mainValue【学校施設】&#10;一人当たり面積">
          <a:extLst>
            <a:ext uri="{FF2B5EF4-FFF2-40B4-BE49-F238E27FC236}">
              <a16:creationId xmlns:a16="http://schemas.microsoft.com/office/drawing/2014/main" id="{B7791991-EE90-4BF2-9D79-76D817A89012}"/>
            </a:ext>
          </a:extLst>
        </xdr:cNvPr>
        <xdr:cNvSpPr txBox="1"/>
      </xdr:nvSpPr>
      <xdr:spPr>
        <a:xfrm>
          <a:off x="20199427" y="10056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122191</xdr:rowOff>
    </xdr:from>
    <xdr:ext cx="469744" cy="259045"/>
    <xdr:sp macro="" textlink="">
      <xdr:nvSpPr>
        <xdr:cNvPr id="612" name="n_3mainValue【学校施設】&#10;一人当たり面積">
          <a:extLst>
            <a:ext uri="{FF2B5EF4-FFF2-40B4-BE49-F238E27FC236}">
              <a16:creationId xmlns:a16="http://schemas.microsoft.com/office/drawing/2014/main" id="{03F7B383-235B-4152-8845-98458777FD17}"/>
            </a:ext>
          </a:extLst>
        </xdr:cNvPr>
        <xdr:cNvSpPr txBox="1"/>
      </xdr:nvSpPr>
      <xdr:spPr>
        <a:xfrm>
          <a:off x="193104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113619</xdr:rowOff>
    </xdr:from>
    <xdr:ext cx="469744" cy="259045"/>
    <xdr:sp macro="" textlink="">
      <xdr:nvSpPr>
        <xdr:cNvPr id="613" name="n_4mainValue【学校施設】&#10;一人当たり面積">
          <a:extLst>
            <a:ext uri="{FF2B5EF4-FFF2-40B4-BE49-F238E27FC236}">
              <a16:creationId xmlns:a16="http://schemas.microsoft.com/office/drawing/2014/main" id="{604AB6CB-804F-4B92-8EDD-5712A45FF353}"/>
            </a:ext>
          </a:extLst>
        </xdr:cNvPr>
        <xdr:cNvSpPr txBox="1"/>
      </xdr:nvSpPr>
      <xdr:spPr>
        <a:xfrm>
          <a:off x="18421427" y="1022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E30C95EC-D732-4B66-A996-CD8A3367620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C2D5D464-D294-42A7-A29D-C6C2731F9D5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8C6C9EDC-77E5-4ADF-A094-FAD29921D17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A844D4E6-A461-43BE-B1DA-8B367E46D8C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32912537-34DF-4AA5-B371-772B174505A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A34B0EF5-2B94-4DFA-B863-94B59026DF0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28BC6651-FABB-4E63-81B8-F59558BA501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A9A1AEDD-F196-4025-BBF5-C716C6EC4F6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E0AFFC6C-19F5-4D8A-BF41-8043EBB99DA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B09F6EBF-3057-4800-92DA-30B07432A4F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68989B01-E9AB-4A8C-B615-9F308A46EDB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54E2D9BD-B5C3-4F35-8A54-6FCF555A9A3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B6199B65-5040-4836-87FA-BAFDAC0CB27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990126C7-F62D-412F-BD03-CBF592180B4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49904E7E-FC4C-4471-9CF2-62B5201E480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FBA7DEC8-794E-47D2-9BE2-1E1C05CA14B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5DFE9087-5A10-4FB6-86BF-4CCF538F39B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762A5D1F-246A-4A08-B48C-59EFE20BD3B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6CD6B7C9-7258-43EB-B74B-827F779423F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CB75AAFF-39D1-42BA-BD56-A539642CC37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A4523B72-E84D-462C-A483-3BB6C106287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5F427690-7DDA-4F1E-BABC-481DF1825A2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773DB277-6A37-4178-9B87-F17A5AE7190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5EE19EBD-5FA3-4220-B2C2-12453EB0295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68B3FD0C-A41E-44F8-B52F-D8732F2A7D1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DB8EEA76-04E1-42E5-B32F-8429D122E318}"/>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651B0FC2-6403-4ED2-8FA9-EEBA4C2C4DC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EE6B767D-780B-40B5-8A5C-75E7D26C286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834DDC0D-EF82-46BE-91E8-F8566188862D}"/>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6396AFFC-A575-4BCB-A8C7-857A4529584E}"/>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0B5522DB-1BFF-4008-815A-66466E054681}"/>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FC43A707-83A5-44DF-B9F0-7863B3114CF9}"/>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91FD28D2-2A6A-4A48-8F46-CA90EB8EAA27}"/>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3BFD0BC1-1A56-4371-98B9-C17C3313B0A9}"/>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AE01173E-E204-4DA0-BA4A-9E7DE4AFA43E}"/>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F0412AEA-7BC9-47CD-AFC4-83807760ACCA}"/>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5CE74772-1DBF-4E6E-B48B-A2F32B6E5D8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19D906A2-17BA-48DB-B39B-6004BF29DD6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B23BEEC9-63AD-4A19-9448-026F3FC3CFD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618C24BE-6000-4CC6-9A51-8E08128A78F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9920BDE-12B6-4406-B030-C038D0B226B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168548</xdr:rowOff>
    </xdr:from>
    <xdr:to>
      <xdr:col>85</xdr:col>
      <xdr:colOff>177800</xdr:colOff>
      <xdr:row>83</xdr:row>
      <xdr:rowOff>98698</xdr:rowOff>
    </xdr:to>
    <xdr:sp macro="" textlink="">
      <xdr:nvSpPr>
        <xdr:cNvPr id="655" name="楕円 654">
          <a:extLst>
            <a:ext uri="{FF2B5EF4-FFF2-40B4-BE49-F238E27FC236}">
              <a16:creationId xmlns:a16="http://schemas.microsoft.com/office/drawing/2014/main" id="{0E33826D-72A0-4B43-A513-6A5708C26253}"/>
            </a:ext>
          </a:extLst>
        </xdr:cNvPr>
        <xdr:cNvSpPr/>
      </xdr:nvSpPr>
      <xdr:spPr>
        <a:xfrm>
          <a:off x="16268700" y="1422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146975</xdr:rowOff>
    </xdr:from>
    <xdr:ext cx="405111" cy="259045"/>
    <xdr:sp macro="" textlink="">
      <xdr:nvSpPr>
        <xdr:cNvPr id="656" name="【児童館】&#10;有形固定資産減価償却率該当値テキスト">
          <a:extLst>
            <a:ext uri="{FF2B5EF4-FFF2-40B4-BE49-F238E27FC236}">
              <a16:creationId xmlns:a16="http://schemas.microsoft.com/office/drawing/2014/main" id="{75265980-373A-478A-9890-1FCCC3E3C9B8}"/>
            </a:ext>
          </a:extLst>
        </xdr:cNvPr>
        <xdr:cNvSpPr txBox="1"/>
      </xdr:nvSpPr>
      <xdr:spPr>
        <a:xfrm>
          <a:off x="16357600" y="1420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121194</xdr:rowOff>
    </xdr:from>
    <xdr:to>
      <xdr:col>81</xdr:col>
      <xdr:colOff>101600</xdr:colOff>
      <xdr:row>83</xdr:row>
      <xdr:rowOff>51344</xdr:rowOff>
    </xdr:to>
    <xdr:sp macro="" textlink="">
      <xdr:nvSpPr>
        <xdr:cNvPr id="657" name="楕円 656">
          <a:extLst>
            <a:ext uri="{FF2B5EF4-FFF2-40B4-BE49-F238E27FC236}">
              <a16:creationId xmlns:a16="http://schemas.microsoft.com/office/drawing/2014/main" id="{89F4C19A-1F64-4475-B56D-E8BD2B5FC1B1}"/>
            </a:ext>
          </a:extLst>
        </xdr:cNvPr>
        <xdr:cNvSpPr/>
      </xdr:nvSpPr>
      <xdr:spPr>
        <a:xfrm>
          <a:off x="15430500" y="1418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544</xdr:rowOff>
    </xdr:from>
    <xdr:to>
      <xdr:col>85</xdr:col>
      <xdr:colOff>127000</xdr:colOff>
      <xdr:row>83</xdr:row>
      <xdr:rowOff>47898</xdr:rowOff>
    </xdr:to>
    <xdr:cxnSp macro="">
      <xdr:nvCxnSpPr>
        <xdr:cNvPr id="658" name="直線コネクタ 657">
          <a:extLst>
            <a:ext uri="{FF2B5EF4-FFF2-40B4-BE49-F238E27FC236}">
              <a16:creationId xmlns:a16="http://schemas.microsoft.com/office/drawing/2014/main" id="{003FF4B0-6331-44B5-89C5-F646BAA92A5F}"/>
            </a:ext>
          </a:extLst>
        </xdr:cNvPr>
        <xdr:cNvCxnSpPr/>
      </xdr:nvCxnSpPr>
      <xdr:spPr>
        <a:xfrm>
          <a:off x="15481300" y="14230894"/>
          <a:ext cx="8382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26488</xdr:rowOff>
    </xdr:from>
    <xdr:to>
      <xdr:col>76</xdr:col>
      <xdr:colOff>165100</xdr:colOff>
      <xdr:row>84</xdr:row>
      <xdr:rowOff>128088</xdr:rowOff>
    </xdr:to>
    <xdr:sp macro="" textlink="">
      <xdr:nvSpPr>
        <xdr:cNvPr id="659" name="楕円 658">
          <a:extLst>
            <a:ext uri="{FF2B5EF4-FFF2-40B4-BE49-F238E27FC236}">
              <a16:creationId xmlns:a16="http://schemas.microsoft.com/office/drawing/2014/main" id="{A61AC311-0E33-4AAF-9A08-6B5BA1480175}"/>
            </a:ext>
          </a:extLst>
        </xdr:cNvPr>
        <xdr:cNvSpPr/>
      </xdr:nvSpPr>
      <xdr:spPr>
        <a:xfrm>
          <a:off x="14541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544</xdr:rowOff>
    </xdr:from>
    <xdr:to>
      <xdr:col>81</xdr:col>
      <xdr:colOff>50800</xdr:colOff>
      <xdr:row>84</xdr:row>
      <xdr:rowOff>77288</xdr:rowOff>
    </xdr:to>
    <xdr:cxnSp macro="">
      <xdr:nvCxnSpPr>
        <xdr:cNvPr id="660" name="直線コネクタ 659">
          <a:extLst>
            <a:ext uri="{FF2B5EF4-FFF2-40B4-BE49-F238E27FC236}">
              <a16:creationId xmlns:a16="http://schemas.microsoft.com/office/drawing/2014/main" id="{00BD5BE7-7281-4DCD-AD63-0E6F999D4363}"/>
            </a:ext>
          </a:extLst>
        </xdr:cNvPr>
        <xdr:cNvCxnSpPr/>
      </xdr:nvCxnSpPr>
      <xdr:spPr>
        <a:xfrm flipV="1">
          <a:off x="14592300" y="14230894"/>
          <a:ext cx="8890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130992</xdr:rowOff>
    </xdr:from>
    <xdr:to>
      <xdr:col>72</xdr:col>
      <xdr:colOff>38100</xdr:colOff>
      <xdr:row>84</xdr:row>
      <xdr:rowOff>61142</xdr:rowOff>
    </xdr:to>
    <xdr:sp macro="" textlink="">
      <xdr:nvSpPr>
        <xdr:cNvPr id="661" name="楕円 660">
          <a:extLst>
            <a:ext uri="{FF2B5EF4-FFF2-40B4-BE49-F238E27FC236}">
              <a16:creationId xmlns:a16="http://schemas.microsoft.com/office/drawing/2014/main" id="{BA18E387-E75D-4A4D-B86E-403E3E80ABAC}"/>
            </a:ext>
          </a:extLst>
        </xdr:cNvPr>
        <xdr:cNvSpPr/>
      </xdr:nvSpPr>
      <xdr:spPr>
        <a:xfrm>
          <a:off x="13652500" y="1436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10342</xdr:rowOff>
    </xdr:from>
    <xdr:to>
      <xdr:col>76</xdr:col>
      <xdr:colOff>114300</xdr:colOff>
      <xdr:row>84</xdr:row>
      <xdr:rowOff>77288</xdr:rowOff>
    </xdr:to>
    <xdr:cxnSp macro="">
      <xdr:nvCxnSpPr>
        <xdr:cNvPr id="662" name="直線コネクタ 661">
          <a:extLst>
            <a:ext uri="{FF2B5EF4-FFF2-40B4-BE49-F238E27FC236}">
              <a16:creationId xmlns:a16="http://schemas.microsoft.com/office/drawing/2014/main" id="{4B7538FD-A294-4335-ACB0-C5EB7722171C}"/>
            </a:ext>
          </a:extLst>
        </xdr:cNvPr>
        <xdr:cNvCxnSpPr/>
      </xdr:nvCxnSpPr>
      <xdr:spPr>
        <a:xfrm>
          <a:off x="13703300" y="14412142"/>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65677</xdr:rowOff>
    </xdr:from>
    <xdr:to>
      <xdr:col>67</xdr:col>
      <xdr:colOff>101600</xdr:colOff>
      <xdr:row>83</xdr:row>
      <xdr:rowOff>167277</xdr:rowOff>
    </xdr:to>
    <xdr:sp macro="" textlink="">
      <xdr:nvSpPr>
        <xdr:cNvPr id="663" name="楕円 662">
          <a:extLst>
            <a:ext uri="{FF2B5EF4-FFF2-40B4-BE49-F238E27FC236}">
              <a16:creationId xmlns:a16="http://schemas.microsoft.com/office/drawing/2014/main" id="{B571A805-04AB-4B01-A834-43C462596EAB}"/>
            </a:ext>
          </a:extLst>
        </xdr:cNvPr>
        <xdr:cNvSpPr/>
      </xdr:nvSpPr>
      <xdr:spPr>
        <a:xfrm>
          <a:off x="12763500" y="142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116477</xdr:rowOff>
    </xdr:from>
    <xdr:to>
      <xdr:col>71</xdr:col>
      <xdr:colOff>177800</xdr:colOff>
      <xdr:row>84</xdr:row>
      <xdr:rowOff>10342</xdr:rowOff>
    </xdr:to>
    <xdr:cxnSp macro="">
      <xdr:nvCxnSpPr>
        <xdr:cNvPr id="664" name="直線コネクタ 663">
          <a:extLst>
            <a:ext uri="{FF2B5EF4-FFF2-40B4-BE49-F238E27FC236}">
              <a16:creationId xmlns:a16="http://schemas.microsoft.com/office/drawing/2014/main" id="{4A043EB2-BBF7-44F8-9D2A-CEC64BE65BA0}"/>
            </a:ext>
          </a:extLst>
        </xdr:cNvPr>
        <xdr:cNvCxnSpPr/>
      </xdr:nvCxnSpPr>
      <xdr:spPr>
        <a:xfrm>
          <a:off x="12814300" y="1434682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D7C7D92E-0F55-4536-917E-36B9C2E11EA5}"/>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4396F8E7-0458-48D0-9C91-98DD1766EDB3}"/>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DDDE4CB5-5183-49F4-9B72-E3B3380B264D}"/>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0ABC04E0-BBD9-4645-9534-49A7746F1B4F}"/>
            </a:ext>
          </a:extLst>
        </xdr:cNvPr>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42471</xdr:rowOff>
    </xdr:from>
    <xdr:ext cx="405111" cy="259045"/>
    <xdr:sp macro="" textlink="">
      <xdr:nvSpPr>
        <xdr:cNvPr id="669" name="n_1mainValue【児童館】&#10;有形固定資産減価償却率">
          <a:extLst>
            <a:ext uri="{FF2B5EF4-FFF2-40B4-BE49-F238E27FC236}">
              <a16:creationId xmlns:a16="http://schemas.microsoft.com/office/drawing/2014/main" id="{B76DDD01-B7C9-4E60-8886-6A1D19DDE1F8}"/>
            </a:ext>
          </a:extLst>
        </xdr:cNvPr>
        <xdr:cNvSpPr txBox="1"/>
      </xdr:nvSpPr>
      <xdr:spPr>
        <a:xfrm>
          <a:off x="15266044"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119215</xdr:rowOff>
    </xdr:from>
    <xdr:ext cx="405111" cy="259045"/>
    <xdr:sp macro="" textlink="">
      <xdr:nvSpPr>
        <xdr:cNvPr id="670" name="n_2mainValue【児童館】&#10;有形固定資産減価償却率">
          <a:extLst>
            <a:ext uri="{FF2B5EF4-FFF2-40B4-BE49-F238E27FC236}">
              <a16:creationId xmlns:a16="http://schemas.microsoft.com/office/drawing/2014/main" id="{907AB881-1911-45A9-889B-76492EC01689}"/>
            </a:ext>
          </a:extLst>
        </xdr:cNvPr>
        <xdr:cNvSpPr txBox="1"/>
      </xdr:nvSpPr>
      <xdr:spPr>
        <a:xfrm>
          <a:off x="143897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52269</xdr:rowOff>
    </xdr:from>
    <xdr:ext cx="405111" cy="259045"/>
    <xdr:sp macro="" textlink="">
      <xdr:nvSpPr>
        <xdr:cNvPr id="671" name="n_3mainValue【児童館】&#10;有形固定資産減価償却率">
          <a:extLst>
            <a:ext uri="{FF2B5EF4-FFF2-40B4-BE49-F238E27FC236}">
              <a16:creationId xmlns:a16="http://schemas.microsoft.com/office/drawing/2014/main" id="{FF5A5589-D37D-4FAC-9DCD-5E478A9DA780}"/>
            </a:ext>
          </a:extLst>
        </xdr:cNvPr>
        <xdr:cNvSpPr txBox="1"/>
      </xdr:nvSpPr>
      <xdr:spPr>
        <a:xfrm>
          <a:off x="13500744" y="14454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158404</xdr:rowOff>
    </xdr:from>
    <xdr:ext cx="405111" cy="259045"/>
    <xdr:sp macro="" textlink="">
      <xdr:nvSpPr>
        <xdr:cNvPr id="672" name="n_4mainValue【児童館】&#10;有形固定資産減価償却率">
          <a:extLst>
            <a:ext uri="{FF2B5EF4-FFF2-40B4-BE49-F238E27FC236}">
              <a16:creationId xmlns:a16="http://schemas.microsoft.com/office/drawing/2014/main" id="{6D8B86C7-D03A-470F-A657-A911DF21CF79}"/>
            </a:ext>
          </a:extLst>
        </xdr:cNvPr>
        <xdr:cNvSpPr txBox="1"/>
      </xdr:nvSpPr>
      <xdr:spPr>
        <a:xfrm>
          <a:off x="126117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4DF8C2DD-6EF5-4232-B818-68866666084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90AE9C1D-C8A5-455C-810A-4906D86BE1F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FF1C8F87-AB9D-40C7-A8C8-DB40615F553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4F5CDD7C-0D6D-454E-BA59-385AFE99D6A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07E78D0D-18AF-4E26-80AE-911A47E966A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30306997-80A7-4BFD-874D-8A2FC486E36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12DB8798-6D0D-4B94-9A4C-F2447078E20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46F867FC-1BEA-45C9-84FB-6161E3CF4DE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750EE9B2-E0E3-4BF5-8558-BE118D24AB9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1870F83E-2FBF-4C9B-B5D9-3810BBEF9CB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7296C8C0-CE05-4737-97DE-E7A97CA87B9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90ED816F-BD12-4559-87F0-D088E40D95F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6688C176-8179-48F9-A464-B1382601966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CB83C2D0-A5F5-43E5-9F3A-D4096878A18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A0FF958D-4F14-4CCE-B2BA-3A811B5BF18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E997E27F-D6E2-4FC8-B1B6-82E093D2383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E2DFDBCF-049B-44D5-9728-86EAB614859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1CA1E280-3DD7-4937-AA6A-1F65E3DBB5C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21E58CF8-EF9F-43B2-B860-74F21B8EC37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4633FAB2-34A7-4632-A94D-720A05AF66D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68172E7A-40C4-47B5-9E85-11CCB8EDC96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3A586196-A06C-440D-9E71-0B6C3675303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B1AF059C-3743-43D2-8B1D-FA052E59FCE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AB870D78-5D22-42E0-9EBC-92ADC2E83EE4}"/>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5AC615BB-6C50-4190-A8CA-063A03712DE2}"/>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B6F5E731-1ADA-4CA9-9BA6-BB0A686F9B77}"/>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EAF1809C-CB23-4FBD-ABCF-0C7191279021}"/>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C5537360-407C-47E2-A0BC-7A278F9E046D}"/>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7001B49F-AFAD-428C-AA29-3D083B00380D}"/>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63527773-01F3-4022-9026-C524CF445406}"/>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A4C83916-86E0-404E-8EB9-880F1F4225AB}"/>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23B83D44-1DD1-4427-BDEC-8154E227E306}"/>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BFA826B6-1F3D-4C87-AB0B-965A5A974F8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20209F1B-55EF-49AD-AFE6-B66E88EAB137}"/>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D6787FCA-386D-4F39-BC98-2C33D895E97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E43417AB-9398-4FED-AE7E-8E7CABF36D0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BCEA0F35-880A-4E0E-913A-175637110DE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BAB86576-5110-4560-BF8F-8A80C6B2260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5AA5DF4-4AA1-4BEE-A246-107DE9BB927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146050</xdr:rowOff>
    </xdr:from>
    <xdr:to>
      <xdr:col>116</xdr:col>
      <xdr:colOff>114300</xdr:colOff>
      <xdr:row>80</xdr:row>
      <xdr:rowOff>76200</xdr:rowOff>
    </xdr:to>
    <xdr:sp macro="" textlink="">
      <xdr:nvSpPr>
        <xdr:cNvPr id="712" name="楕円 711">
          <a:extLst>
            <a:ext uri="{FF2B5EF4-FFF2-40B4-BE49-F238E27FC236}">
              <a16:creationId xmlns:a16="http://schemas.microsoft.com/office/drawing/2014/main" id="{488BEB3D-D880-4F3C-8B79-5202362A8A3D}"/>
            </a:ext>
          </a:extLst>
        </xdr:cNvPr>
        <xdr:cNvSpPr/>
      </xdr:nvSpPr>
      <xdr:spPr>
        <a:xfrm>
          <a:off x="22110700" y="136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168927</xdr:rowOff>
    </xdr:from>
    <xdr:ext cx="469744" cy="259045"/>
    <xdr:sp macro="" textlink="">
      <xdr:nvSpPr>
        <xdr:cNvPr id="713" name="【児童館】&#10;一人当たり面積該当値テキスト">
          <a:extLst>
            <a:ext uri="{FF2B5EF4-FFF2-40B4-BE49-F238E27FC236}">
              <a16:creationId xmlns:a16="http://schemas.microsoft.com/office/drawing/2014/main" id="{A88B973F-34FF-400E-929E-E2B1FAAF9BA0}"/>
            </a:ext>
          </a:extLst>
        </xdr:cNvPr>
        <xdr:cNvSpPr txBox="1"/>
      </xdr:nvSpPr>
      <xdr:spPr>
        <a:xfrm>
          <a:off x="22199600"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133350</xdr:rowOff>
    </xdr:from>
    <xdr:to>
      <xdr:col>112</xdr:col>
      <xdr:colOff>38100</xdr:colOff>
      <xdr:row>80</xdr:row>
      <xdr:rowOff>63500</xdr:rowOff>
    </xdr:to>
    <xdr:sp macro="" textlink="">
      <xdr:nvSpPr>
        <xdr:cNvPr id="714" name="楕円 713">
          <a:extLst>
            <a:ext uri="{FF2B5EF4-FFF2-40B4-BE49-F238E27FC236}">
              <a16:creationId xmlns:a16="http://schemas.microsoft.com/office/drawing/2014/main" id="{32525961-4BCE-4872-B225-179AC744D5BE}"/>
            </a:ext>
          </a:extLst>
        </xdr:cNvPr>
        <xdr:cNvSpPr/>
      </xdr:nvSpPr>
      <xdr:spPr>
        <a:xfrm>
          <a:off x="212725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12700</xdr:rowOff>
    </xdr:from>
    <xdr:to>
      <xdr:col>116</xdr:col>
      <xdr:colOff>63500</xdr:colOff>
      <xdr:row>80</xdr:row>
      <xdr:rowOff>25400</xdr:rowOff>
    </xdr:to>
    <xdr:cxnSp macro="">
      <xdr:nvCxnSpPr>
        <xdr:cNvPr id="715" name="直線コネクタ 714">
          <a:extLst>
            <a:ext uri="{FF2B5EF4-FFF2-40B4-BE49-F238E27FC236}">
              <a16:creationId xmlns:a16="http://schemas.microsoft.com/office/drawing/2014/main" id="{357BEEFA-43D4-413B-BFE4-9B1B4D72F167}"/>
            </a:ext>
          </a:extLst>
        </xdr:cNvPr>
        <xdr:cNvCxnSpPr/>
      </xdr:nvCxnSpPr>
      <xdr:spPr>
        <a:xfrm>
          <a:off x="21323300" y="13728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133350</xdr:rowOff>
    </xdr:from>
    <xdr:to>
      <xdr:col>107</xdr:col>
      <xdr:colOff>101600</xdr:colOff>
      <xdr:row>80</xdr:row>
      <xdr:rowOff>63500</xdr:rowOff>
    </xdr:to>
    <xdr:sp macro="" textlink="">
      <xdr:nvSpPr>
        <xdr:cNvPr id="716" name="楕円 715">
          <a:extLst>
            <a:ext uri="{FF2B5EF4-FFF2-40B4-BE49-F238E27FC236}">
              <a16:creationId xmlns:a16="http://schemas.microsoft.com/office/drawing/2014/main" id="{A3E1D1EA-7CDD-492E-A6AB-733AB053BBFB}"/>
            </a:ext>
          </a:extLst>
        </xdr:cNvPr>
        <xdr:cNvSpPr/>
      </xdr:nvSpPr>
      <xdr:spPr>
        <a:xfrm>
          <a:off x="203835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12700</xdr:rowOff>
    </xdr:from>
    <xdr:to>
      <xdr:col>111</xdr:col>
      <xdr:colOff>177800</xdr:colOff>
      <xdr:row>80</xdr:row>
      <xdr:rowOff>12700</xdr:rowOff>
    </xdr:to>
    <xdr:cxnSp macro="">
      <xdr:nvCxnSpPr>
        <xdr:cNvPr id="717" name="直線コネクタ 716">
          <a:extLst>
            <a:ext uri="{FF2B5EF4-FFF2-40B4-BE49-F238E27FC236}">
              <a16:creationId xmlns:a16="http://schemas.microsoft.com/office/drawing/2014/main" id="{63D5890E-521B-4365-8B3C-3E3E70FF5759}"/>
            </a:ext>
          </a:extLst>
        </xdr:cNvPr>
        <xdr:cNvCxnSpPr/>
      </xdr:nvCxnSpPr>
      <xdr:spPr>
        <a:xfrm>
          <a:off x="20434300" y="13728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133350</xdr:rowOff>
    </xdr:from>
    <xdr:to>
      <xdr:col>102</xdr:col>
      <xdr:colOff>165100</xdr:colOff>
      <xdr:row>80</xdr:row>
      <xdr:rowOff>63500</xdr:rowOff>
    </xdr:to>
    <xdr:sp macro="" textlink="">
      <xdr:nvSpPr>
        <xdr:cNvPr id="718" name="楕円 717">
          <a:extLst>
            <a:ext uri="{FF2B5EF4-FFF2-40B4-BE49-F238E27FC236}">
              <a16:creationId xmlns:a16="http://schemas.microsoft.com/office/drawing/2014/main" id="{78379990-E0AB-4566-A49D-D4EC9D312929}"/>
            </a:ext>
          </a:extLst>
        </xdr:cNvPr>
        <xdr:cNvSpPr/>
      </xdr:nvSpPr>
      <xdr:spPr>
        <a:xfrm>
          <a:off x="194945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12700</xdr:rowOff>
    </xdr:from>
    <xdr:to>
      <xdr:col>107</xdr:col>
      <xdr:colOff>50800</xdr:colOff>
      <xdr:row>80</xdr:row>
      <xdr:rowOff>12700</xdr:rowOff>
    </xdr:to>
    <xdr:cxnSp macro="">
      <xdr:nvCxnSpPr>
        <xdr:cNvPr id="719" name="直線コネクタ 718">
          <a:extLst>
            <a:ext uri="{FF2B5EF4-FFF2-40B4-BE49-F238E27FC236}">
              <a16:creationId xmlns:a16="http://schemas.microsoft.com/office/drawing/2014/main" id="{F533A00E-CD81-4B7D-A381-D45F1491C296}"/>
            </a:ext>
          </a:extLst>
        </xdr:cNvPr>
        <xdr:cNvCxnSpPr/>
      </xdr:nvCxnSpPr>
      <xdr:spPr>
        <a:xfrm>
          <a:off x="19545300" y="13728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133350</xdr:rowOff>
    </xdr:from>
    <xdr:to>
      <xdr:col>98</xdr:col>
      <xdr:colOff>38100</xdr:colOff>
      <xdr:row>80</xdr:row>
      <xdr:rowOff>63500</xdr:rowOff>
    </xdr:to>
    <xdr:sp macro="" textlink="">
      <xdr:nvSpPr>
        <xdr:cNvPr id="720" name="楕円 719">
          <a:extLst>
            <a:ext uri="{FF2B5EF4-FFF2-40B4-BE49-F238E27FC236}">
              <a16:creationId xmlns:a16="http://schemas.microsoft.com/office/drawing/2014/main" id="{50BD55DF-B0BB-4F75-BBA9-AFD766977DB2}"/>
            </a:ext>
          </a:extLst>
        </xdr:cNvPr>
        <xdr:cNvSpPr/>
      </xdr:nvSpPr>
      <xdr:spPr>
        <a:xfrm>
          <a:off x="186055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12700</xdr:rowOff>
    </xdr:from>
    <xdr:to>
      <xdr:col>102</xdr:col>
      <xdr:colOff>114300</xdr:colOff>
      <xdr:row>80</xdr:row>
      <xdr:rowOff>12700</xdr:rowOff>
    </xdr:to>
    <xdr:cxnSp macro="">
      <xdr:nvCxnSpPr>
        <xdr:cNvPr id="721" name="直線コネクタ 720">
          <a:extLst>
            <a:ext uri="{FF2B5EF4-FFF2-40B4-BE49-F238E27FC236}">
              <a16:creationId xmlns:a16="http://schemas.microsoft.com/office/drawing/2014/main" id="{3DE6C91B-EF75-4642-9DDC-3AF5719EF071}"/>
            </a:ext>
          </a:extLst>
        </xdr:cNvPr>
        <xdr:cNvCxnSpPr/>
      </xdr:nvCxnSpPr>
      <xdr:spPr>
        <a:xfrm>
          <a:off x="18656300" y="13728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DEB3824A-E740-4B6F-B63A-B1756307701F}"/>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1464B573-3519-4EC5-87BA-A116DD3FAE3A}"/>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EB33FEE5-C1BC-4C71-9C0B-BC505D181504}"/>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BFE9165C-9D04-4A91-B3C1-DD37A081745D}"/>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80027</xdr:rowOff>
    </xdr:from>
    <xdr:ext cx="469744" cy="259045"/>
    <xdr:sp macro="" textlink="">
      <xdr:nvSpPr>
        <xdr:cNvPr id="726" name="n_1mainValue【児童館】&#10;一人当たり面積">
          <a:extLst>
            <a:ext uri="{FF2B5EF4-FFF2-40B4-BE49-F238E27FC236}">
              <a16:creationId xmlns:a16="http://schemas.microsoft.com/office/drawing/2014/main" id="{EFA62EE1-8551-42C2-97EA-7738E4510546}"/>
            </a:ext>
          </a:extLst>
        </xdr:cNvPr>
        <xdr:cNvSpPr txBox="1"/>
      </xdr:nvSpPr>
      <xdr:spPr>
        <a:xfrm>
          <a:off x="21075727" y="1345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80027</xdr:rowOff>
    </xdr:from>
    <xdr:ext cx="469744" cy="259045"/>
    <xdr:sp macro="" textlink="">
      <xdr:nvSpPr>
        <xdr:cNvPr id="727" name="n_2mainValue【児童館】&#10;一人当たり面積">
          <a:extLst>
            <a:ext uri="{FF2B5EF4-FFF2-40B4-BE49-F238E27FC236}">
              <a16:creationId xmlns:a16="http://schemas.microsoft.com/office/drawing/2014/main" id="{52F5C9CA-DC22-44C2-ABC1-B7895DF65430}"/>
            </a:ext>
          </a:extLst>
        </xdr:cNvPr>
        <xdr:cNvSpPr txBox="1"/>
      </xdr:nvSpPr>
      <xdr:spPr>
        <a:xfrm>
          <a:off x="20199427" y="1345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80027</xdr:rowOff>
    </xdr:from>
    <xdr:ext cx="469744" cy="259045"/>
    <xdr:sp macro="" textlink="">
      <xdr:nvSpPr>
        <xdr:cNvPr id="728" name="n_3mainValue【児童館】&#10;一人当たり面積">
          <a:extLst>
            <a:ext uri="{FF2B5EF4-FFF2-40B4-BE49-F238E27FC236}">
              <a16:creationId xmlns:a16="http://schemas.microsoft.com/office/drawing/2014/main" id="{FDF7D620-0AC0-4A3D-9B0E-1167C63E977B}"/>
            </a:ext>
          </a:extLst>
        </xdr:cNvPr>
        <xdr:cNvSpPr txBox="1"/>
      </xdr:nvSpPr>
      <xdr:spPr>
        <a:xfrm>
          <a:off x="19310427" y="1345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80027</xdr:rowOff>
    </xdr:from>
    <xdr:ext cx="469744" cy="259045"/>
    <xdr:sp macro="" textlink="">
      <xdr:nvSpPr>
        <xdr:cNvPr id="729" name="n_4mainValue【児童館】&#10;一人当たり面積">
          <a:extLst>
            <a:ext uri="{FF2B5EF4-FFF2-40B4-BE49-F238E27FC236}">
              <a16:creationId xmlns:a16="http://schemas.microsoft.com/office/drawing/2014/main" id="{D97EC4B6-AF23-4A8B-8025-BEEA8B090B53}"/>
            </a:ext>
          </a:extLst>
        </xdr:cNvPr>
        <xdr:cNvSpPr txBox="1"/>
      </xdr:nvSpPr>
      <xdr:spPr>
        <a:xfrm>
          <a:off x="18421427" y="1345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3C97E0D6-BACD-4A0D-858B-02C398F6113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EE707D56-DC99-4823-BE20-5058AE49A4F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399650B5-DA3E-476F-B03E-3DC952A8915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6693EB75-59F6-4327-BC21-84EB46A0BAE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358431F4-03A6-46F2-AB4D-CED1DC0DDE0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2BE356D5-5E7D-407D-A4CA-F31B1FE2AF1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59CB685A-811D-4BD3-A616-05F51458199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1936BB5F-31DC-43AD-A82B-087B8B427E4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65ACCFDF-878C-4C17-8080-36E45DEE845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9BBFA399-615E-4EAF-9E86-D893FA6AA15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CAEF80A2-975A-4ECD-B530-347118DDE0A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B7097F35-67A6-4010-8586-31929C5FB86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C6521A02-AD2C-4A0C-BA82-56BEC17CCAD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CB90EEB7-5431-42D9-A398-EE5AC73992F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A1DD6CD1-31BD-497D-9611-06C88640C75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8421E8AF-1AFD-418F-B7E0-FACA7860067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279D5CC5-BE3E-4916-A0C8-9B3BE3C2BD8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8735FFF7-FA55-40CC-A705-DA6FD636D85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100A6C0D-CCAA-4F7D-BD1A-4B7DBB1C664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E8713543-7A42-4559-A11D-EF59D66E572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E6ED5603-E69E-4279-9A88-BD0F6CD61D9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A1E2AF5B-B025-4372-9D56-CDFFD138DFE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DA9F5B8C-0D5D-4739-986D-D64F9EB92E3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72EDCCA8-65D6-4EE9-8A14-15668056FC6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10A2FE1A-5D39-4B59-9A01-952A4DAC505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CDCCE729-08D0-45FD-B158-4CA73954B45B}"/>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39A25FB3-85B9-4836-91E1-A1851BDDEDE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6B05DCE9-8CC4-4647-B47B-2A390E27968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8DEB927C-D262-45D9-81DB-B6FF0FC94F97}"/>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73F41E86-3C8F-448C-B40A-1F9EC480AF24}"/>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99CE0F1D-C92A-4D6D-8B02-4AAEC790AC78}"/>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D3DD59E6-3AB1-4D56-9B02-CBAE4032EA83}"/>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4F38131E-D713-4FD8-B752-7D6DB0EBCF20}"/>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3FE3B394-F62E-45E8-867A-0DFD06B5D6A4}"/>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08BCF763-4123-4383-8E0B-7B43C8CB57F5}"/>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D1CEA2E1-1F25-470E-8325-FA4AB2DFF714}"/>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55E71A4-05EB-4B79-8632-D6D413217CB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CFE80FF2-6589-4ED5-95A9-848FF771EDB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5A8AA141-C3B5-4B5C-B6C2-4D2480AC553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E530214-D199-4A7E-A06A-62BF127FB66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9638833-81D3-4395-BAF5-0A72E1B64A1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160927</xdr:rowOff>
    </xdr:from>
    <xdr:to>
      <xdr:col>85</xdr:col>
      <xdr:colOff>177800</xdr:colOff>
      <xdr:row>107</xdr:row>
      <xdr:rowOff>91077</xdr:rowOff>
    </xdr:to>
    <xdr:sp macro="" textlink="">
      <xdr:nvSpPr>
        <xdr:cNvPr id="771" name="楕円 770">
          <a:extLst>
            <a:ext uri="{FF2B5EF4-FFF2-40B4-BE49-F238E27FC236}">
              <a16:creationId xmlns:a16="http://schemas.microsoft.com/office/drawing/2014/main" id="{C02E2BC6-5674-45A8-829F-8A88B42AFF01}"/>
            </a:ext>
          </a:extLst>
        </xdr:cNvPr>
        <xdr:cNvSpPr/>
      </xdr:nvSpPr>
      <xdr:spPr>
        <a:xfrm>
          <a:off x="162687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139354</xdr:rowOff>
    </xdr:from>
    <xdr:ext cx="405111" cy="259045"/>
    <xdr:sp macro="" textlink="">
      <xdr:nvSpPr>
        <xdr:cNvPr id="772" name="【公民館】&#10;有形固定資産減価償却率該当値テキスト">
          <a:extLst>
            <a:ext uri="{FF2B5EF4-FFF2-40B4-BE49-F238E27FC236}">
              <a16:creationId xmlns:a16="http://schemas.microsoft.com/office/drawing/2014/main" id="{83D5C697-8860-4605-B413-A624E6369807}"/>
            </a:ext>
          </a:extLst>
        </xdr:cNvPr>
        <xdr:cNvSpPr txBox="1"/>
      </xdr:nvSpPr>
      <xdr:spPr>
        <a:xfrm>
          <a:off x="16357600" y="1831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138068</xdr:rowOff>
    </xdr:from>
    <xdr:to>
      <xdr:col>81</xdr:col>
      <xdr:colOff>101600</xdr:colOff>
      <xdr:row>107</xdr:row>
      <xdr:rowOff>68218</xdr:rowOff>
    </xdr:to>
    <xdr:sp macro="" textlink="">
      <xdr:nvSpPr>
        <xdr:cNvPr id="773" name="楕円 772">
          <a:extLst>
            <a:ext uri="{FF2B5EF4-FFF2-40B4-BE49-F238E27FC236}">
              <a16:creationId xmlns:a16="http://schemas.microsoft.com/office/drawing/2014/main" id="{68E1E850-4220-44BD-8163-2EFADA65AF16}"/>
            </a:ext>
          </a:extLst>
        </xdr:cNvPr>
        <xdr:cNvSpPr/>
      </xdr:nvSpPr>
      <xdr:spPr>
        <a:xfrm>
          <a:off x="15430500" y="1831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17418</xdr:rowOff>
    </xdr:from>
    <xdr:to>
      <xdr:col>85</xdr:col>
      <xdr:colOff>127000</xdr:colOff>
      <xdr:row>107</xdr:row>
      <xdr:rowOff>40277</xdr:rowOff>
    </xdr:to>
    <xdr:cxnSp macro="">
      <xdr:nvCxnSpPr>
        <xdr:cNvPr id="774" name="直線コネクタ 773">
          <a:extLst>
            <a:ext uri="{FF2B5EF4-FFF2-40B4-BE49-F238E27FC236}">
              <a16:creationId xmlns:a16="http://schemas.microsoft.com/office/drawing/2014/main" id="{3B6240B8-2B17-4B71-A1F7-291131ACCD84}"/>
            </a:ext>
          </a:extLst>
        </xdr:cNvPr>
        <xdr:cNvCxnSpPr/>
      </xdr:nvCxnSpPr>
      <xdr:spPr>
        <a:xfrm>
          <a:off x="15481300" y="1836256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131536</xdr:rowOff>
    </xdr:from>
    <xdr:to>
      <xdr:col>76</xdr:col>
      <xdr:colOff>165100</xdr:colOff>
      <xdr:row>107</xdr:row>
      <xdr:rowOff>61686</xdr:rowOff>
    </xdr:to>
    <xdr:sp macro="" textlink="">
      <xdr:nvSpPr>
        <xdr:cNvPr id="775" name="楕円 774">
          <a:extLst>
            <a:ext uri="{FF2B5EF4-FFF2-40B4-BE49-F238E27FC236}">
              <a16:creationId xmlns:a16="http://schemas.microsoft.com/office/drawing/2014/main" id="{C15131DB-EDCE-4D9E-B43D-C5F96165BA5F}"/>
            </a:ext>
          </a:extLst>
        </xdr:cNvPr>
        <xdr:cNvSpPr/>
      </xdr:nvSpPr>
      <xdr:spPr>
        <a:xfrm>
          <a:off x="14541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10886</xdr:rowOff>
    </xdr:from>
    <xdr:to>
      <xdr:col>81</xdr:col>
      <xdr:colOff>50800</xdr:colOff>
      <xdr:row>107</xdr:row>
      <xdr:rowOff>17418</xdr:rowOff>
    </xdr:to>
    <xdr:cxnSp macro="">
      <xdr:nvCxnSpPr>
        <xdr:cNvPr id="776" name="直線コネクタ 775">
          <a:extLst>
            <a:ext uri="{FF2B5EF4-FFF2-40B4-BE49-F238E27FC236}">
              <a16:creationId xmlns:a16="http://schemas.microsoft.com/office/drawing/2014/main" id="{458FAD89-D7D0-4B41-BC22-C68362EAD293}"/>
            </a:ext>
          </a:extLst>
        </xdr:cNvPr>
        <xdr:cNvCxnSpPr/>
      </xdr:nvCxnSpPr>
      <xdr:spPr>
        <a:xfrm>
          <a:off x="14592300" y="1835603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95613</xdr:rowOff>
    </xdr:from>
    <xdr:to>
      <xdr:col>72</xdr:col>
      <xdr:colOff>38100</xdr:colOff>
      <xdr:row>107</xdr:row>
      <xdr:rowOff>25763</xdr:rowOff>
    </xdr:to>
    <xdr:sp macro="" textlink="">
      <xdr:nvSpPr>
        <xdr:cNvPr id="777" name="楕円 776">
          <a:extLst>
            <a:ext uri="{FF2B5EF4-FFF2-40B4-BE49-F238E27FC236}">
              <a16:creationId xmlns:a16="http://schemas.microsoft.com/office/drawing/2014/main" id="{A36F8CDA-0199-4171-B414-5990A3F46966}"/>
            </a:ext>
          </a:extLst>
        </xdr:cNvPr>
        <xdr:cNvSpPr/>
      </xdr:nvSpPr>
      <xdr:spPr>
        <a:xfrm>
          <a:off x="136525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146413</xdr:rowOff>
    </xdr:from>
    <xdr:to>
      <xdr:col>76</xdr:col>
      <xdr:colOff>114300</xdr:colOff>
      <xdr:row>107</xdr:row>
      <xdr:rowOff>10886</xdr:rowOff>
    </xdr:to>
    <xdr:cxnSp macro="">
      <xdr:nvCxnSpPr>
        <xdr:cNvPr id="778" name="直線コネクタ 777">
          <a:extLst>
            <a:ext uri="{FF2B5EF4-FFF2-40B4-BE49-F238E27FC236}">
              <a16:creationId xmlns:a16="http://schemas.microsoft.com/office/drawing/2014/main" id="{F1258032-4FD3-4A8E-8D0B-7DD339DB8666}"/>
            </a:ext>
          </a:extLst>
        </xdr:cNvPr>
        <xdr:cNvCxnSpPr/>
      </xdr:nvCxnSpPr>
      <xdr:spPr>
        <a:xfrm>
          <a:off x="13703300" y="1832011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58057</xdr:rowOff>
    </xdr:from>
    <xdr:to>
      <xdr:col>67</xdr:col>
      <xdr:colOff>101600</xdr:colOff>
      <xdr:row>106</xdr:row>
      <xdr:rowOff>159657</xdr:rowOff>
    </xdr:to>
    <xdr:sp macro="" textlink="">
      <xdr:nvSpPr>
        <xdr:cNvPr id="779" name="楕円 778">
          <a:extLst>
            <a:ext uri="{FF2B5EF4-FFF2-40B4-BE49-F238E27FC236}">
              <a16:creationId xmlns:a16="http://schemas.microsoft.com/office/drawing/2014/main" id="{A84B05E8-5980-4B5C-80EE-AA8DF9A52B34}"/>
            </a:ext>
          </a:extLst>
        </xdr:cNvPr>
        <xdr:cNvSpPr/>
      </xdr:nvSpPr>
      <xdr:spPr>
        <a:xfrm>
          <a:off x="12763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108857</xdr:rowOff>
    </xdr:from>
    <xdr:to>
      <xdr:col>71</xdr:col>
      <xdr:colOff>177800</xdr:colOff>
      <xdr:row>106</xdr:row>
      <xdr:rowOff>146413</xdr:rowOff>
    </xdr:to>
    <xdr:cxnSp macro="">
      <xdr:nvCxnSpPr>
        <xdr:cNvPr id="780" name="直線コネクタ 779">
          <a:extLst>
            <a:ext uri="{FF2B5EF4-FFF2-40B4-BE49-F238E27FC236}">
              <a16:creationId xmlns:a16="http://schemas.microsoft.com/office/drawing/2014/main" id="{2EA10309-683F-4CC9-816B-93BF8FEE53AE}"/>
            </a:ext>
          </a:extLst>
        </xdr:cNvPr>
        <xdr:cNvCxnSpPr/>
      </xdr:nvCxnSpPr>
      <xdr:spPr>
        <a:xfrm>
          <a:off x="12814300" y="1828255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1" name="n_1aveValue【公民館】&#10;有形固定資産減価償却率">
          <a:extLst>
            <a:ext uri="{FF2B5EF4-FFF2-40B4-BE49-F238E27FC236}">
              <a16:creationId xmlns:a16="http://schemas.microsoft.com/office/drawing/2014/main" id="{9BD585E8-3A13-4523-83D6-624C7D872D5E}"/>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3F549FAF-7C9E-457C-BE4F-6F63DA7098B4}"/>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7CB61319-B17C-4332-A131-07F16A8DBAE1}"/>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E8A082EC-69C0-4DC1-A5BA-7CA9B4CA1C43}"/>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59345</xdr:rowOff>
    </xdr:from>
    <xdr:ext cx="405111" cy="259045"/>
    <xdr:sp macro="" textlink="">
      <xdr:nvSpPr>
        <xdr:cNvPr id="785" name="n_1mainValue【公民館】&#10;有形固定資産減価償却率">
          <a:extLst>
            <a:ext uri="{FF2B5EF4-FFF2-40B4-BE49-F238E27FC236}">
              <a16:creationId xmlns:a16="http://schemas.microsoft.com/office/drawing/2014/main" id="{8DAFD8A6-4330-4506-8A10-50E42139735B}"/>
            </a:ext>
          </a:extLst>
        </xdr:cNvPr>
        <xdr:cNvSpPr txBox="1"/>
      </xdr:nvSpPr>
      <xdr:spPr>
        <a:xfrm>
          <a:off x="15266044" y="1840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52813</xdr:rowOff>
    </xdr:from>
    <xdr:ext cx="405111" cy="259045"/>
    <xdr:sp macro="" textlink="">
      <xdr:nvSpPr>
        <xdr:cNvPr id="786" name="n_2mainValue【公民館】&#10;有形固定資産減価償却率">
          <a:extLst>
            <a:ext uri="{FF2B5EF4-FFF2-40B4-BE49-F238E27FC236}">
              <a16:creationId xmlns:a16="http://schemas.microsoft.com/office/drawing/2014/main" id="{607E8A61-3BED-44FC-B31D-F6688940E672}"/>
            </a:ext>
          </a:extLst>
        </xdr:cNvPr>
        <xdr:cNvSpPr txBox="1"/>
      </xdr:nvSpPr>
      <xdr:spPr>
        <a:xfrm>
          <a:off x="14389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16890</xdr:rowOff>
    </xdr:from>
    <xdr:ext cx="405111" cy="259045"/>
    <xdr:sp macro="" textlink="">
      <xdr:nvSpPr>
        <xdr:cNvPr id="787" name="n_3mainValue【公民館】&#10;有形固定資産減価償却率">
          <a:extLst>
            <a:ext uri="{FF2B5EF4-FFF2-40B4-BE49-F238E27FC236}">
              <a16:creationId xmlns:a16="http://schemas.microsoft.com/office/drawing/2014/main" id="{177A268E-1484-4816-A669-236B07BFA339}"/>
            </a:ext>
          </a:extLst>
        </xdr:cNvPr>
        <xdr:cNvSpPr txBox="1"/>
      </xdr:nvSpPr>
      <xdr:spPr>
        <a:xfrm>
          <a:off x="13500744" y="1836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150784</xdr:rowOff>
    </xdr:from>
    <xdr:ext cx="405111" cy="259045"/>
    <xdr:sp macro="" textlink="">
      <xdr:nvSpPr>
        <xdr:cNvPr id="788" name="n_4mainValue【公民館】&#10;有形固定資産減価償却率">
          <a:extLst>
            <a:ext uri="{FF2B5EF4-FFF2-40B4-BE49-F238E27FC236}">
              <a16:creationId xmlns:a16="http://schemas.microsoft.com/office/drawing/2014/main" id="{8D303A72-A06D-4E3F-92C3-8685B04B9814}"/>
            </a:ext>
          </a:extLst>
        </xdr:cNvPr>
        <xdr:cNvSpPr txBox="1"/>
      </xdr:nvSpPr>
      <xdr:spPr>
        <a:xfrm>
          <a:off x="126117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9B260D6F-ABB7-4685-99DD-F51EF431D1F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D5F49034-FC01-4D91-B527-1290FB4860E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4C8634D7-266B-4F53-94F8-5E2288906FD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EE2A9DFF-EFF0-4FDF-B2B7-81B86176803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FCA26AE3-3DF2-4130-B089-EC4D2F8A418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E8AB545A-413A-4BD5-9ED6-5F5ED20AC95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57848557-6CCD-4BD1-AB58-410349674B2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7AE94DB2-1467-4A44-A268-476B5BC8E85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9FD26E4E-690B-4219-BAD9-F086D7540BC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E03AD1EC-D95C-4791-AEF7-D9B6BAA3400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657F4108-30ED-4C64-9E12-43DC33D12D3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458D8652-A103-40F3-8220-375D72CFCCE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07155573-AE55-4F94-A77F-22CA200C70E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04B38364-049F-49B2-8553-A5F5D5C3ED0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2DF7E318-07A0-431F-B740-310F3BBD68A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74F64D0B-4ECF-4158-A61E-A507918EEBE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F3816D73-1205-443E-AC9D-65D4ABC0276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D028071A-5CC0-4BCF-ADF0-04134249194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9C483B07-8255-4DA3-9651-5ACE47A6A01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8F3A901C-4403-49EC-92E7-1EBE4F60D67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B285F18A-703F-4DE2-930B-00B618183E5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C5580FAA-FB4F-49B7-83A2-687D305F102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7F2C6128-E186-4A63-A5C9-77D444AE77F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5372900-B483-4E85-8DDB-108B7FF3F0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218178FE-99AF-4DFF-8321-07C7CF32E7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102BF809-E0DC-4723-92EE-47AD71D467F0}"/>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B7F4B0B6-ABAE-43BB-A9BF-7910BF1F1A62}"/>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641A0FD1-1737-4C6B-A7B3-E9A30DC4302A}"/>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DDA2DBAB-8CF6-49AC-8334-F0974E6942C9}"/>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DEE92A86-A4BC-478A-80AC-B1DE9A79BEEE}"/>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02135FB5-998B-4927-8746-626005DBF177}"/>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DF7EEF2B-E2E3-48E8-B519-1626CF452A03}"/>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E9F79599-E428-4A36-B80E-2301B35B9BD6}"/>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24276262-136F-4931-AE6B-5306657FA530}"/>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09D5C4A7-474F-49BB-BB31-8F36F4A49CC9}"/>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AEF03456-813F-42F3-ADB6-F353CBC000DA}"/>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73861F06-F58B-45AF-91C3-F79B82946AC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5174299-A8BA-45CD-87E3-8E7B0EB0F0D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47839FA6-3675-45E7-A095-A0D24D9BFDB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08023D4-AB28-4D53-BB9C-DE940BF4FA3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9D3C9573-091C-4142-8F0C-88F2AFCBE52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90714</xdr:rowOff>
    </xdr:from>
    <xdr:to>
      <xdr:col>116</xdr:col>
      <xdr:colOff>114300</xdr:colOff>
      <xdr:row>103</xdr:row>
      <xdr:rowOff>20864</xdr:rowOff>
    </xdr:to>
    <xdr:sp macro="" textlink="">
      <xdr:nvSpPr>
        <xdr:cNvPr id="830" name="楕円 829">
          <a:extLst>
            <a:ext uri="{FF2B5EF4-FFF2-40B4-BE49-F238E27FC236}">
              <a16:creationId xmlns:a16="http://schemas.microsoft.com/office/drawing/2014/main" id="{7BC90083-4AB0-4E22-B04F-86535CFD5DEB}"/>
            </a:ext>
          </a:extLst>
        </xdr:cNvPr>
        <xdr:cNvSpPr/>
      </xdr:nvSpPr>
      <xdr:spPr>
        <a:xfrm>
          <a:off x="22110700" y="1757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113591</xdr:rowOff>
    </xdr:from>
    <xdr:ext cx="469744" cy="259045"/>
    <xdr:sp macro="" textlink="">
      <xdr:nvSpPr>
        <xdr:cNvPr id="831" name="【公民館】&#10;一人当たり面積該当値テキスト">
          <a:extLst>
            <a:ext uri="{FF2B5EF4-FFF2-40B4-BE49-F238E27FC236}">
              <a16:creationId xmlns:a16="http://schemas.microsoft.com/office/drawing/2014/main" id="{0C6B8C50-839F-4775-B5F0-85B190CDF871}"/>
            </a:ext>
          </a:extLst>
        </xdr:cNvPr>
        <xdr:cNvSpPr txBox="1"/>
      </xdr:nvSpPr>
      <xdr:spPr>
        <a:xfrm>
          <a:off x="22199600" y="1743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84182</xdr:rowOff>
    </xdr:from>
    <xdr:to>
      <xdr:col>112</xdr:col>
      <xdr:colOff>38100</xdr:colOff>
      <xdr:row>103</xdr:row>
      <xdr:rowOff>14332</xdr:rowOff>
    </xdr:to>
    <xdr:sp macro="" textlink="">
      <xdr:nvSpPr>
        <xdr:cNvPr id="832" name="楕円 831">
          <a:extLst>
            <a:ext uri="{FF2B5EF4-FFF2-40B4-BE49-F238E27FC236}">
              <a16:creationId xmlns:a16="http://schemas.microsoft.com/office/drawing/2014/main" id="{0B48E210-7A92-4FCC-8BF6-7873179206E4}"/>
            </a:ext>
          </a:extLst>
        </xdr:cNvPr>
        <xdr:cNvSpPr/>
      </xdr:nvSpPr>
      <xdr:spPr>
        <a:xfrm>
          <a:off x="21272500" y="1757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134982</xdr:rowOff>
    </xdr:from>
    <xdr:to>
      <xdr:col>116</xdr:col>
      <xdr:colOff>63500</xdr:colOff>
      <xdr:row>102</xdr:row>
      <xdr:rowOff>141514</xdr:rowOff>
    </xdr:to>
    <xdr:cxnSp macro="">
      <xdr:nvCxnSpPr>
        <xdr:cNvPr id="833" name="直線コネクタ 832">
          <a:extLst>
            <a:ext uri="{FF2B5EF4-FFF2-40B4-BE49-F238E27FC236}">
              <a16:creationId xmlns:a16="http://schemas.microsoft.com/office/drawing/2014/main" id="{DC8C12DE-D3B2-441B-8019-84B391DE0BFB}"/>
            </a:ext>
          </a:extLst>
        </xdr:cNvPr>
        <xdr:cNvCxnSpPr/>
      </xdr:nvCxnSpPr>
      <xdr:spPr>
        <a:xfrm>
          <a:off x="21323300" y="1762288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74386</xdr:rowOff>
    </xdr:from>
    <xdr:to>
      <xdr:col>107</xdr:col>
      <xdr:colOff>101600</xdr:colOff>
      <xdr:row>103</xdr:row>
      <xdr:rowOff>4536</xdr:rowOff>
    </xdr:to>
    <xdr:sp macro="" textlink="">
      <xdr:nvSpPr>
        <xdr:cNvPr id="834" name="楕円 833">
          <a:extLst>
            <a:ext uri="{FF2B5EF4-FFF2-40B4-BE49-F238E27FC236}">
              <a16:creationId xmlns:a16="http://schemas.microsoft.com/office/drawing/2014/main" id="{79C2A97E-89D9-48FA-9621-E0A4564C3A69}"/>
            </a:ext>
          </a:extLst>
        </xdr:cNvPr>
        <xdr:cNvSpPr/>
      </xdr:nvSpPr>
      <xdr:spPr>
        <a:xfrm>
          <a:off x="20383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125186</xdr:rowOff>
    </xdr:from>
    <xdr:to>
      <xdr:col>111</xdr:col>
      <xdr:colOff>177800</xdr:colOff>
      <xdr:row>102</xdr:row>
      <xdr:rowOff>134982</xdr:rowOff>
    </xdr:to>
    <xdr:cxnSp macro="">
      <xdr:nvCxnSpPr>
        <xdr:cNvPr id="835" name="直線コネクタ 834">
          <a:extLst>
            <a:ext uri="{FF2B5EF4-FFF2-40B4-BE49-F238E27FC236}">
              <a16:creationId xmlns:a16="http://schemas.microsoft.com/office/drawing/2014/main" id="{82A2FEAE-3F7C-4838-8C92-EAFB9D7DE2CA}"/>
            </a:ext>
          </a:extLst>
        </xdr:cNvPr>
        <xdr:cNvCxnSpPr/>
      </xdr:nvCxnSpPr>
      <xdr:spPr>
        <a:xfrm>
          <a:off x="20434300" y="17613086"/>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74386</xdr:rowOff>
    </xdr:from>
    <xdr:to>
      <xdr:col>102</xdr:col>
      <xdr:colOff>165100</xdr:colOff>
      <xdr:row>103</xdr:row>
      <xdr:rowOff>4536</xdr:rowOff>
    </xdr:to>
    <xdr:sp macro="" textlink="">
      <xdr:nvSpPr>
        <xdr:cNvPr id="836" name="楕円 835">
          <a:extLst>
            <a:ext uri="{FF2B5EF4-FFF2-40B4-BE49-F238E27FC236}">
              <a16:creationId xmlns:a16="http://schemas.microsoft.com/office/drawing/2014/main" id="{6B800A2D-6E86-4845-8AEB-688C54D424F8}"/>
            </a:ext>
          </a:extLst>
        </xdr:cNvPr>
        <xdr:cNvSpPr/>
      </xdr:nvSpPr>
      <xdr:spPr>
        <a:xfrm>
          <a:off x="19494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125186</xdr:rowOff>
    </xdr:from>
    <xdr:to>
      <xdr:col>107</xdr:col>
      <xdr:colOff>50800</xdr:colOff>
      <xdr:row>102</xdr:row>
      <xdr:rowOff>125186</xdr:rowOff>
    </xdr:to>
    <xdr:cxnSp macro="">
      <xdr:nvCxnSpPr>
        <xdr:cNvPr id="837" name="直線コネクタ 836">
          <a:extLst>
            <a:ext uri="{FF2B5EF4-FFF2-40B4-BE49-F238E27FC236}">
              <a16:creationId xmlns:a16="http://schemas.microsoft.com/office/drawing/2014/main" id="{6F18EFB7-B5E1-4242-9D0F-5C43B91F21DD}"/>
            </a:ext>
          </a:extLst>
        </xdr:cNvPr>
        <xdr:cNvCxnSpPr/>
      </xdr:nvCxnSpPr>
      <xdr:spPr>
        <a:xfrm>
          <a:off x="19545300" y="176130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74386</xdr:rowOff>
    </xdr:from>
    <xdr:to>
      <xdr:col>98</xdr:col>
      <xdr:colOff>38100</xdr:colOff>
      <xdr:row>103</xdr:row>
      <xdr:rowOff>4536</xdr:rowOff>
    </xdr:to>
    <xdr:sp macro="" textlink="">
      <xdr:nvSpPr>
        <xdr:cNvPr id="838" name="楕円 837">
          <a:extLst>
            <a:ext uri="{FF2B5EF4-FFF2-40B4-BE49-F238E27FC236}">
              <a16:creationId xmlns:a16="http://schemas.microsoft.com/office/drawing/2014/main" id="{F07BCA54-D08D-4FE3-B62F-68CBBAC542B4}"/>
            </a:ext>
          </a:extLst>
        </xdr:cNvPr>
        <xdr:cNvSpPr/>
      </xdr:nvSpPr>
      <xdr:spPr>
        <a:xfrm>
          <a:off x="18605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125186</xdr:rowOff>
    </xdr:from>
    <xdr:to>
      <xdr:col>102</xdr:col>
      <xdr:colOff>114300</xdr:colOff>
      <xdr:row>102</xdr:row>
      <xdr:rowOff>125186</xdr:rowOff>
    </xdr:to>
    <xdr:cxnSp macro="">
      <xdr:nvCxnSpPr>
        <xdr:cNvPr id="839" name="直線コネクタ 838">
          <a:extLst>
            <a:ext uri="{FF2B5EF4-FFF2-40B4-BE49-F238E27FC236}">
              <a16:creationId xmlns:a16="http://schemas.microsoft.com/office/drawing/2014/main" id="{A3E3B245-56A3-413F-9AE1-DE7414EBE05B}"/>
            </a:ext>
          </a:extLst>
        </xdr:cNvPr>
        <xdr:cNvCxnSpPr/>
      </xdr:nvCxnSpPr>
      <xdr:spPr>
        <a:xfrm>
          <a:off x="18656300" y="176130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C2E87042-AC32-4C84-94B8-D8FAD571BAF8}"/>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8946AFB7-C08A-4F62-854C-EAB8864BC4D5}"/>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E5A2D8EA-6AAF-4881-BFB3-6D233F8156CD}"/>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5ED1C320-377F-420A-B405-FF293C152C27}"/>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30859</xdr:rowOff>
    </xdr:from>
    <xdr:ext cx="469744" cy="259045"/>
    <xdr:sp macro="" textlink="">
      <xdr:nvSpPr>
        <xdr:cNvPr id="844" name="n_1mainValue【公民館】&#10;一人当たり面積">
          <a:extLst>
            <a:ext uri="{FF2B5EF4-FFF2-40B4-BE49-F238E27FC236}">
              <a16:creationId xmlns:a16="http://schemas.microsoft.com/office/drawing/2014/main" id="{BAD7A091-DDDC-4BB5-9E5E-59115B19BD72}"/>
            </a:ext>
          </a:extLst>
        </xdr:cNvPr>
        <xdr:cNvSpPr txBox="1"/>
      </xdr:nvSpPr>
      <xdr:spPr>
        <a:xfrm>
          <a:off x="21075727" y="1734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21063</xdr:rowOff>
    </xdr:from>
    <xdr:ext cx="469744" cy="259045"/>
    <xdr:sp macro="" textlink="">
      <xdr:nvSpPr>
        <xdr:cNvPr id="845" name="n_2mainValue【公民館】&#10;一人当たり面積">
          <a:extLst>
            <a:ext uri="{FF2B5EF4-FFF2-40B4-BE49-F238E27FC236}">
              <a16:creationId xmlns:a16="http://schemas.microsoft.com/office/drawing/2014/main" id="{47AFEB7E-3EED-478A-AD18-9AEAEED49515}"/>
            </a:ext>
          </a:extLst>
        </xdr:cNvPr>
        <xdr:cNvSpPr txBox="1"/>
      </xdr:nvSpPr>
      <xdr:spPr>
        <a:xfrm>
          <a:off x="20199427" y="1733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21063</xdr:rowOff>
    </xdr:from>
    <xdr:ext cx="469744" cy="259045"/>
    <xdr:sp macro="" textlink="">
      <xdr:nvSpPr>
        <xdr:cNvPr id="846" name="n_3mainValue【公民館】&#10;一人当たり面積">
          <a:extLst>
            <a:ext uri="{FF2B5EF4-FFF2-40B4-BE49-F238E27FC236}">
              <a16:creationId xmlns:a16="http://schemas.microsoft.com/office/drawing/2014/main" id="{1E8AFE29-566D-4C17-9347-25C6F7CA7D42}"/>
            </a:ext>
          </a:extLst>
        </xdr:cNvPr>
        <xdr:cNvSpPr txBox="1"/>
      </xdr:nvSpPr>
      <xdr:spPr>
        <a:xfrm>
          <a:off x="19310427" y="1733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21063</xdr:rowOff>
    </xdr:from>
    <xdr:ext cx="469744" cy="259045"/>
    <xdr:sp macro="" textlink="">
      <xdr:nvSpPr>
        <xdr:cNvPr id="847" name="n_4mainValue【公民館】&#10;一人当たり面積">
          <a:extLst>
            <a:ext uri="{FF2B5EF4-FFF2-40B4-BE49-F238E27FC236}">
              <a16:creationId xmlns:a16="http://schemas.microsoft.com/office/drawing/2014/main" id="{D65069BF-B12B-429F-80B7-BD6575BC79FE}"/>
            </a:ext>
          </a:extLst>
        </xdr:cNvPr>
        <xdr:cNvSpPr txBox="1"/>
      </xdr:nvSpPr>
      <xdr:spPr>
        <a:xfrm>
          <a:off x="18421427" y="1733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8C1805AE-9DF4-49AA-BFA3-A0E9B70BF52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9DBDFAA9-D6B4-40FB-83FA-A78B3BA0E3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A2673D1E-4104-4E93-8C73-4B44E5AFD4A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本町の有形固定資産の減価償却率は、類似団体と比較すると児童館および公民館で高水準にある。児童館に含まれる複合施設「子ども未来創造館」の減価償却率が</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％に達していることや、公民館が旧町村ごとに整備され、とりわけ昭和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年代築の施設が多く減価償却率</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％となっているため、築年数の経過が背景にある。このため、令和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年度に策定した個別施設計画に基づき、更新時期の平準化や予防保全型の維持管理を進め、計画的な老朽化対策を講じている。公営住宅は平成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年度に老朽化した住宅の除却により減価償却率が低下し、類似団体を下回る水準となっている。保育所では平成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建設された木造施設の耐用年数が短いため減価償却が進んでいるものの、耐震化など安全面には問題がなく、安心して利用できる環境を維持している。学校施設全体は類似団体と比べて減価償却が進んでいない状況であるが、老朽化が進む施設もあり、個別施設計画に基づき優先順位を定めて整備を進めている。構造躯体や設備の健全性保持に加え、学習環境の向上にも努め、安全で快適な施設の提供を目指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F60B76B-B39D-433A-9E37-909C2F46F5A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AA587AE-DFFF-407E-80FA-6BC13A7CDF7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2F9198-EF96-44D1-B446-93AA3D7F242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16B73F-02DA-454D-ABB4-F5EAA4FD0E1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山梨県富士河口湖町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16F16AF-1A7A-4310-B4AF-E6312BFEE12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9410E61-CB0A-4F7C-AA24-10186160FDD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4D5276-E4C6-489F-B599-5E57625E3B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2DB5DFA-1F34-42A8-AA45-D887F70CE75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74A492C-FF1C-4C73-B79A-4433EA6D4D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69A64B0-EF51-42F7-996A-8718AB8444F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27,115
25,972
158.40
16,316,516
15,323,827
889,716
9,008,920
15,091,577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B00C5B-FB67-45DC-AEF9-AB73BA7F211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5582FE-611C-4AA0-A416-F49122E19A6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82652CD-9107-4FB3-A6E1-D2CED2BD62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6A80B2C-3620-42D2-8162-CBBF9EB0A5E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D50220-A72B-4C23-B1E9-F0AA3236567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4DBAA95-7667-4861-98A8-F3E67FA3777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FF1D67E-A8A8-45F6-BA2E-A4685753DF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BBE90E2-5717-47E9-900A-6FD39780E85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5A4643-3A2E-41F8-87E0-A19E43FE99A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6C8BBD-278B-4E73-A22F-33F579DA889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8DF6488-7650-43FE-810C-882C0CC8C88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D7561E3-414D-4FEC-A259-A96154E4273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FCD3F38-7D96-4C58-A792-8C43E95F6FE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D49DA7-FDD5-4292-B3C8-8A11949DB90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9D83A6-3DEE-415E-A260-1137EAEE50B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691A11-77A3-425B-9FEA-C023EF261A9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043D64-B20F-4C1C-AC2F-205761C396A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CB334BF-6277-44C7-836F-16A0A941BE3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10B08A4-367B-4CF7-A05F-3FB648EE701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B12F44-FF0A-4829-B344-316261B29E6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62DEF4-400D-4A19-8246-33D4C023EB7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C9ADF9-F2B3-4137-A72B-CEAC72A1145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D20E47D-E4FC-4935-9690-B8B5490256C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35B56AE-087C-40C5-A0F6-BEA10E069A5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4CDBD8-17D0-42EB-9BCE-C0403C872FD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C457327-4D4A-446A-B9CE-8E467B383F9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D39B9C9-1E2E-4572-8889-E4C39D99E5D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3B2004-CC84-454E-89B4-C21DC901F1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72B2B0-7162-419E-989A-E1A2C4902D8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24B017-7EEB-4DC2-AE7B-EADB92EAF6F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8CA7D0-9E90-4FA2-89DF-A194DF7271C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6D66580-E32A-4AA7-99E7-3FE0808FB65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59DD634-797B-47B1-A9C2-4B499D346B9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9758A07-A892-4B42-A13D-068DFB3327B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7765499-5964-49B8-8142-0A1F51BAFDD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2BD5FE4-6F86-43BC-A207-F8C48051BA4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787E558-5070-4405-A56E-DE712434118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D1E2BD3-C6F3-42ED-AF58-898A8F20A1D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D192E9C-0383-4FCF-A4E3-33DA3AD5841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7281A3E-D4CC-417B-8A12-3ED2FD5E9D7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88B40D1-2BD5-4FBF-ABAB-D9FD31F7718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8AB00BD-E3D4-4E53-B668-3465EC7151C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B28E2A9-1DDC-4B31-9554-3674075FB7E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4AD34EC-DD70-4391-8F5C-A2A67BD2113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70EB0DE-7CA2-46C4-AD1A-07AED313A5A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6283E64-F5DC-45C2-BF86-30C85195C94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C4314FC-2BFA-469C-BD74-D8FE706E6A4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621F407-0B97-45A3-AB00-B7DD4DA7D3BE}"/>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527AD68-3F01-499D-A654-2B1441411F94}"/>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17A59E1A-D08A-49C0-902E-71765EB3CE24}"/>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D136B0A9-7405-4DF5-8544-FA4B6672955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17EF929-A939-406F-A3DE-0F723D719BA3}"/>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4CDCE52-D45C-4951-B850-76FC969E7094}"/>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57A8BC78-4DAF-4D27-A625-D85C7248C3EC}"/>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55D8F319-54F3-462F-AC0B-F5C4E8A9448C}"/>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E1BBC78-5BD5-4515-8276-D8D4932E1FCF}"/>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8DFC4057-4046-480D-9B6D-7A35688976F8}"/>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DE692DE-58B5-47EC-B860-905A6512E33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E3529E7-9842-4581-B532-29B8988C511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34F777-9C41-42B7-AD02-1E5766C4D8E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2ADF3DF-C8FF-4F84-AF44-4250E8CEEC4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C57CC1F-1E4E-4F52-A458-5094B3A5CF8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115207</xdr:rowOff>
    </xdr:from>
    <xdr:to>
      <xdr:col>24</xdr:col>
      <xdr:colOff>114300</xdr:colOff>
      <xdr:row>39</xdr:row>
      <xdr:rowOff>45357</xdr:rowOff>
    </xdr:to>
    <xdr:sp macro="" textlink="">
      <xdr:nvSpPr>
        <xdr:cNvPr id="74" name="楕円 73">
          <a:extLst>
            <a:ext uri="{FF2B5EF4-FFF2-40B4-BE49-F238E27FC236}">
              <a16:creationId xmlns:a16="http://schemas.microsoft.com/office/drawing/2014/main" id="{C51922CB-7E7B-403C-B618-87DB5688A295}"/>
            </a:ext>
          </a:extLst>
        </xdr:cNvPr>
        <xdr:cNvSpPr/>
      </xdr:nvSpPr>
      <xdr:spPr>
        <a:xfrm>
          <a:off x="4584700" y="66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93634</xdr:rowOff>
    </xdr:from>
    <xdr:ext cx="405111" cy="259045"/>
    <xdr:sp macro="" textlink="">
      <xdr:nvSpPr>
        <xdr:cNvPr id="75" name="【図書館】&#10;有形固定資産減価償却率該当値テキスト">
          <a:extLst>
            <a:ext uri="{FF2B5EF4-FFF2-40B4-BE49-F238E27FC236}">
              <a16:creationId xmlns:a16="http://schemas.microsoft.com/office/drawing/2014/main" id="{354E6161-CE5C-4869-80C6-0F3A33E6F6C7}"/>
            </a:ext>
          </a:extLst>
        </xdr:cNvPr>
        <xdr:cNvSpPr txBox="1"/>
      </xdr:nvSpPr>
      <xdr:spPr>
        <a:xfrm>
          <a:off x="4673600" y="660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38463</xdr:rowOff>
    </xdr:from>
    <xdr:to>
      <xdr:col>20</xdr:col>
      <xdr:colOff>38100</xdr:colOff>
      <xdr:row>38</xdr:row>
      <xdr:rowOff>140063</xdr:rowOff>
    </xdr:to>
    <xdr:sp macro="" textlink="">
      <xdr:nvSpPr>
        <xdr:cNvPr id="76" name="楕円 75">
          <a:extLst>
            <a:ext uri="{FF2B5EF4-FFF2-40B4-BE49-F238E27FC236}">
              <a16:creationId xmlns:a16="http://schemas.microsoft.com/office/drawing/2014/main" id="{99A12D1F-BC7E-48A5-A39F-62DB050996BB}"/>
            </a:ext>
          </a:extLst>
        </xdr:cNvPr>
        <xdr:cNvSpPr/>
      </xdr:nvSpPr>
      <xdr:spPr>
        <a:xfrm>
          <a:off x="3746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89263</xdr:rowOff>
    </xdr:from>
    <xdr:to>
      <xdr:col>24</xdr:col>
      <xdr:colOff>63500</xdr:colOff>
      <xdr:row>38</xdr:row>
      <xdr:rowOff>166007</xdr:rowOff>
    </xdr:to>
    <xdr:cxnSp macro="">
      <xdr:nvCxnSpPr>
        <xdr:cNvPr id="77" name="直線コネクタ 76">
          <a:extLst>
            <a:ext uri="{FF2B5EF4-FFF2-40B4-BE49-F238E27FC236}">
              <a16:creationId xmlns:a16="http://schemas.microsoft.com/office/drawing/2014/main" id="{6A0D083E-5E9D-4BCB-B266-826A3962E033}"/>
            </a:ext>
          </a:extLst>
        </xdr:cNvPr>
        <xdr:cNvCxnSpPr/>
      </xdr:nvCxnSpPr>
      <xdr:spPr>
        <a:xfrm>
          <a:off x="3797300" y="6604363"/>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36830</xdr:rowOff>
    </xdr:from>
    <xdr:to>
      <xdr:col>15</xdr:col>
      <xdr:colOff>101600</xdr:colOff>
      <xdr:row>40</xdr:row>
      <xdr:rowOff>138430</xdr:rowOff>
    </xdr:to>
    <xdr:sp macro="" textlink="">
      <xdr:nvSpPr>
        <xdr:cNvPr id="78" name="楕円 77">
          <a:extLst>
            <a:ext uri="{FF2B5EF4-FFF2-40B4-BE49-F238E27FC236}">
              <a16:creationId xmlns:a16="http://schemas.microsoft.com/office/drawing/2014/main" id="{03ED2D8E-50E0-49C4-B684-EDB02DF5E7C3}"/>
            </a:ext>
          </a:extLst>
        </xdr:cNvPr>
        <xdr:cNvSpPr/>
      </xdr:nvSpPr>
      <xdr:spPr>
        <a:xfrm>
          <a:off x="2857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89263</xdr:rowOff>
    </xdr:from>
    <xdr:to>
      <xdr:col>19</xdr:col>
      <xdr:colOff>177800</xdr:colOff>
      <xdr:row>40</xdr:row>
      <xdr:rowOff>87630</xdr:rowOff>
    </xdr:to>
    <xdr:cxnSp macro="">
      <xdr:nvCxnSpPr>
        <xdr:cNvPr id="79" name="直線コネクタ 78">
          <a:extLst>
            <a:ext uri="{FF2B5EF4-FFF2-40B4-BE49-F238E27FC236}">
              <a16:creationId xmlns:a16="http://schemas.microsoft.com/office/drawing/2014/main" id="{E337E50A-07E0-44FE-8BB5-433D43EC5A51}"/>
            </a:ext>
          </a:extLst>
        </xdr:cNvPr>
        <xdr:cNvCxnSpPr/>
      </xdr:nvCxnSpPr>
      <xdr:spPr>
        <a:xfrm flipV="1">
          <a:off x="2908300" y="6604363"/>
          <a:ext cx="889000" cy="34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142966</xdr:rowOff>
    </xdr:from>
    <xdr:to>
      <xdr:col>10</xdr:col>
      <xdr:colOff>165100</xdr:colOff>
      <xdr:row>40</xdr:row>
      <xdr:rowOff>73116</xdr:rowOff>
    </xdr:to>
    <xdr:sp macro="" textlink="">
      <xdr:nvSpPr>
        <xdr:cNvPr id="80" name="楕円 79">
          <a:extLst>
            <a:ext uri="{FF2B5EF4-FFF2-40B4-BE49-F238E27FC236}">
              <a16:creationId xmlns:a16="http://schemas.microsoft.com/office/drawing/2014/main" id="{12F3B3FA-0A11-4A65-93FC-DB197DC52DF6}"/>
            </a:ext>
          </a:extLst>
        </xdr:cNvPr>
        <xdr:cNvSpPr/>
      </xdr:nvSpPr>
      <xdr:spPr>
        <a:xfrm>
          <a:off x="1968500" y="682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22316</xdr:rowOff>
    </xdr:from>
    <xdr:to>
      <xdr:col>15</xdr:col>
      <xdr:colOff>50800</xdr:colOff>
      <xdr:row>40</xdr:row>
      <xdr:rowOff>87630</xdr:rowOff>
    </xdr:to>
    <xdr:cxnSp macro="">
      <xdr:nvCxnSpPr>
        <xdr:cNvPr id="81" name="直線コネクタ 80">
          <a:extLst>
            <a:ext uri="{FF2B5EF4-FFF2-40B4-BE49-F238E27FC236}">
              <a16:creationId xmlns:a16="http://schemas.microsoft.com/office/drawing/2014/main" id="{99329140-CC82-4424-B999-8D338494A51B}"/>
            </a:ext>
          </a:extLst>
        </xdr:cNvPr>
        <xdr:cNvCxnSpPr/>
      </xdr:nvCxnSpPr>
      <xdr:spPr>
        <a:xfrm>
          <a:off x="2019300" y="688031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76019</xdr:rowOff>
    </xdr:from>
    <xdr:to>
      <xdr:col>6</xdr:col>
      <xdr:colOff>38100</xdr:colOff>
      <xdr:row>40</xdr:row>
      <xdr:rowOff>6169</xdr:rowOff>
    </xdr:to>
    <xdr:sp macro="" textlink="">
      <xdr:nvSpPr>
        <xdr:cNvPr id="82" name="楕円 81">
          <a:extLst>
            <a:ext uri="{FF2B5EF4-FFF2-40B4-BE49-F238E27FC236}">
              <a16:creationId xmlns:a16="http://schemas.microsoft.com/office/drawing/2014/main" id="{3DFA69B1-FF8B-4EA9-AFB8-16BBF21A0A10}"/>
            </a:ext>
          </a:extLst>
        </xdr:cNvPr>
        <xdr:cNvSpPr/>
      </xdr:nvSpPr>
      <xdr:spPr>
        <a:xfrm>
          <a:off x="1079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126819</xdr:rowOff>
    </xdr:from>
    <xdr:to>
      <xdr:col>10</xdr:col>
      <xdr:colOff>114300</xdr:colOff>
      <xdr:row>40</xdr:row>
      <xdr:rowOff>22316</xdr:rowOff>
    </xdr:to>
    <xdr:cxnSp macro="">
      <xdr:nvCxnSpPr>
        <xdr:cNvPr id="83" name="直線コネクタ 82">
          <a:extLst>
            <a:ext uri="{FF2B5EF4-FFF2-40B4-BE49-F238E27FC236}">
              <a16:creationId xmlns:a16="http://schemas.microsoft.com/office/drawing/2014/main" id="{25F6BFB6-CD24-4880-A206-8EF3CBFB9942}"/>
            </a:ext>
          </a:extLst>
        </xdr:cNvPr>
        <xdr:cNvCxnSpPr/>
      </xdr:nvCxnSpPr>
      <xdr:spPr>
        <a:xfrm>
          <a:off x="1130300" y="6813369"/>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EE967935-7748-4C88-9F40-C3076CC08448}"/>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74D986B9-E139-4EA7-BBDD-7BA7CB6102EE}"/>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FD023F88-1F69-4EA9-A2D5-B42389E8646E}"/>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567D9ACD-2760-44A2-A80B-A6AE0CCFD903}"/>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131190</xdr:rowOff>
    </xdr:from>
    <xdr:ext cx="405111" cy="259045"/>
    <xdr:sp macro="" textlink="">
      <xdr:nvSpPr>
        <xdr:cNvPr id="88" name="n_1mainValue【図書館】&#10;有形固定資産減価償却率">
          <a:extLst>
            <a:ext uri="{FF2B5EF4-FFF2-40B4-BE49-F238E27FC236}">
              <a16:creationId xmlns:a16="http://schemas.microsoft.com/office/drawing/2014/main" id="{5917B571-1A1D-48EA-9E65-CD7D477E1802}"/>
            </a:ext>
          </a:extLst>
        </xdr:cNvPr>
        <xdr:cNvSpPr txBox="1"/>
      </xdr:nvSpPr>
      <xdr:spPr>
        <a:xfrm>
          <a:off x="35820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129557</xdr:rowOff>
    </xdr:from>
    <xdr:ext cx="405111" cy="259045"/>
    <xdr:sp macro="" textlink="">
      <xdr:nvSpPr>
        <xdr:cNvPr id="89" name="n_2mainValue【図書館】&#10;有形固定資産減価償却率">
          <a:extLst>
            <a:ext uri="{FF2B5EF4-FFF2-40B4-BE49-F238E27FC236}">
              <a16:creationId xmlns:a16="http://schemas.microsoft.com/office/drawing/2014/main" id="{2B4940E1-D0DB-43EB-8FFA-F6C404A8FC15}"/>
            </a:ext>
          </a:extLst>
        </xdr:cNvPr>
        <xdr:cNvSpPr txBox="1"/>
      </xdr:nvSpPr>
      <xdr:spPr>
        <a:xfrm>
          <a:off x="2705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64243</xdr:rowOff>
    </xdr:from>
    <xdr:ext cx="405111" cy="259045"/>
    <xdr:sp macro="" textlink="">
      <xdr:nvSpPr>
        <xdr:cNvPr id="90" name="n_3mainValue【図書館】&#10;有形固定資産減価償却率">
          <a:extLst>
            <a:ext uri="{FF2B5EF4-FFF2-40B4-BE49-F238E27FC236}">
              <a16:creationId xmlns:a16="http://schemas.microsoft.com/office/drawing/2014/main" id="{89A5FABA-6826-42E4-8C84-26CF6DCA0F9F}"/>
            </a:ext>
          </a:extLst>
        </xdr:cNvPr>
        <xdr:cNvSpPr txBox="1"/>
      </xdr:nvSpPr>
      <xdr:spPr>
        <a:xfrm>
          <a:off x="1816744" y="692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168746</xdr:rowOff>
    </xdr:from>
    <xdr:ext cx="405111" cy="259045"/>
    <xdr:sp macro="" textlink="">
      <xdr:nvSpPr>
        <xdr:cNvPr id="91" name="n_4mainValue【図書館】&#10;有形固定資産減価償却率">
          <a:extLst>
            <a:ext uri="{FF2B5EF4-FFF2-40B4-BE49-F238E27FC236}">
              <a16:creationId xmlns:a16="http://schemas.microsoft.com/office/drawing/2014/main" id="{87C7DFDE-006B-42F4-8480-400CAFB1ED24}"/>
            </a:ext>
          </a:extLst>
        </xdr:cNvPr>
        <xdr:cNvSpPr txBox="1"/>
      </xdr:nvSpPr>
      <xdr:spPr>
        <a:xfrm>
          <a:off x="927744"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F1CB30C-1F88-4EF9-8BCA-BD121131315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95FB885-E58C-4B70-BDB1-67E8E2DDB3B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F4FF184-CBA9-4554-B99E-00C3F79F63A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11C1D63-0186-43D3-99F0-8208C5C7292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93AC54C-001B-4500-8B58-1F0CC3AC390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8BC30C8-53AE-4612-860B-EB865111858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C07B10D-6779-437D-B477-13727875F41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0580065-74FD-429C-8AA2-C16CB7B18BF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FDA2403-1CA8-4430-A9C3-6DB11026A9F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4F63AE4-EB45-4154-8AE5-F43C18DE7E3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B9E7649-297F-4079-9817-7EE4E341D6D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FEB94C5-12D0-4C45-952B-8F690C8F717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F35A424-8793-4A1E-BACF-B0B7643D004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D22344A-F577-4A9E-B98E-AA56680C7B4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30D7519-65D0-4F12-A9A4-FF26664CA2D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46DC298-7579-458E-8BCA-7DA531AADBA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2DC88CC-C783-4ADE-B5A9-550DE8EB580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EDEA0A5-7D63-409E-955F-1C685DA2012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CCABB3D-E283-43CF-9DD9-C5D9EA9321F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8F786D0-DE2A-476B-945E-6F51D00FF89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6245373-4EE9-4FC5-8FE9-5D35B32E8FA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D2B22E4-256F-4148-A191-7882299AB5E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0AAF4B1-F227-4F37-BDBE-AE84751A385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FBD7424-21BD-4C8B-B3B8-8CB5878D594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E5CEE84C-ACD5-458C-B868-75C7845A4681}"/>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9270C973-773C-4D8B-8EA9-AC630BD0BBDA}"/>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74AB9368-1365-44C9-B215-FA25D09AD98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3465AF70-84F7-49B4-8BFA-FE1AE010BA1F}"/>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E264BF93-D223-464B-A0D6-6D2E65CEBC90}"/>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286443F-FAB0-48E1-BE75-1C070F4AEAD1}"/>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93542647-B0BA-4652-9032-0DE20566F18E}"/>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4C07BCE6-D45A-4BAC-BC7C-9C04A97E391B}"/>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2DDB4076-53D7-4783-98F4-6C1E19709C0C}"/>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EBFC094D-B5E6-4AF7-84B3-743D75682443}"/>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738E24F-3542-4133-8A9F-C8595D12633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7568A8F-F13E-455B-8745-D2DD464D786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62C4033-03A0-4A52-851E-7ED56A14C2D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EAAFB4B-53E0-4254-929F-83900DAF518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E5917EB-AEC2-4AA0-9165-74B78AC87DD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97790</xdr:rowOff>
    </xdr:from>
    <xdr:to>
      <xdr:col>55</xdr:col>
      <xdr:colOff>50800</xdr:colOff>
      <xdr:row>41</xdr:row>
      <xdr:rowOff>27940</xdr:rowOff>
    </xdr:to>
    <xdr:sp macro="" textlink="">
      <xdr:nvSpPr>
        <xdr:cNvPr id="131" name="楕円 130">
          <a:extLst>
            <a:ext uri="{FF2B5EF4-FFF2-40B4-BE49-F238E27FC236}">
              <a16:creationId xmlns:a16="http://schemas.microsoft.com/office/drawing/2014/main" id="{935A0E4D-24BF-4F9B-9FBB-F3C1AA6442BA}"/>
            </a:ext>
          </a:extLst>
        </xdr:cNvPr>
        <xdr:cNvSpPr/>
      </xdr:nvSpPr>
      <xdr:spPr>
        <a:xfrm>
          <a:off x="104267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76217</xdr:rowOff>
    </xdr:from>
    <xdr:ext cx="469744" cy="259045"/>
    <xdr:sp macro="" textlink="">
      <xdr:nvSpPr>
        <xdr:cNvPr id="132" name="【図書館】&#10;一人当たり面積該当値テキスト">
          <a:extLst>
            <a:ext uri="{FF2B5EF4-FFF2-40B4-BE49-F238E27FC236}">
              <a16:creationId xmlns:a16="http://schemas.microsoft.com/office/drawing/2014/main" id="{6E3CE1BF-5F71-4963-8718-E31B904AC470}"/>
            </a:ext>
          </a:extLst>
        </xdr:cNvPr>
        <xdr:cNvSpPr txBox="1"/>
      </xdr:nvSpPr>
      <xdr:spPr>
        <a:xfrm>
          <a:off x="10515600"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3" name="楕円 132">
          <a:extLst>
            <a:ext uri="{FF2B5EF4-FFF2-40B4-BE49-F238E27FC236}">
              <a16:creationId xmlns:a16="http://schemas.microsoft.com/office/drawing/2014/main" id="{8A75CC51-3E88-4715-AAA8-554386FC5655}"/>
            </a:ext>
          </a:extLst>
        </xdr:cNvPr>
        <xdr:cNvSpPr/>
      </xdr:nvSpPr>
      <xdr:spPr>
        <a:xfrm>
          <a:off x="9588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148590</xdr:rowOff>
    </xdr:to>
    <xdr:cxnSp macro="">
      <xdr:nvCxnSpPr>
        <xdr:cNvPr id="134" name="直線コネクタ 133">
          <a:extLst>
            <a:ext uri="{FF2B5EF4-FFF2-40B4-BE49-F238E27FC236}">
              <a16:creationId xmlns:a16="http://schemas.microsoft.com/office/drawing/2014/main" id="{5265F5A1-142D-4007-9756-4C1D1BFA55B0}"/>
            </a:ext>
          </a:extLst>
        </xdr:cNvPr>
        <xdr:cNvCxnSpPr/>
      </xdr:nvCxnSpPr>
      <xdr:spPr>
        <a:xfrm>
          <a:off x="9639300" y="70027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5" name="楕円 134">
          <a:extLst>
            <a:ext uri="{FF2B5EF4-FFF2-40B4-BE49-F238E27FC236}">
              <a16:creationId xmlns:a16="http://schemas.microsoft.com/office/drawing/2014/main" id="{5F32FD49-4A14-4425-AE0D-55621ADF7853}"/>
            </a:ext>
          </a:extLst>
        </xdr:cNvPr>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144780</xdr:rowOff>
    </xdr:to>
    <xdr:cxnSp macro="">
      <xdr:nvCxnSpPr>
        <xdr:cNvPr id="136" name="直線コネクタ 135">
          <a:extLst>
            <a:ext uri="{FF2B5EF4-FFF2-40B4-BE49-F238E27FC236}">
              <a16:creationId xmlns:a16="http://schemas.microsoft.com/office/drawing/2014/main" id="{0DA67C13-B81E-40E4-A999-29083BCD969E}"/>
            </a:ext>
          </a:extLst>
        </xdr:cNvPr>
        <xdr:cNvCxnSpPr/>
      </xdr:nvCxnSpPr>
      <xdr:spPr>
        <a:xfrm>
          <a:off x="8750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93980</xdr:rowOff>
    </xdr:from>
    <xdr:to>
      <xdr:col>41</xdr:col>
      <xdr:colOff>101600</xdr:colOff>
      <xdr:row>41</xdr:row>
      <xdr:rowOff>24130</xdr:rowOff>
    </xdr:to>
    <xdr:sp macro="" textlink="">
      <xdr:nvSpPr>
        <xdr:cNvPr id="137" name="楕円 136">
          <a:extLst>
            <a:ext uri="{FF2B5EF4-FFF2-40B4-BE49-F238E27FC236}">
              <a16:creationId xmlns:a16="http://schemas.microsoft.com/office/drawing/2014/main" id="{3892D4E1-1239-4C88-B35A-390741F25F71}"/>
            </a:ext>
          </a:extLst>
        </xdr:cNvPr>
        <xdr:cNvSpPr/>
      </xdr:nvSpPr>
      <xdr:spPr>
        <a:xfrm>
          <a:off x="781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144780</xdr:rowOff>
    </xdr:to>
    <xdr:cxnSp macro="">
      <xdr:nvCxnSpPr>
        <xdr:cNvPr id="138" name="直線コネクタ 137">
          <a:extLst>
            <a:ext uri="{FF2B5EF4-FFF2-40B4-BE49-F238E27FC236}">
              <a16:creationId xmlns:a16="http://schemas.microsoft.com/office/drawing/2014/main" id="{25D6C941-D427-4229-8ECB-8E44AA30F2CA}"/>
            </a:ext>
          </a:extLst>
        </xdr:cNvPr>
        <xdr:cNvCxnSpPr/>
      </xdr:nvCxnSpPr>
      <xdr:spPr>
        <a:xfrm>
          <a:off x="7861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93980</xdr:rowOff>
    </xdr:from>
    <xdr:to>
      <xdr:col>36</xdr:col>
      <xdr:colOff>165100</xdr:colOff>
      <xdr:row>41</xdr:row>
      <xdr:rowOff>24130</xdr:rowOff>
    </xdr:to>
    <xdr:sp macro="" textlink="">
      <xdr:nvSpPr>
        <xdr:cNvPr id="139" name="楕円 138">
          <a:extLst>
            <a:ext uri="{FF2B5EF4-FFF2-40B4-BE49-F238E27FC236}">
              <a16:creationId xmlns:a16="http://schemas.microsoft.com/office/drawing/2014/main" id="{DEE86F72-9B5C-4836-BB18-C1228E6A14F7}"/>
            </a:ext>
          </a:extLst>
        </xdr:cNvPr>
        <xdr:cNvSpPr/>
      </xdr:nvSpPr>
      <xdr:spPr>
        <a:xfrm>
          <a:off x="6921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144780</xdr:rowOff>
    </xdr:from>
    <xdr:to>
      <xdr:col>41</xdr:col>
      <xdr:colOff>50800</xdr:colOff>
      <xdr:row>40</xdr:row>
      <xdr:rowOff>144780</xdr:rowOff>
    </xdr:to>
    <xdr:cxnSp macro="">
      <xdr:nvCxnSpPr>
        <xdr:cNvPr id="140" name="直線コネクタ 139">
          <a:extLst>
            <a:ext uri="{FF2B5EF4-FFF2-40B4-BE49-F238E27FC236}">
              <a16:creationId xmlns:a16="http://schemas.microsoft.com/office/drawing/2014/main" id="{4ACEE90A-89ED-4953-A21B-001E567C798A}"/>
            </a:ext>
          </a:extLst>
        </xdr:cNvPr>
        <xdr:cNvCxnSpPr/>
      </xdr:nvCxnSpPr>
      <xdr:spPr>
        <a:xfrm>
          <a:off x="6972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48F57611-A45A-4BA3-903B-041C6AA5E00F}"/>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D64E5129-E893-4182-B278-77C53ED06D3F}"/>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D44F3A7C-E8D0-49D2-99A6-335ECCC7F77D}"/>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656E85BF-FD37-49BC-B1D7-7975B15EF41A}"/>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5" name="n_1mainValue【図書館】&#10;一人当たり面積">
          <a:extLst>
            <a:ext uri="{FF2B5EF4-FFF2-40B4-BE49-F238E27FC236}">
              <a16:creationId xmlns:a16="http://schemas.microsoft.com/office/drawing/2014/main" id="{EC80FEAD-7B9B-484F-8446-5213B12D385D}"/>
            </a:ext>
          </a:extLst>
        </xdr:cNvPr>
        <xdr:cNvSpPr txBox="1"/>
      </xdr:nvSpPr>
      <xdr:spPr>
        <a:xfrm>
          <a:off x="9391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6" name="n_2mainValue【図書館】&#10;一人当たり面積">
          <a:extLst>
            <a:ext uri="{FF2B5EF4-FFF2-40B4-BE49-F238E27FC236}">
              <a16:creationId xmlns:a16="http://schemas.microsoft.com/office/drawing/2014/main" id="{6C91DD5D-3A12-49DD-A647-101FF1E2D227}"/>
            </a:ext>
          </a:extLst>
        </xdr:cNvPr>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15257</xdr:rowOff>
    </xdr:from>
    <xdr:ext cx="469744" cy="259045"/>
    <xdr:sp macro="" textlink="">
      <xdr:nvSpPr>
        <xdr:cNvPr id="147" name="n_3mainValue【図書館】&#10;一人当たり面積">
          <a:extLst>
            <a:ext uri="{FF2B5EF4-FFF2-40B4-BE49-F238E27FC236}">
              <a16:creationId xmlns:a16="http://schemas.microsoft.com/office/drawing/2014/main" id="{9910BB91-1E95-47A0-9083-21CB387B7BF2}"/>
            </a:ext>
          </a:extLst>
        </xdr:cNvPr>
        <xdr:cNvSpPr txBox="1"/>
      </xdr:nvSpPr>
      <xdr:spPr>
        <a:xfrm>
          <a:off x="7626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15257</xdr:rowOff>
    </xdr:from>
    <xdr:ext cx="469744" cy="259045"/>
    <xdr:sp macro="" textlink="">
      <xdr:nvSpPr>
        <xdr:cNvPr id="148" name="n_4mainValue【図書館】&#10;一人当たり面積">
          <a:extLst>
            <a:ext uri="{FF2B5EF4-FFF2-40B4-BE49-F238E27FC236}">
              <a16:creationId xmlns:a16="http://schemas.microsoft.com/office/drawing/2014/main" id="{4E9F6BA8-697D-4110-B053-E5F51009AE6C}"/>
            </a:ext>
          </a:extLst>
        </xdr:cNvPr>
        <xdr:cNvSpPr txBox="1"/>
      </xdr:nvSpPr>
      <xdr:spPr>
        <a:xfrm>
          <a:off x="6737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AF1B293-F900-4AC0-A8EE-DD07BE482D9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5C43582-D051-448E-81E8-476F3737080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04BBB04-9320-4375-A984-456F1107FAF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AAE1CB4-9C99-4855-B6C1-CBAF4D5C031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C93E351-64F6-4821-92A9-9EF21180B1C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7749BF1-23E2-4366-AD4F-9FAD4FD1127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28E656F-ABF7-4253-ACFA-7E75333E790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0DB4450-3463-4212-90CD-3F9666910E8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C36B629-8C7B-4945-8578-367B933D73F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744F5E1-42D4-4FED-B79E-DA9BA547A3C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3F334B0-3377-4F27-AD71-DE6D6A7252A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EFE1BE34-8FB1-43F7-A66D-9057E261C10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AE03CA1-924F-4CFA-A46E-BA117D26D39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21CC99EF-BBB1-4791-9F9F-C5F0D1545D5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220CA79E-6EFD-47E4-9583-3047FA15823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4E9FCB09-9542-4FAD-998F-C0F04FFAB8C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2078A86F-C0BE-44CC-A462-0EBEC93E1A8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FB69B75C-709E-4CF9-90BE-38F33A94733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A638015C-71B3-4396-8E62-BCFCC67247A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A23B63D8-0D44-418C-9492-6C3ED781179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6D3EB2C7-E07F-40B9-97B7-65171BEC719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903304B7-A9BA-41B6-B778-B5B1E0B67AC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1BC7755E-F39E-45DD-81BE-4A84F854504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E56D1F1-DF0B-47EE-9451-DBC9B654CB0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B8F1929-6504-48C4-A405-44B0F227A4E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17A27AB5-683F-4D87-B422-C9802E19C728}"/>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DACDA3FF-2BDE-4312-B6DA-805477FD847A}"/>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BCC4C3FC-618F-4921-99C2-F373B393486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282EABCF-1176-46C1-8894-2EEE2FE53F57}"/>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711C7238-BBEA-479B-831C-F947260D98D4}"/>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66C6A2C0-0286-4BAA-9099-07A025E62E7E}"/>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87B8D98D-F37A-4129-B281-62DD8FB2F28C}"/>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633A4B6-2B61-4D3F-9A96-0DD4108D1FA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3A6F95E-F42B-4D7B-AE7E-7B41C2AECC8F}"/>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339C1EF0-7CD3-4D18-A5D5-8B515BA72E45}"/>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5801539C-A0AB-4C52-88F7-EA52BCB2B0CB}"/>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2FBF204-84FD-40E2-A33A-E9CD426B9AD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6CB389C-29E1-4A9A-A557-368F005BB50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ED6549E-1787-4F43-AD9F-36624E11427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9176BFA-1D4E-4E92-8002-CB3DA182C12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3FF5DE0-9BF8-4000-97D8-B027239C36C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90" name="楕円 189">
          <a:extLst>
            <a:ext uri="{FF2B5EF4-FFF2-40B4-BE49-F238E27FC236}">
              <a16:creationId xmlns:a16="http://schemas.microsoft.com/office/drawing/2014/main" id="{0784C2A7-2FB4-415D-8FCF-F365FFE644ED}"/>
            </a:ext>
          </a:extLst>
        </xdr:cNvPr>
        <xdr:cNvSpPr/>
      </xdr:nvSpPr>
      <xdr:spPr>
        <a:xfrm>
          <a:off x="45847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9270</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CA466185-6551-4657-9670-BAE86D1CD64F}"/>
            </a:ext>
          </a:extLst>
        </xdr:cNvPr>
        <xdr:cNvSpPr txBox="1"/>
      </xdr:nvSpPr>
      <xdr:spPr>
        <a:xfrm>
          <a:off x="4673600"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168003</xdr:rowOff>
    </xdr:from>
    <xdr:to>
      <xdr:col>20</xdr:col>
      <xdr:colOff>38100</xdr:colOff>
      <xdr:row>61</xdr:row>
      <xdr:rowOff>98153</xdr:rowOff>
    </xdr:to>
    <xdr:sp macro="" textlink="">
      <xdr:nvSpPr>
        <xdr:cNvPr id="192" name="楕円 191">
          <a:extLst>
            <a:ext uri="{FF2B5EF4-FFF2-40B4-BE49-F238E27FC236}">
              <a16:creationId xmlns:a16="http://schemas.microsoft.com/office/drawing/2014/main" id="{A0C99E38-A8F7-4B93-9C7E-51F7A4970543}"/>
            </a:ext>
          </a:extLst>
        </xdr:cNvPr>
        <xdr:cNvSpPr/>
      </xdr:nvSpPr>
      <xdr:spPr>
        <a:xfrm>
          <a:off x="3746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47353</xdr:rowOff>
    </xdr:from>
    <xdr:to>
      <xdr:col>24</xdr:col>
      <xdr:colOff>63500</xdr:colOff>
      <xdr:row>61</xdr:row>
      <xdr:rowOff>81643</xdr:rowOff>
    </xdr:to>
    <xdr:cxnSp macro="">
      <xdr:nvCxnSpPr>
        <xdr:cNvPr id="193" name="直線コネクタ 192">
          <a:extLst>
            <a:ext uri="{FF2B5EF4-FFF2-40B4-BE49-F238E27FC236}">
              <a16:creationId xmlns:a16="http://schemas.microsoft.com/office/drawing/2014/main" id="{09ED626A-13AE-46D2-B0CE-7E84AB8D1615}"/>
            </a:ext>
          </a:extLst>
        </xdr:cNvPr>
        <xdr:cNvCxnSpPr/>
      </xdr:nvCxnSpPr>
      <xdr:spPr>
        <a:xfrm>
          <a:off x="3797300" y="1050580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94" name="楕円 193">
          <a:extLst>
            <a:ext uri="{FF2B5EF4-FFF2-40B4-BE49-F238E27FC236}">
              <a16:creationId xmlns:a16="http://schemas.microsoft.com/office/drawing/2014/main" id="{D888B3E2-3344-4BE8-A52E-6D62DFD42492}"/>
            </a:ext>
          </a:extLst>
        </xdr:cNvPr>
        <xdr:cNvSpPr/>
      </xdr:nvSpPr>
      <xdr:spPr>
        <a:xfrm>
          <a:off x="2857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47353</xdr:rowOff>
    </xdr:to>
    <xdr:cxnSp macro="">
      <xdr:nvCxnSpPr>
        <xdr:cNvPr id="195" name="直線コネクタ 194">
          <a:extLst>
            <a:ext uri="{FF2B5EF4-FFF2-40B4-BE49-F238E27FC236}">
              <a16:creationId xmlns:a16="http://schemas.microsoft.com/office/drawing/2014/main" id="{F07B044B-D175-43C4-9105-95DF62104D4A}"/>
            </a:ext>
          </a:extLst>
        </xdr:cNvPr>
        <xdr:cNvCxnSpPr/>
      </xdr:nvCxnSpPr>
      <xdr:spPr>
        <a:xfrm>
          <a:off x="2908300" y="1049274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119017</xdr:rowOff>
    </xdr:from>
    <xdr:to>
      <xdr:col>10</xdr:col>
      <xdr:colOff>165100</xdr:colOff>
      <xdr:row>61</xdr:row>
      <xdr:rowOff>49167</xdr:rowOff>
    </xdr:to>
    <xdr:sp macro="" textlink="">
      <xdr:nvSpPr>
        <xdr:cNvPr id="196" name="楕円 195">
          <a:extLst>
            <a:ext uri="{FF2B5EF4-FFF2-40B4-BE49-F238E27FC236}">
              <a16:creationId xmlns:a16="http://schemas.microsoft.com/office/drawing/2014/main" id="{368EC05C-8161-42AC-B432-22106D65D51B}"/>
            </a:ext>
          </a:extLst>
        </xdr:cNvPr>
        <xdr:cNvSpPr/>
      </xdr:nvSpPr>
      <xdr:spPr>
        <a:xfrm>
          <a:off x="1968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169817</xdr:rowOff>
    </xdr:from>
    <xdr:to>
      <xdr:col>15</xdr:col>
      <xdr:colOff>50800</xdr:colOff>
      <xdr:row>61</xdr:row>
      <xdr:rowOff>34290</xdr:rowOff>
    </xdr:to>
    <xdr:cxnSp macro="">
      <xdr:nvCxnSpPr>
        <xdr:cNvPr id="197" name="直線コネクタ 196">
          <a:extLst>
            <a:ext uri="{FF2B5EF4-FFF2-40B4-BE49-F238E27FC236}">
              <a16:creationId xmlns:a16="http://schemas.microsoft.com/office/drawing/2014/main" id="{BE78EAAB-B91C-41FC-B6B1-2E7D3E20E8DD}"/>
            </a:ext>
          </a:extLst>
        </xdr:cNvPr>
        <xdr:cNvCxnSpPr/>
      </xdr:nvCxnSpPr>
      <xdr:spPr>
        <a:xfrm>
          <a:off x="2019300" y="1045681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89626</xdr:rowOff>
    </xdr:from>
    <xdr:to>
      <xdr:col>6</xdr:col>
      <xdr:colOff>38100</xdr:colOff>
      <xdr:row>61</xdr:row>
      <xdr:rowOff>19776</xdr:rowOff>
    </xdr:to>
    <xdr:sp macro="" textlink="">
      <xdr:nvSpPr>
        <xdr:cNvPr id="198" name="楕円 197">
          <a:extLst>
            <a:ext uri="{FF2B5EF4-FFF2-40B4-BE49-F238E27FC236}">
              <a16:creationId xmlns:a16="http://schemas.microsoft.com/office/drawing/2014/main" id="{93EF4C19-DABA-47C0-A75D-D60ED6FF38AA}"/>
            </a:ext>
          </a:extLst>
        </xdr:cNvPr>
        <xdr:cNvSpPr/>
      </xdr:nvSpPr>
      <xdr:spPr>
        <a:xfrm>
          <a:off x="1079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140426</xdr:rowOff>
    </xdr:from>
    <xdr:to>
      <xdr:col>10</xdr:col>
      <xdr:colOff>114300</xdr:colOff>
      <xdr:row>60</xdr:row>
      <xdr:rowOff>169817</xdr:rowOff>
    </xdr:to>
    <xdr:cxnSp macro="">
      <xdr:nvCxnSpPr>
        <xdr:cNvPr id="199" name="直線コネクタ 198">
          <a:extLst>
            <a:ext uri="{FF2B5EF4-FFF2-40B4-BE49-F238E27FC236}">
              <a16:creationId xmlns:a16="http://schemas.microsoft.com/office/drawing/2014/main" id="{7629F557-2489-467B-A245-1B8C8DB75980}"/>
            </a:ext>
          </a:extLst>
        </xdr:cNvPr>
        <xdr:cNvCxnSpPr/>
      </xdr:nvCxnSpPr>
      <xdr:spPr>
        <a:xfrm>
          <a:off x="1130300" y="1042742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DB365D0B-A8DE-49D6-80ED-21D15DDDEA01}"/>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D85AEE33-FECB-4AB1-BD07-58F3711935D9}"/>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68F5E1D2-CCED-405D-BD46-37263A87D4AB}"/>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DD7169C6-5494-451F-91DC-B39FFFCD64DC}"/>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114680</xdr:rowOff>
    </xdr:from>
    <xdr:ext cx="405111" cy="259045"/>
    <xdr:sp macro="" textlink="">
      <xdr:nvSpPr>
        <xdr:cNvPr id="204" name="n_1mainValue【体育館・プール】&#10;有形固定資産減価償却率">
          <a:extLst>
            <a:ext uri="{FF2B5EF4-FFF2-40B4-BE49-F238E27FC236}">
              <a16:creationId xmlns:a16="http://schemas.microsoft.com/office/drawing/2014/main" id="{A2195830-8977-4070-A244-73ED1148A2B3}"/>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101617</xdr:rowOff>
    </xdr:from>
    <xdr:ext cx="405111" cy="259045"/>
    <xdr:sp macro="" textlink="">
      <xdr:nvSpPr>
        <xdr:cNvPr id="205" name="n_2mainValue【体育館・プール】&#10;有形固定資産減価償却率">
          <a:extLst>
            <a:ext uri="{FF2B5EF4-FFF2-40B4-BE49-F238E27FC236}">
              <a16:creationId xmlns:a16="http://schemas.microsoft.com/office/drawing/2014/main" id="{05379FB2-DFCB-4294-B32D-D1609AD71369}"/>
            </a:ext>
          </a:extLst>
        </xdr:cNvPr>
        <xdr:cNvSpPr txBox="1"/>
      </xdr:nvSpPr>
      <xdr:spPr>
        <a:xfrm>
          <a:off x="27057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65694</xdr:rowOff>
    </xdr:from>
    <xdr:ext cx="405111" cy="259045"/>
    <xdr:sp macro="" textlink="">
      <xdr:nvSpPr>
        <xdr:cNvPr id="206" name="n_3mainValue【体育館・プール】&#10;有形固定資産減価償却率">
          <a:extLst>
            <a:ext uri="{FF2B5EF4-FFF2-40B4-BE49-F238E27FC236}">
              <a16:creationId xmlns:a16="http://schemas.microsoft.com/office/drawing/2014/main" id="{E36340CF-8F50-4001-988C-97E96461A973}"/>
            </a:ext>
          </a:extLst>
        </xdr:cNvPr>
        <xdr:cNvSpPr txBox="1"/>
      </xdr:nvSpPr>
      <xdr:spPr>
        <a:xfrm>
          <a:off x="1816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36303</xdr:rowOff>
    </xdr:from>
    <xdr:ext cx="405111" cy="259045"/>
    <xdr:sp macro="" textlink="">
      <xdr:nvSpPr>
        <xdr:cNvPr id="207" name="n_4mainValue【体育館・プール】&#10;有形固定資産減価償却率">
          <a:extLst>
            <a:ext uri="{FF2B5EF4-FFF2-40B4-BE49-F238E27FC236}">
              <a16:creationId xmlns:a16="http://schemas.microsoft.com/office/drawing/2014/main" id="{83F66F69-FA25-4A78-97DF-547493881DD1}"/>
            </a:ext>
          </a:extLst>
        </xdr:cNvPr>
        <xdr:cNvSpPr txBox="1"/>
      </xdr:nvSpPr>
      <xdr:spPr>
        <a:xfrm>
          <a:off x="927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C16EA2A-8DE8-44F2-B384-D2C36E6F149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DF8439B-5CF2-49A8-A5CF-2064BED960C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60927221-5AFE-41B4-A1C0-CDCE6ADE782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A3D06922-40C5-4651-A3BC-95962732762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F95387A2-C0C2-4F80-9EDE-D9BC2B8E61D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4F2B9DA-D868-4562-B440-7D2379D6826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DA004612-681C-4FF2-A839-46ABE36961F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36028E36-C9C6-4FA0-82B8-7F54FCF0BD7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6F1BA0F7-A7B9-4375-ABF5-46AB964A1B8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588938DD-1EE7-4823-8911-69153C7DE5B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14DBBC2-CA0C-4B33-A325-72C053B14FB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A23C5-946C-4E0F-A6FD-E6ECAE5AA13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B6DC54FA-B456-44C3-96A8-8FB239D9303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E8397765-12C2-4AB4-BDA1-2778BED8ED4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10DFA9A-C91C-4707-B726-70ECFD74285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92A21A31-92FF-4C75-875A-EBE9B53CC20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B78C7BA0-0A9F-450A-B576-2D233CC2C40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C6164B9C-24C9-4988-A092-8B6E6EBC235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8A82596-876F-4861-819E-9960004E3D6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7EF85C95-F2FB-4CDD-B815-064A6769393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36F2900D-8D6E-46BC-B8D5-AF15DD8F812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8FF8012E-3602-4CD1-BF4B-69C5FC72BE3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9942B9D9-82A4-456A-806B-9BC59EAA3ED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1B8DEDC7-5CDA-4A39-8972-65F44D0F7AA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C49C7EA3-C546-42AE-9F0B-66517F77CF34}"/>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A4619600-30A0-477A-A1E7-3C224105D3CB}"/>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5508501E-AD08-4D76-9F87-4FE6514C9B8B}"/>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993E25BD-15F7-409E-B707-416839F9EEFE}"/>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B2B3D154-1F0C-4FB5-BEE7-790865650168}"/>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F9B8BC27-97EB-42BE-BA25-D1C715485838}"/>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6EA655AE-6969-4648-A2B9-7417B247218D}"/>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A7D7FDE9-FC8E-458A-8424-67C509965954}"/>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A85CF382-D85D-4633-880C-49B4AED65F4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2F2395FB-EA22-4EF2-B511-CCAA969DE820}"/>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2A309FB-CC3E-42FE-82C3-1C9F739D21B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16F36AC-83D1-4A76-B317-8D2786600B1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BC2540F-F8E9-48CF-A2B3-B70AD485B43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25A15FF-618A-4ABE-9E2E-56136D3BA01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00EB0B8-F704-4186-97C1-A3468098184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101600</xdr:rowOff>
    </xdr:from>
    <xdr:to>
      <xdr:col>55</xdr:col>
      <xdr:colOff>50800</xdr:colOff>
      <xdr:row>60</xdr:row>
      <xdr:rowOff>31750</xdr:rowOff>
    </xdr:to>
    <xdr:sp macro="" textlink="">
      <xdr:nvSpPr>
        <xdr:cNvPr id="247" name="楕円 246">
          <a:extLst>
            <a:ext uri="{FF2B5EF4-FFF2-40B4-BE49-F238E27FC236}">
              <a16:creationId xmlns:a16="http://schemas.microsoft.com/office/drawing/2014/main" id="{068001B6-A84D-40C4-8E06-498B1F55278D}"/>
            </a:ext>
          </a:extLst>
        </xdr:cNvPr>
        <xdr:cNvSpPr/>
      </xdr:nvSpPr>
      <xdr:spPr>
        <a:xfrm>
          <a:off x="104267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124477</xdr:rowOff>
    </xdr:from>
    <xdr:ext cx="469744" cy="259045"/>
    <xdr:sp macro="" textlink="">
      <xdr:nvSpPr>
        <xdr:cNvPr id="248" name="【体育館・プール】&#10;一人当たり面積該当値テキスト">
          <a:extLst>
            <a:ext uri="{FF2B5EF4-FFF2-40B4-BE49-F238E27FC236}">
              <a16:creationId xmlns:a16="http://schemas.microsoft.com/office/drawing/2014/main" id="{49FDE989-CC14-42CE-8A09-44B13886D54B}"/>
            </a:ext>
          </a:extLst>
        </xdr:cNvPr>
        <xdr:cNvSpPr txBox="1"/>
      </xdr:nvSpPr>
      <xdr:spPr>
        <a:xfrm>
          <a:off x="10515600"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97790</xdr:rowOff>
    </xdr:from>
    <xdr:to>
      <xdr:col>50</xdr:col>
      <xdr:colOff>165100</xdr:colOff>
      <xdr:row>60</xdr:row>
      <xdr:rowOff>27940</xdr:rowOff>
    </xdr:to>
    <xdr:sp macro="" textlink="">
      <xdr:nvSpPr>
        <xdr:cNvPr id="249" name="楕円 248">
          <a:extLst>
            <a:ext uri="{FF2B5EF4-FFF2-40B4-BE49-F238E27FC236}">
              <a16:creationId xmlns:a16="http://schemas.microsoft.com/office/drawing/2014/main" id="{AC49C4D6-253C-4441-82CB-C42AFD334F90}"/>
            </a:ext>
          </a:extLst>
        </xdr:cNvPr>
        <xdr:cNvSpPr/>
      </xdr:nvSpPr>
      <xdr:spPr>
        <a:xfrm>
          <a:off x="9588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148590</xdr:rowOff>
    </xdr:from>
    <xdr:to>
      <xdr:col>55</xdr:col>
      <xdr:colOff>0</xdr:colOff>
      <xdr:row>59</xdr:row>
      <xdr:rowOff>152400</xdr:rowOff>
    </xdr:to>
    <xdr:cxnSp macro="">
      <xdr:nvCxnSpPr>
        <xdr:cNvPr id="250" name="直線コネクタ 249">
          <a:extLst>
            <a:ext uri="{FF2B5EF4-FFF2-40B4-BE49-F238E27FC236}">
              <a16:creationId xmlns:a16="http://schemas.microsoft.com/office/drawing/2014/main" id="{110D9C2E-CE23-45EE-A394-A14ABB9EBC5D}"/>
            </a:ext>
          </a:extLst>
        </xdr:cNvPr>
        <xdr:cNvCxnSpPr/>
      </xdr:nvCxnSpPr>
      <xdr:spPr>
        <a:xfrm>
          <a:off x="9639300" y="102641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90170</xdr:rowOff>
    </xdr:from>
    <xdr:to>
      <xdr:col>46</xdr:col>
      <xdr:colOff>38100</xdr:colOff>
      <xdr:row>60</xdr:row>
      <xdr:rowOff>20320</xdr:rowOff>
    </xdr:to>
    <xdr:sp macro="" textlink="">
      <xdr:nvSpPr>
        <xdr:cNvPr id="251" name="楕円 250">
          <a:extLst>
            <a:ext uri="{FF2B5EF4-FFF2-40B4-BE49-F238E27FC236}">
              <a16:creationId xmlns:a16="http://schemas.microsoft.com/office/drawing/2014/main" id="{5812EBE1-FD65-48BD-AC10-4E8E6B20F8A2}"/>
            </a:ext>
          </a:extLst>
        </xdr:cNvPr>
        <xdr:cNvSpPr/>
      </xdr:nvSpPr>
      <xdr:spPr>
        <a:xfrm>
          <a:off x="8699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140970</xdr:rowOff>
    </xdr:from>
    <xdr:to>
      <xdr:col>50</xdr:col>
      <xdr:colOff>114300</xdr:colOff>
      <xdr:row>59</xdr:row>
      <xdr:rowOff>148590</xdr:rowOff>
    </xdr:to>
    <xdr:cxnSp macro="">
      <xdr:nvCxnSpPr>
        <xdr:cNvPr id="252" name="直線コネクタ 251">
          <a:extLst>
            <a:ext uri="{FF2B5EF4-FFF2-40B4-BE49-F238E27FC236}">
              <a16:creationId xmlns:a16="http://schemas.microsoft.com/office/drawing/2014/main" id="{4AADA455-4184-4AE6-8AA2-F3E19149829E}"/>
            </a:ext>
          </a:extLst>
        </xdr:cNvPr>
        <xdr:cNvCxnSpPr/>
      </xdr:nvCxnSpPr>
      <xdr:spPr>
        <a:xfrm>
          <a:off x="8750300" y="102565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90170</xdr:rowOff>
    </xdr:from>
    <xdr:to>
      <xdr:col>41</xdr:col>
      <xdr:colOff>101600</xdr:colOff>
      <xdr:row>60</xdr:row>
      <xdr:rowOff>20320</xdr:rowOff>
    </xdr:to>
    <xdr:sp macro="" textlink="">
      <xdr:nvSpPr>
        <xdr:cNvPr id="253" name="楕円 252">
          <a:extLst>
            <a:ext uri="{FF2B5EF4-FFF2-40B4-BE49-F238E27FC236}">
              <a16:creationId xmlns:a16="http://schemas.microsoft.com/office/drawing/2014/main" id="{E6CE0EF8-9903-4611-8D54-6AB393EE9F26}"/>
            </a:ext>
          </a:extLst>
        </xdr:cNvPr>
        <xdr:cNvSpPr/>
      </xdr:nvSpPr>
      <xdr:spPr>
        <a:xfrm>
          <a:off x="7810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140970</xdr:rowOff>
    </xdr:from>
    <xdr:to>
      <xdr:col>45</xdr:col>
      <xdr:colOff>177800</xdr:colOff>
      <xdr:row>59</xdr:row>
      <xdr:rowOff>140970</xdr:rowOff>
    </xdr:to>
    <xdr:cxnSp macro="">
      <xdr:nvCxnSpPr>
        <xdr:cNvPr id="254" name="直線コネクタ 253">
          <a:extLst>
            <a:ext uri="{FF2B5EF4-FFF2-40B4-BE49-F238E27FC236}">
              <a16:creationId xmlns:a16="http://schemas.microsoft.com/office/drawing/2014/main" id="{BEFB8332-D40F-4084-BEE6-14F776D45C50}"/>
            </a:ext>
          </a:extLst>
        </xdr:cNvPr>
        <xdr:cNvCxnSpPr/>
      </xdr:nvCxnSpPr>
      <xdr:spPr>
        <a:xfrm>
          <a:off x="7861300" y="10256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90170</xdr:rowOff>
    </xdr:from>
    <xdr:to>
      <xdr:col>36</xdr:col>
      <xdr:colOff>165100</xdr:colOff>
      <xdr:row>60</xdr:row>
      <xdr:rowOff>20320</xdr:rowOff>
    </xdr:to>
    <xdr:sp macro="" textlink="">
      <xdr:nvSpPr>
        <xdr:cNvPr id="255" name="楕円 254">
          <a:extLst>
            <a:ext uri="{FF2B5EF4-FFF2-40B4-BE49-F238E27FC236}">
              <a16:creationId xmlns:a16="http://schemas.microsoft.com/office/drawing/2014/main" id="{AF561277-8473-4737-99BF-01590F4F86F9}"/>
            </a:ext>
          </a:extLst>
        </xdr:cNvPr>
        <xdr:cNvSpPr/>
      </xdr:nvSpPr>
      <xdr:spPr>
        <a:xfrm>
          <a:off x="6921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140970</xdr:rowOff>
    </xdr:from>
    <xdr:to>
      <xdr:col>41</xdr:col>
      <xdr:colOff>50800</xdr:colOff>
      <xdr:row>59</xdr:row>
      <xdr:rowOff>140970</xdr:rowOff>
    </xdr:to>
    <xdr:cxnSp macro="">
      <xdr:nvCxnSpPr>
        <xdr:cNvPr id="256" name="直線コネクタ 255">
          <a:extLst>
            <a:ext uri="{FF2B5EF4-FFF2-40B4-BE49-F238E27FC236}">
              <a16:creationId xmlns:a16="http://schemas.microsoft.com/office/drawing/2014/main" id="{FC4C9D34-AA15-40D0-954C-81D863D26571}"/>
            </a:ext>
          </a:extLst>
        </xdr:cNvPr>
        <xdr:cNvCxnSpPr/>
      </xdr:nvCxnSpPr>
      <xdr:spPr>
        <a:xfrm>
          <a:off x="6972300" y="10256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E734E950-D858-49C6-BEF0-935A6C74DB85}"/>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64E52649-F21F-4540-B521-A8F13AEB3839}"/>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D18FBBDF-456B-4F04-A870-56177561F0E5}"/>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6B7B91CF-6ED1-4CE1-A169-DDC82E88291C}"/>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44467</xdr:rowOff>
    </xdr:from>
    <xdr:ext cx="469744" cy="259045"/>
    <xdr:sp macro="" textlink="">
      <xdr:nvSpPr>
        <xdr:cNvPr id="261" name="n_1mainValue【体育館・プール】&#10;一人当たり面積">
          <a:extLst>
            <a:ext uri="{FF2B5EF4-FFF2-40B4-BE49-F238E27FC236}">
              <a16:creationId xmlns:a16="http://schemas.microsoft.com/office/drawing/2014/main" id="{CA530082-B14E-4EC6-ABA8-9D2B4C4A4339}"/>
            </a:ext>
          </a:extLst>
        </xdr:cNvPr>
        <xdr:cNvSpPr txBox="1"/>
      </xdr:nvSpPr>
      <xdr:spPr>
        <a:xfrm>
          <a:off x="9391727" y="99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36847</xdr:rowOff>
    </xdr:from>
    <xdr:ext cx="469744" cy="259045"/>
    <xdr:sp macro="" textlink="">
      <xdr:nvSpPr>
        <xdr:cNvPr id="262" name="n_2mainValue【体育館・プール】&#10;一人当たり面積">
          <a:extLst>
            <a:ext uri="{FF2B5EF4-FFF2-40B4-BE49-F238E27FC236}">
              <a16:creationId xmlns:a16="http://schemas.microsoft.com/office/drawing/2014/main" id="{10CC3DE0-AF2D-4AA5-8817-222DCE93F4A3}"/>
            </a:ext>
          </a:extLst>
        </xdr:cNvPr>
        <xdr:cNvSpPr txBox="1"/>
      </xdr:nvSpPr>
      <xdr:spPr>
        <a:xfrm>
          <a:off x="8515427" y="998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36847</xdr:rowOff>
    </xdr:from>
    <xdr:ext cx="469744" cy="259045"/>
    <xdr:sp macro="" textlink="">
      <xdr:nvSpPr>
        <xdr:cNvPr id="263" name="n_3mainValue【体育館・プール】&#10;一人当たり面積">
          <a:extLst>
            <a:ext uri="{FF2B5EF4-FFF2-40B4-BE49-F238E27FC236}">
              <a16:creationId xmlns:a16="http://schemas.microsoft.com/office/drawing/2014/main" id="{96C6A4A2-5678-412A-BB11-5520A3A8F404}"/>
            </a:ext>
          </a:extLst>
        </xdr:cNvPr>
        <xdr:cNvSpPr txBox="1"/>
      </xdr:nvSpPr>
      <xdr:spPr>
        <a:xfrm>
          <a:off x="7626427" y="998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36847</xdr:rowOff>
    </xdr:from>
    <xdr:ext cx="469744" cy="259045"/>
    <xdr:sp macro="" textlink="">
      <xdr:nvSpPr>
        <xdr:cNvPr id="264" name="n_4mainValue【体育館・プール】&#10;一人当たり面積">
          <a:extLst>
            <a:ext uri="{FF2B5EF4-FFF2-40B4-BE49-F238E27FC236}">
              <a16:creationId xmlns:a16="http://schemas.microsoft.com/office/drawing/2014/main" id="{4E564B10-B4E4-417E-B525-27FB0F2C32F1}"/>
            </a:ext>
          </a:extLst>
        </xdr:cNvPr>
        <xdr:cNvSpPr txBox="1"/>
      </xdr:nvSpPr>
      <xdr:spPr>
        <a:xfrm>
          <a:off x="6737427" y="998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7B33F2FF-8BEA-40A7-8640-7580A62B2E5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279232AC-27A0-4AFD-90EF-7096CCCD9D3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CE418689-6552-43C4-B14F-9899B1FBB48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FC95A53-8F71-4264-BD34-9AC62B3F905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53FB52DC-CCD6-48EE-8D0C-B727709DB8F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B5552693-56B4-45BC-B8D0-2BC766D0C9D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FBF3503F-B0E2-4D1A-A220-1AF25E1655D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4FE5CDD-2D78-4E34-A26D-579D6120D3B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2C34C120-AE22-4247-8C5A-8707B9EC31F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B4D95CBF-BF3D-42DF-96F6-36979DB4469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935147A7-AE40-4BF2-8DC6-77F301602C5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25471F81-6826-4377-B96B-66860382892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E5AED681-229B-468C-976D-36E3F9493F0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1FCF43AB-3DB0-40F3-9B71-27F13616377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8291BAE8-97AF-4AB2-B16D-1A7FD7D83D9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D2C5887E-A648-493E-A922-FE5778C309C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5A3DBA9A-7486-4E90-BE7D-72C99D600FC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3395B08B-B772-46FC-B211-38FBB3F6622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2C6165A0-EE15-45E1-882E-DB62B64932D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A1402A63-5B4C-49F2-AFBF-B2FEFF844B9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AB60206C-5915-491F-BCA3-4EE29878F45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5343F78D-EF03-45C0-8C04-72B193607E6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CC620C89-FCDD-4FC8-80D0-D8CBE493ED6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723D3564-D203-49F9-B176-607A67AA5F4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3AD58873-0D31-4080-848B-24C3F22A5D94}"/>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DAAE1571-FFAD-4AFC-8BF3-61B7DC7E3AF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AFB90B45-2312-43BF-9F11-1A4DFAD4B6F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AE894381-EE83-45C9-B3DE-168C674D91E7}"/>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F9FC14E8-98BC-4E35-BF99-E046BD0FEB95}"/>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FB30AE79-C136-4158-9A66-08FC90CC01A1}"/>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6567921B-11C3-4B12-A558-8F709D5046B2}"/>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76AA1E36-136E-4ABC-8B24-3F39B29DD2A2}"/>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A05BD621-C732-448C-A389-2E78A62AA0F8}"/>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AAD7AB76-2493-487E-B8FD-5A581DEE2EC7}"/>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549EE0B9-B132-431E-9815-DA087EAEFF64}"/>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7A27493-6660-49CD-A4F5-9F6FC1683E1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D16AB11-A9C1-41CF-A934-0C42C89388A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2AD90E8-0384-4ED5-8CAD-9156A1F8F1D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1C465ED-CDD9-4021-BCBD-43BE869D26C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4C79761-AF94-455A-A366-0F5DDBB53A3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38736</xdr:rowOff>
    </xdr:from>
    <xdr:to>
      <xdr:col>24</xdr:col>
      <xdr:colOff>114300</xdr:colOff>
      <xdr:row>81</xdr:row>
      <xdr:rowOff>140336</xdr:rowOff>
    </xdr:to>
    <xdr:sp macro="" textlink="">
      <xdr:nvSpPr>
        <xdr:cNvPr id="305" name="楕円 304">
          <a:extLst>
            <a:ext uri="{FF2B5EF4-FFF2-40B4-BE49-F238E27FC236}">
              <a16:creationId xmlns:a16="http://schemas.microsoft.com/office/drawing/2014/main" id="{F4E6C21F-F2AA-4B69-A764-1BB96509F478}"/>
            </a:ext>
          </a:extLst>
        </xdr:cNvPr>
        <xdr:cNvSpPr/>
      </xdr:nvSpPr>
      <xdr:spPr>
        <a:xfrm>
          <a:off x="45847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61613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5FA4AC98-59B8-4A9B-B0C7-98F722DDD546}"/>
            </a:ext>
          </a:extLst>
        </xdr:cNvPr>
        <xdr:cNvSpPr txBox="1"/>
      </xdr:nvSpPr>
      <xdr:spPr>
        <a:xfrm>
          <a:off x="4673600"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170180</xdr:rowOff>
    </xdr:from>
    <xdr:to>
      <xdr:col>20</xdr:col>
      <xdr:colOff>38100</xdr:colOff>
      <xdr:row>81</xdr:row>
      <xdr:rowOff>100330</xdr:rowOff>
    </xdr:to>
    <xdr:sp macro="" textlink="">
      <xdr:nvSpPr>
        <xdr:cNvPr id="307" name="楕円 306">
          <a:extLst>
            <a:ext uri="{FF2B5EF4-FFF2-40B4-BE49-F238E27FC236}">
              <a16:creationId xmlns:a16="http://schemas.microsoft.com/office/drawing/2014/main" id="{417DBDAE-1BD3-4F73-ABA8-94219C7989B6}"/>
            </a:ext>
          </a:extLst>
        </xdr:cNvPr>
        <xdr:cNvSpPr/>
      </xdr:nvSpPr>
      <xdr:spPr>
        <a:xfrm>
          <a:off x="3746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49530</xdr:rowOff>
    </xdr:from>
    <xdr:to>
      <xdr:col>24</xdr:col>
      <xdr:colOff>63500</xdr:colOff>
      <xdr:row>81</xdr:row>
      <xdr:rowOff>89536</xdr:rowOff>
    </xdr:to>
    <xdr:cxnSp macro="">
      <xdr:nvCxnSpPr>
        <xdr:cNvPr id="308" name="直線コネクタ 307">
          <a:extLst>
            <a:ext uri="{FF2B5EF4-FFF2-40B4-BE49-F238E27FC236}">
              <a16:creationId xmlns:a16="http://schemas.microsoft.com/office/drawing/2014/main" id="{E75917C7-0A7D-4903-843B-AB4A9B9C8EE7}"/>
            </a:ext>
          </a:extLst>
        </xdr:cNvPr>
        <xdr:cNvCxnSpPr/>
      </xdr:nvCxnSpPr>
      <xdr:spPr>
        <a:xfrm>
          <a:off x="3797300" y="13936980"/>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122555</xdr:rowOff>
    </xdr:from>
    <xdr:to>
      <xdr:col>15</xdr:col>
      <xdr:colOff>101600</xdr:colOff>
      <xdr:row>81</xdr:row>
      <xdr:rowOff>52705</xdr:rowOff>
    </xdr:to>
    <xdr:sp macro="" textlink="">
      <xdr:nvSpPr>
        <xdr:cNvPr id="309" name="楕円 308">
          <a:extLst>
            <a:ext uri="{FF2B5EF4-FFF2-40B4-BE49-F238E27FC236}">
              <a16:creationId xmlns:a16="http://schemas.microsoft.com/office/drawing/2014/main" id="{8B8E5A82-3ACA-4B3E-B251-748F878F340F}"/>
            </a:ext>
          </a:extLst>
        </xdr:cNvPr>
        <xdr:cNvSpPr/>
      </xdr:nvSpPr>
      <xdr:spPr>
        <a:xfrm>
          <a:off x="2857500" y="1383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1905</xdr:rowOff>
    </xdr:from>
    <xdr:to>
      <xdr:col>19</xdr:col>
      <xdr:colOff>177800</xdr:colOff>
      <xdr:row>81</xdr:row>
      <xdr:rowOff>49530</xdr:rowOff>
    </xdr:to>
    <xdr:cxnSp macro="">
      <xdr:nvCxnSpPr>
        <xdr:cNvPr id="310" name="直線コネクタ 309">
          <a:extLst>
            <a:ext uri="{FF2B5EF4-FFF2-40B4-BE49-F238E27FC236}">
              <a16:creationId xmlns:a16="http://schemas.microsoft.com/office/drawing/2014/main" id="{AD31A5F6-8DA2-4D6E-9146-02D3DFDE7C92}"/>
            </a:ext>
          </a:extLst>
        </xdr:cNvPr>
        <xdr:cNvCxnSpPr/>
      </xdr:nvCxnSpPr>
      <xdr:spPr>
        <a:xfrm>
          <a:off x="2908300" y="138893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74930</xdr:rowOff>
    </xdr:from>
    <xdr:to>
      <xdr:col>10</xdr:col>
      <xdr:colOff>165100</xdr:colOff>
      <xdr:row>81</xdr:row>
      <xdr:rowOff>5080</xdr:rowOff>
    </xdr:to>
    <xdr:sp macro="" textlink="">
      <xdr:nvSpPr>
        <xdr:cNvPr id="311" name="楕円 310">
          <a:extLst>
            <a:ext uri="{FF2B5EF4-FFF2-40B4-BE49-F238E27FC236}">
              <a16:creationId xmlns:a16="http://schemas.microsoft.com/office/drawing/2014/main" id="{43B01AF5-4397-4456-806C-3BD6E1E3F8AD}"/>
            </a:ext>
          </a:extLst>
        </xdr:cNvPr>
        <xdr:cNvSpPr/>
      </xdr:nvSpPr>
      <xdr:spPr>
        <a:xfrm>
          <a:off x="19685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125730</xdr:rowOff>
    </xdr:from>
    <xdr:to>
      <xdr:col>15</xdr:col>
      <xdr:colOff>50800</xdr:colOff>
      <xdr:row>81</xdr:row>
      <xdr:rowOff>1905</xdr:rowOff>
    </xdr:to>
    <xdr:cxnSp macro="">
      <xdr:nvCxnSpPr>
        <xdr:cNvPr id="312" name="直線コネクタ 311">
          <a:extLst>
            <a:ext uri="{FF2B5EF4-FFF2-40B4-BE49-F238E27FC236}">
              <a16:creationId xmlns:a16="http://schemas.microsoft.com/office/drawing/2014/main" id="{B25AD4F6-9D2D-4245-8B46-C92EC2BC4B3D}"/>
            </a:ext>
          </a:extLst>
        </xdr:cNvPr>
        <xdr:cNvCxnSpPr/>
      </xdr:nvCxnSpPr>
      <xdr:spPr>
        <a:xfrm>
          <a:off x="2019300" y="138417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23495</xdr:rowOff>
    </xdr:from>
    <xdr:to>
      <xdr:col>6</xdr:col>
      <xdr:colOff>38100</xdr:colOff>
      <xdr:row>80</xdr:row>
      <xdr:rowOff>125095</xdr:rowOff>
    </xdr:to>
    <xdr:sp macro="" textlink="">
      <xdr:nvSpPr>
        <xdr:cNvPr id="313" name="楕円 312">
          <a:extLst>
            <a:ext uri="{FF2B5EF4-FFF2-40B4-BE49-F238E27FC236}">
              <a16:creationId xmlns:a16="http://schemas.microsoft.com/office/drawing/2014/main" id="{E060B03B-AE55-4F1D-89D6-1074E6992839}"/>
            </a:ext>
          </a:extLst>
        </xdr:cNvPr>
        <xdr:cNvSpPr/>
      </xdr:nvSpPr>
      <xdr:spPr>
        <a:xfrm>
          <a:off x="1079500" y="1373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74295</xdr:rowOff>
    </xdr:from>
    <xdr:to>
      <xdr:col>10</xdr:col>
      <xdr:colOff>114300</xdr:colOff>
      <xdr:row>80</xdr:row>
      <xdr:rowOff>125730</xdr:rowOff>
    </xdr:to>
    <xdr:cxnSp macro="">
      <xdr:nvCxnSpPr>
        <xdr:cNvPr id="314" name="直線コネクタ 313">
          <a:extLst>
            <a:ext uri="{FF2B5EF4-FFF2-40B4-BE49-F238E27FC236}">
              <a16:creationId xmlns:a16="http://schemas.microsoft.com/office/drawing/2014/main" id="{AB3AE829-EC5B-4BCC-99BA-5B913F171754}"/>
            </a:ext>
          </a:extLst>
        </xdr:cNvPr>
        <xdr:cNvCxnSpPr/>
      </xdr:nvCxnSpPr>
      <xdr:spPr>
        <a:xfrm>
          <a:off x="1130300" y="137902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1A4FB068-F8CE-4E81-932A-04F3D68C5618}"/>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D2E74E79-9FFC-4D7A-B686-CD0A1CF689F4}"/>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F2EA285E-ACA3-4B19-9691-108617C620CE}"/>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01DCD9AE-F80C-4BA4-9306-A64B706A5D62}"/>
            </a:ext>
          </a:extLst>
        </xdr:cNvPr>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116857</xdr:rowOff>
    </xdr:from>
    <xdr:ext cx="405111" cy="259045"/>
    <xdr:sp macro="" textlink="">
      <xdr:nvSpPr>
        <xdr:cNvPr id="319" name="n_1mainValue【福祉施設】&#10;有形固定資産減価償却率">
          <a:extLst>
            <a:ext uri="{FF2B5EF4-FFF2-40B4-BE49-F238E27FC236}">
              <a16:creationId xmlns:a16="http://schemas.microsoft.com/office/drawing/2014/main" id="{A5E43EF4-38B6-4CD1-BAF8-673248341D0D}"/>
            </a:ext>
          </a:extLst>
        </xdr:cNvPr>
        <xdr:cNvSpPr txBox="1"/>
      </xdr:nvSpPr>
      <xdr:spPr>
        <a:xfrm>
          <a:off x="35820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69232</xdr:rowOff>
    </xdr:from>
    <xdr:ext cx="405111" cy="259045"/>
    <xdr:sp macro="" textlink="">
      <xdr:nvSpPr>
        <xdr:cNvPr id="320" name="n_2mainValue【福祉施設】&#10;有形固定資産減価償却率">
          <a:extLst>
            <a:ext uri="{FF2B5EF4-FFF2-40B4-BE49-F238E27FC236}">
              <a16:creationId xmlns:a16="http://schemas.microsoft.com/office/drawing/2014/main" id="{C4FA0D89-482E-4761-B64D-923CA5C34471}"/>
            </a:ext>
          </a:extLst>
        </xdr:cNvPr>
        <xdr:cNvSpPr txBox="1"/>
      </xdr:nvSpPr>
      <xdr:spPr>
        <a:xfrm>
          <a:off x="2705744" y="1361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21607</xdr:rowOff>
    </xdr:from>
    <xdr:ext cx="405111" cy="259045"/>
    <xdr:sp macro="" textlink="">
      <xdr:nvSpPr>
        <xdr:cNvPr id="321" name="n_3mainValue【福祉施設】&#10;有形固定資産減価償却率">
          <a:extLst>
            <a:ext uri="{FF2B5EF4-FFF2-40B4-BE49-F238E27FC236}">
              <a16:creationId xmlns:a16="http://schemas.microsoft.com/office/drawing/2014/main" id="{27734E7A-832F-46E2-8781-E672A3720F13}"/>
            </a:ext>
          </a:extLst>
        </xdr:cNvPr>
        <xdr:cNvSpPr txBox="1"/>
      </xdr:nvSpPr>
      <xdr:spPr>
        <a:xfrm>
          <a:off x="181674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141622</xdr:rowOff>
    </xdr:from>
    <xdr:ext cx="405111" cy="259045"/>
    <xdr:sp macro="" textlink="">
      <xdr:nvSpPr>
        <xdr:cNvPr id="322" name="n_4mainValue【福祉施設】&#10;有形固定資産減価償却率">
          <a:extLst>
            <a:ext uri="{FF2B5EF4-FFF2-40B4-BE49-F238E27FC236}">
              <a16:creationId xmlns:a16="http://schemas.microsoft.com/office/drawing/2014/main" id="{C3A7D680-B74B-4561-8256-C83380D03F6A}"/>
            </a:ext>
          </a:extLst>
        </xdr:cNvPr>
        <xdr:cNvSpPr txBox="1"/>
      </xdr:nvSpPr>
      <xdr:spPr>
        <a:xfrm>
          <a:off x="9277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F7CCE0B-318B-422B-BF59-F48466560F1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8E0347A1-BFDE-4FDA-BEC2-087390B820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AE5F7E3-C2FE-4C3E-9B5D-C9A926A730F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3F7A5417-CAB3-4B39-9059-348052CDBEB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4040F764-67ED-4AA9-BD22-7F844A0339A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2B2DF302-4CFB-4006-9EE2-1FF8083B95B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94646E29-A857-4B74-B338-BCE6372C80E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7258FA82-B25E-444D-9CA6-7398FFA5B85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863C1F21-B69C-43E4-9C98-6E81DC4FCBA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5993D41F-E92C-49F6-8483-52D854E19A6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AC14BF03-E3EA-4224-9FB3-9A0FE55C4CE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8822E00F-FCA8-472B-9211-D8057DABADA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C08602E0-8090-408D-AB51-7C5983A099B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6E3D8D05-45F2-4CFF-87D2-5B57113B7F1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81EEAE54-EA72-4987-87A5-DF8682014EA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393ECC5E-990C-4572-B835-D80F264DB24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627EF973-4CC6-4F9F-BC29-B56002460FF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29D34D7F-4346-42B2-BC3C-B582661B16E2}"/>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76F6E5D-38E3-4C2E-97C5-57C3F7EFC6C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103DD07D-9B12-43B5-A261-0391E8B515C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BAB4F243-CB81-4E37-A039-6EC2AC1EA32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837B2EA2-7A5A-48B7-8990-FB46385E3161}"/>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6373D687-DA29-493A-8A78-E868AD3239F6}"/>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19C5ED96-7AFE-4DEB-A449-448925E27597}"/>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DC24A11B-0163-4EFB-8E22-6E18FA6D8A7B}"/>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F5798B38-EC33-4D23-AC53-A6B8F3B423C1}"/>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EEC69F51-173E-422F-88A0-B837F8DC13E1}"/>
            </a:ext>
          </a:extLst>
        </xdr:cNvPr>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12576067-DA81-4EAD-AC5C-6712D9FCFE5B}"/>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E0E2922B-8838-4D8E-8445-69BA42F5192B}"/>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4FCFF3C4-7A59-428D-AB0B-3A0F92A0BA42}"/>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BE0DD8AD-5A7C-4784-93D3-1B30B47211AA}"/>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CDF07B37-952A-4773-B4F6-AA040E30AFC3}"/>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7EFEA2F-79BE-4B84-8FA3-4DAB7A53244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74AB6BB-DEC5-43D2-9888-994913B86C1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9EE5AE0-27C5-4053-9E20-06B4241B75A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5F479C0-2C05-42FA-B7D5-6F69EFEFD7E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D0062F0-D0BD-43BE-9314-CE9A069B460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138176</xdr:rowOff>
    </xdr:from>
    <xdr:to>
      <xdr:col>55</xdr:col>
      <xdr:colOff>50800</xdr:colOff>
      <xdr:row>81</xdr:row>
      <xdr:rowOff>68326</xdr:rowOff>
    </xdr:to>
    <xdr:sp macro="" textlink="">
      <xdr:nvSpPr>
        <xdr:cNvPr id="360" name="楕円 359">
          <a:extLst>
            <a:ext uri="{FF2B5EF4-FFF2-40B4-BE49-F238E27FC236}">
              <a16:creationId xmlns:a16="http://schemas.microsoft.com/office/drawing/2014/main" id="{BD7C4909-BBDF-4E65-B9CD-0687CA732E10}"/>
            </a:ext>
          </a:extLst>
        </xdr:cNvPr>
        <xdr:cNvSpPr/>
      </xdr:nvSpPr>
      <xdr:spPr>
        <a:xfrm>
          <a:off x="10426700" y="1385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161053</xdr:rowOff>
    </xdr:from>
    <xdr:ext cx="469744" cy="259045"/>
    <xdr:sp macro="" textlink="">
      <xdr:nvSpPr>
        <xdr:cNvPr id="361" name="【福祉施設】&#10;一人当たり面積該当値テキスト">
          <a:extLst>
            <a:ext uri="{FF2B5EF4-FFF2-40B4-BE49-F238E27FC236}">
              <a16:creationId xmlns:a16="http://schemas.microsoft.com/office/drawing/2014/main" id="{C005FD80-FC88-43DF-8805-8008611EE12C}"/>
            </a:ext>
          </a:extLst>
        </xdr:cNvPr>
        <xdr:cNvSpPr txBox="1"/>
      </xdr:nvSpPr>
      <xdr:spPr>
        <a:xfrm>
          <a:off x="10515600" y="13705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133604</xdr:rowOff>
    </xdr:from>
    <xdr:to>
      <xdr:col>50</xdr:col>
      <xdr:colOff>165100</xdr:colOff>
      <xdr:row>81</xdr:row>
      <xdr:rowOff>63754</xdr:rowOff>
    </xdr:to>
    <xdr:sp macro="" textlink="">
      <xdr:nvSpPr>
        <xdr:cNvPr id="362" name="楕円 361">
          <a:extLst>
            <a:ext uri="{FF2B5EF4-FFF2-40B4-BE49-F238E27FC236}">
              <a16:creationId xmlns:a16="http://schemas.microsoft.com/office/drawing/2014/main" id="{C005DA79-443A-4FFD-B7F9-BF8FF71D9AF9}"/>
            </a:ext>
          </a:extLst>
        </xdr:cNvPr>
        <xdr:cNvSpPr/>
      </xdr:nvSpPr>
      <xdr:spPr>
        <a:xfrm>
          <a:off x="9588500" y="1384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12954</xdr:rowOff>
    </xdr:from>
    <xdr:to>
      <xdr:col>55</xdr:col>
      <xdr:colOff>0</xdr:colOff>
      <xdr:row>81</xdr:row>
      <xdr:rowOff>17526</xdr:rowOff>
    </xdr:to>
    <xdr:cxnSp macro="">
      <xdr:nvCxnSpPr>
        <xdr:cNvPr id="363" name="直線コネクタ 362">
          <a:extLst>
            <a:ext uri="{FF2B5EF4-FFF2-40B4-BE49-F238E27FC236}">
              <a16:creationId xmlns:a16="http://schemas.microsoft.com/office/drawing/2014/main" id="{5973CCA8-B498-4ABE-82F1-ED339DC8619F}"/>
            </a:ext>
          </a:extLst>
        </xdr:cNvPr>
        <xdr:cNvCxnSpPr/>
      </xdr:nvCxnSpPr>
      <xdr:spPr>
        <a:xfrm>
          <a:off x="9639300" y="139004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133604</xdr:rowOff>
    </xdr:from>
    <xdr:to>
      <xdr:col>46</xdr:col>
      <xdr:colOff>38100</xdr:colOff>
      <xdr:row>81</xdr:row>
      <xdr:rowOff>63754</xdr:rowOff>
    </xdr:to>
    <xdr:sp macro="" textlink="">
      <xdr:nvSpPr>
        <xdr:cNvPr id="364" name="楕円 363">
          <a:extLst>
            <a:ext uri="{FF2B5EF4-FFF2-40B4-BE49-F238E27FC236}">
              <a16:creationId xmlns:a16="http://schemas.microsoft.com/office/drawing/2014/main" id="{AEF1E3A9-4845-4023-8D63-04CAE316BD8E}"/>
            </a:ext>
          </a:extLst>
        </xdr:cNvPr>
        <xdr:cNvSpPr/>
      </xdr:nvSpPr>
      <xdr:spPr>
        <a:xfrm>
          <a:off x="8699500" y="1384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12954</xdr:rowOff>
    </xdr:from>
    <xdr:to>
      <xdr:col>50</xdr:col>
      <xdr:colOff>114300</xdr:colOff>
      <xdr:row>81</xdr:row>
      <xdr:rowOff>12954</xdr:rowOff>
    </xdr:to>
    <xdr:cxnSp macro="">
      <xdr:nvCxnSpPr>
        <xdr:cNvPr id="365" name="直線コネクタ 364">
          <a:extLst>
            <a:ext uri="{FF2B5EF4-FFF2-40B4-BE49-F238E27FC236}">
              <a16:creationId xmlns:a16="http://schemas.microsoft.com/office/drawing/2014/main" id="{BF9ACC25-97BF-452A-A345-5C93AD4FFC24}"/>
            </a:ext>
          </a:extLst>
        </xdr:cNvPr>
        <xdr:cNvCxnSpPr/>
      </xdr:nvCxnSpPr>
      <xdr:spPr>
        <a:xfrm>
          <a:off x="8750300" y="139004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133604</xdr:rowOff>
    </xdr:from>
    <xdr:to>
      <xdr:col>41</xdr:col>
      <xdr:colOff>101600</xdr:colOff>
      <xdr:row>81</xdr:row>
      <xdr:rowOff>63754</xdr:rowOff>
    </xdr:to>
    <xdr:sp macro="" textlink="">
      <xdr:nvSpPr>
        <xdr:cNvPr id="366" name="楕円 365">
          <a:extLst>
            <a:ext uri="{FF2B5EF4-FFF2-40B4-BE49-F238E27FC236}">
              <a16:creationId xmlns:a16="http://schemas.microsoft.com/office/drawing/2014/main" id="{ED3B140C-E2F0-4A7E-9459-C7EC032B5803}"/>
            </a:ext>
          </a:extLst>
        </xdr:cNvPr>
        <xdr:cNvSpPr/>
      </xdr:nvSpPr>
      <xdr:spPr>
        <a:xfrm>
          <a:off x="7810500" y="1384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12954</xdr:rowOff>
    </xdr:from>
    <xdr:to>
      <xdr:col>45</xdr:col>
      <xdr:colOff>177800</xdr:colOff>
      <xdr:row>81</xdr:row>
      <xdr:rowOff>12954</xdr:rowOff>
    </xdr:to>
    <xdr:cxnSp macro="">
      <xdr:nvCxnSpPr>
        <xdr:cNvPr id="367" name="直線コネクタ 366">
          <a:extLst>
            <a:ext uri="{FF2B5EF4-FFF2-40B4-BE49-F238E27FC236}">
              <a16:creationId xmlns:a16="http://schemas.microsoft.com/office/drawing/2014/main" id="{8533E1D2-5278-496B-B25B-2EF1912CAB8B}"/>
            </a:ext>
          </a:extLst>
        </xdr:cNvPr>
        <xdr:cNvCxnSpPr/>
      </xdr:nvCxnSpPr>
      <xdr:spPr>
        <a:xfrm>
          <a:off x="7861300" y="139004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133604</xdr:rowOff>
    </xdr:from>
    <xdr:to>
      <xdr:col>36</xdr:col>
      <xdr:colOff>165100</xdr:colOff>
      <xdr:row>81</xdr:row>
      <xdr:rowOff>63754</xdr:rowOff>
    </xdr:to>
    <xdr:sp macro="" textlink="">
      <xdr:nvSpPr>
        <xdr:cNvPr id="368" name="楕円 367">
          <a:extLst>
            <a:ext uri="{FF2B5EF4-FFF2-40B4-BE49-F238E27FC236}">
              <a16:creationId xmlns:a16="http://schemas.microsoft.com/office/drawing/2014/main" id="{867F7029-8710-4FE3-A647-C4175F7767F7}"/>
            </a:ext>
          </a:extLst>
        </xdr:cNvPr>
        <xdr:cNvSpPr/>
      </xdr:nvSpPr>
      <xdr:spPr>
        <a:xfrm>
          <a:off x="6921500" y="1384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12954</xdr:rowOff>
    </xdr:from>
    <xdr:to>
      <xdr:col>41</xdr:col>
      <xdr:colOff>50800</xdr:colOff>
      <xdr:row>81</xdr:row>
      <xdr:rowOff>12954</xdr:rowOff>
    </xdr:to>
    <xdr:cxnSp macro="">
      <xdr:nvCxnSpPr>
        <xdr:cNvPr id="369" name="直線コネクタ 368">
          <a:extLst>
            <a:ext uri="{FF2B5EF4-FFF2-40B4-BE49-F238E27FC236}">
              <a16:creationId xmlns:a16="http://schemas.microsoft.com/office/drawing/2014/main" id="{433A0E4E-18FC-49E3-8AD5-5F3EE2E1CF2C}"/>
            </a:ext>
          </a:extLst>
        </xdr:cNvPr>
        <xdr:cNvCxnSpPr/>
      </xdr:nvCxnSpPr>
      <xdr:spPr>
        <a:xfrm>
          <a:off x="6972300" y="139004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713E0F31-CDBC-4AB2-A5EE-206DCD5ED79F}"/>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E4B82FF2-2AEF-4551-BF34-3C31948B92C3}"/>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31E40574-8457-4439-8BE9-1B4C20987588}"/>
            </a:ext>
          </a:extLst>
        </xdr:cNvPr>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E7B5EB7B-7199-408E-9D63-F4528B2CB213}"/>
            </a:ext>
          </a:extLst>
        </xdr:cNvPr>
        <xdr:cNvSpPr txBox="1"/>
      </xdr:nvSpPr>
      <xdr:spPr>
        <a:xfrm>
          <a:off x="6737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80281</xdr:rowOff>
    </xdr:from>
    <xdr:ext cx="469744" cy="259045"/>
    <xdr:sp macro="" textlink="">
      <xdr:nvSpPr>
        <xdr:cNvPr id="374" name="n_1mainValue【福祉施設】&#10;一人当たり面積">
          <a:extLst>
            <a:ext uri="{FF2B5EF4-FFF2-40B4-BE49-F238E27FC236}">
              <a16:creationId xmlns:a16="http://schemas.microsoft.com/office/drawing/2014/main" id="{D6ED5D53-9F66-4315-8C20-7FF1F3477DEC}"/>
            </a:ext>
          </a:extLst>
        </xdr:cNvPr>
        <xdr:cNvSpPr txBox="1"/>
      </xdr:nvSpPr>
      <xdr:spPr>
        <a:xfrm>
          <a:off x="9391727" y="1362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80281</xdr:rowOff>
    </xdr:from>
    <xdr:ext cx="469744" cy="259045"/>
    <xdr:sp macro="" textlink="">
      <xdr:nvSpPr>
        <xdr:cNvPr id="375" name="n_2mainValue【福祉施設】&#10;一人当たり面積">
          <a:extLst>
            <a:ext uri="{FF2B5EF4-FFF2-40B4-BE49-F238E27FC236}">
              <a16:creationId xmlns:a16="http://schemas.microsoft.com/office/drawing/2014/main" id="{82E7E2B3-46AA-4074-A201-B8825F7A5239}"/>
            </a:ext>
          </a:extLst>
        </xdr:cNvPr>
        <xdr:cNvSpPr txBox="1"/>
      </xdr:nvSpPr>
      <xdr:spPr>
        <a:xfrm>
          <a:off x="8515427" y="1362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80281</xdr:rowOff>
    </xdr:from>
    <xdr:ext cx="469744" cy="259045"/>
    <xdr:sp macro="" textlink="">
      <xdr:nvSpPr>
        <xdr:cNvPr id="376" name="n_3mainValue【福祉施設】&#10;一人当たり面積">
          <a:extLst>
            <a:ext uri="{FF2B5EF4-FFF2-40B4-BE49-F238E27FC236}">
              <a16:creationId xmlns:a16="http://schemas.microsoft.com/office/drawing/2014/main" id="{A3E318AE-74C0-4F96-8611-306CC40FC68E}"/>
            </a:ext>
          </a:extLst>
        </xdr:cNvPr>
        <xdr:cNvSpPr txBox="1"/>
      </xdr:nvSpPr>
      <xdr:spPr>
        <a:xfrm>
          <a:off x="7626427" y="1362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80281</xdr:rowOff>
    </xdr:from>
    <xdr:ext cx="469744" cy="259045"/>
    <xdr:sp macro="" textlink="">
      <xdr:nvSpPr>
        <xdr:cNvPr id="377" name="n_4mainValue【福祉施設】&#10;一人当たり面積">
          <a:extLst>
            <a:ext uri="{FF2B5EF4-FFF2-40B4-BE49-F238E27FC236}">
              <a16:creationId xmlns:a16="http://schemas.microsoft.com/office/drawing/2014/main" id="{16441593-9580-4FF7-873D-AB6607314299}"/>
            </a:ext>
          </a:extLst>
        </xdr:cNvPr>
        <xdr:cNvSpPr txBox="1"/>
      </xdr:nvSpPr>
      <xdr:spPr>
        <a:xfrm>
          <a:off x="6737427" y="1362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AC2B314-4186-415A-9791-A9390DBA5CD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C0FAE72-1574-43C5-AAFD-F81537B6589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D678F61-CC39-4555-894E-C0C077B67FA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94A13A00-41ED-4AB1-B582-FF08891C968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FD47315-D1FD-4998-87FD-DF310A5EC57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9C500CB8-7C4A-42F0-8673-B05AF9B9734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C16504CD-1224-44E5-97F7-DDBA1B1D491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9C307A1-039F-459B-AE43-FE306E5D379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C18C5846-BCA6-4DCB-A73A-9A72E000A3C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050428D-529E-4869-8FB1-B5FDDC044E3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5A625124-7432-4C98-BA08-B792D2A9FC0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C81975D0-4C1A-42A3-BE20-388B340035D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FE4A85CA-1910-4234-B685-1420A666F10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755757D-BD38-4B3F-8F77-DA6DC40A4A0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33FA5648-0F43-4E8C-9B74-92E89C5B706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CB4E35CE-5EE1-4839-99D1-D4168338BFF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8D63D4AB-ED6C-4583-8585-1D3BA1CFBAE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1984CA2E-3F93-4F32-A711-CF5177D3547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ED1561A7-C9C6-4D7A-956E-2DACC14501E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253BB23B-AF70-4D04-8046-B197FF219B2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69F57224-21DC-4A82-A1C5-742BE1FB079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D724011B-C8C2-4AC5-A534-0E71EBB0352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B2AEBDC3-5CD7-4A03-B094-78B9F06733D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C411A5E3-D1DA-4A99-99E1-8F5AFF98D1F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28B000E9-DF3D-427E-9167-0324D4276CB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43CCF406-801A-4588-AA34-6C8250157FBC}"/>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449E6882-4A94-4955-9745-8586BA87CC3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45EE428D-C4C0-4321-B2DA-795A61AAB69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96542C01-CC46-4F42-9184-34925BBFA186}"/>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BC6B55EE-EEB7-43FE-A30F-0E1B23692632}"/>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6E521356-9A5D-4762-A3EF-AD45E3E97CFB}"/>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946CB309-DCF0-4F59-AA40-A20A6BAC412A}"/>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7E6AEF3C-137E-43A6-8B65-BA8BE9BF3505}"/>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7A5254EF-7DB7-4305-AC1E-188C36C47422}"/>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20CC874C-A0DE-4F35-94C0-FD24B8B604FD}"/>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C37AA7E0-50A0-48F5-9841-C492D21D17D0}"/>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0A38336-87B1-4DA1-B594-C5840086AFC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FFC7D19-8DCD-4C79-BDD5-EB1148C9987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6CDD6AF-9EB6-474B-A094-AAD779BEFA3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D8BC4E2-199C-4EBC-9B48-1C9153A6294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848CEDC-3417-4F34-9649-5F40B5BEE00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19" name="楕円 418">
          <a:extLst>
            <a:ext uri="{FF2B5EF4-FFF2-40B4-BE49-F238E27FC236}">
              <a16:creationId xmlns:a16="http://schemas.microsoft.com/office/drawing/2014/main" id="{407CEDD9-5CCB-4D3B-8041-64AB01BAAF97}"/>
            </a:ext>
          </a:extLst>
        </xdr:cNvPr>
        <xdr:cNvSpPr/>
      </xdr:nvSpPr>
      <xdr:spPr>
        <a:xfrm>
          <a:off x="4584700" y="179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103795</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7C916AD-501A-47FC-87B9-112BB4EEB128}"/>
            </a:ext>
          </a:extLst>
        </xdr:cNvPr>
        <xdr:cNvSpPr txBox="1"/>
      </xdr:nvSpPr>
      <xdr:spPr>
        <a:xfrm>
          <a:off x="4673600" y="17763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66221</xdr:rowOff>
    </xdr:from>
    <xdr:to>
      <xdr:col>20</xdr:col>
      <xdr:colOff>38100</xdr:colOff>
      <xdr:row>104</xdr:row>
      <xdr:rowOff>167821</xdr:rowOff>
    </xdr:to>
    <xdr:sp macro="" textlink="">
      <xdr:nvSpPr>
        <xdr:cNvPr id="421" name="楕円 420">
          <a:extLst>
            <a:ext uri="{FF2B5EF4-FFF2-40B4-BE49-F238E27FC236}">
              <a16:creationId xmlns:a16="http://schemas.microsoft.com/office/drawing/2014/main" id="{6DC9A550-8DCF-4E70-9D71-3C8BF75410DA}"/>
            </a:ext>
          </a:extLst>
        </xdr:cNvPr>
        <xdr:cNvSpPr/>
      </xdr:nvSpPr>
      <xdr:spPr>
        <a:xfrm>
          <a:off x="3746500" y="17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117021</xdr:rowOff>
    </xdr:from>
    <xdr:to>
      <xdr:col>24</xdr:col>
      <xdr:colOff>63500</xdr:colOff>
      <xdr:row>104</xdr:row>
      <xdr:rowOff>131718</xdr:rowOff>
    </xdr:to>
    <xdr:cxnSp macro="">
      <xdr:nvCxnSpPr>
        <xdr:cNvPr id="422" name="直線コネクタ 421">
          <a:extLst>
            <a:ext uri="{FF2B5EF4-FFF2-40B4-BE49-F238E27FC236}">
              <a16:creationId xmlns:a16="http://schemas.microsoft.com/office/drawing/2014/main" id="{8ABA75B5-DF24-4D0F-B5E3-CBF4CA57DC0E}"/>
            </a:ext>
          </a:extLst>
        </xdr:cNvPr>
        <xdr:cNvCxnSpPr/>
      </xdr:nvCxnSpPr>
      <xdr:spPr>
        <a:xfrm>
          <a:off x="3797300" y="17947821"/>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116839</xdr:rowOff>
    </xdr:from>
    <xdr:to>
      <xdr:col>15</xdr:col>
      <xdr:colOff>101600</xdr:colOff>
      <xdr:row>105</xdr:row>
      <xdr:rowOff>46989</xdr:rowOff>
    </xdr:to>
    <xdr:sp macro="" textlink="">
      <xdr:nvSpPr>
        <xdr:cNvPr id="423" name="楕円 422">
          <a:extLst>
            <a:ext uri="{FF2B5EF4-FFF2-40B4-BE49-F238E27FC236}">
              <a16:creationId xmlns:a16="http://schemas.microsoft.com/office/drawing/2014/main" id="{B7951D89-38D5-41BE-90B3-573B79C3459C}"/>
            </a:ext>
          </a:extLst>
        </xdr:cNvPr>
        <xdr:cNvSpPr/>
      </xdr:nvSpPr>
      <xdr:spPr>
        <a:xfrm>
          <a:off x="2857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117021</xdr:rowOff>
    </xdr:from>
    <xdr:to>
      <xdr:col>19</xdr:col>
      <xdr:colOff>177800</xdr:colOff>
      <xdr:row>104</xdr:row>
      <xdr:rowOff>167639</xdr:rowOff>
    </xdr:to>
    <xdr:cxnSp macro="">
      <xdr:nvCxnSpPr>
        <xdr:cNvPr id="424" name="直線コネクタ 423">
          <a:extLst>
            <a:ext uri="{FF2B5EF4-FFF2-40B4-BE49-F238E27FC236}">
              <a16:creationId xmlns:a16="http://schemas.microsoft.com/office/drawing/2014/main" id="{2BE006D2-28DD-41B0-A5BA-61F0E2D29F4B}"/>
            </a:ext>
          </a:extLst>
        </xdr:cNvPr>
        <xdr:cNvCxnSpPr/>
      </xdr:nvCxnSpPr>
      <xdr:spPr>
        <a:xfrm flipV="1">
          <a:off x="2908300" y="17947821"/>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80918</xdr:rowOff>
    </xdr:from>
    <xdr:to>
      <xdr:col>10</xdr:col>
      <xdr:colOff>165100</xdr:colOff>
      <xdr:row>105</xdr:row>
      <xdr:rowOff>11068</xdr:rowOff>
    </xdr:to>
    <xdr:sp macro="" textlink="">
      <xdr:nvSpPr>
        <xdr:cNvPr id="425" name="楕円 424">
          <a:extLst>
            <a:ext uri="{FF2B5EF4-FFF2-40B4-BE49-F238E27FC236}">
              <a16:creationId xmlns:a16="http://schemas.microsoft.com/office/drawing/2014/main" id="{D6301ECC-3184-4F09-93A0-3F5F0FCF064C}"/>
            </a:ext>
          </a:extLst>
        </xdr:cNvPr>
        <xdr:cNvSpPr/>
      </xdr:nvSpPr>
      <xdr:spPr>
        <a:xfrm>
          <a:off x="1968500" y="179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131718</xdr:rowOff>
    </xdr:from>
    <xdr:to>
      <xdr:col>15</xdr:col>
      <xdr:colOff>50800</xdr:colOff>
      <xdr:row>104</xdr:row>
      <xdr:rowOff>167639</xdr:rowOff>
    </xdr:to>
    <xdr:cxnSp macro="">
      <xdr:nvCxnSpPr>
        <xdr:cNvPr id="426" name="直線コネクタ 425">
          <a:extLst>
            <a:ext uri="{FF2B5EF4-FFF2-40B4-BE49-F238E27FC236}">
              <a16:creationId xmlns:a16="http://schemas.microsoft.com/office/drawing/2014/main" id="{988CE057-BCB1-428A-823C-04E14DB2CCDD}"/>
            </a:ext>
          </a:extLst>
        </xdr:cNvPr>
        <xdr:cNvCxnSpPr/>
      </xdr:nvCxnSpPr>
      <xdr:spPr>
        <a:xfrm>
          <a:off x="2019300" y="1796251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27" name="楕円 426">
          <a:extLst>
            <a:ext uri="{FF2B5EF4-FFF2-40B4-BE49-F238E27FC236}">
              <a16:creationId xmlns:a16="http://schemas.microsoft.com/office/drawing/2014/main" id="{ECF3BDB5-D8D3-4F16-9E1D-A012AE6CD9DF}"/>
            </a:ext>
          </a:extLst>
        </xdr:cNvPr>
        <xdr:cNvSpPr/>
      </xdr:nvSpPr>
      <xdr:spPr>
        <a:xfrm>
          <a:off x="10795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97427</xdr:rowOff>
    </xdr:from>
    <xdr:to>
      <xdr:col>10</xdr:col>
      <xdr:colOff>114300</xdr:colOff>
      <xdr:row>104</xdr:row>
      <xdr:rowOff>131718</xdr:rowOff>
    </xdr:to>
    <xdr:cxnSp macro="">
      <xdr:nvCxnSpPr>
        <xdr:cNvPr id="428" name="直線コネクタ 427">
          <a:extLst>
            <a:ext uri="{FF2B5EF4-FFF2-40B4-BE49-F238E27FC236}">
              <a16:creationId xmlns:a16="http://schemas.microsoft.com/office/drawing/2014/main" id="{B4EBACF1-B8E4-41BD-967D-4CAE83132A01}"/>
            </a:ext>
          </a:extLst>
        </xdr:cNvPr>
        <xdr:cNvCxnSpPr/>
      </xdr:nvCxnSpPr>
      <xdr:spPr>
        <a:xfrm>
          <a:off x="1130300" y="1792822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BFCCA26E-E1D3-4233-B749-39E3AB6635EA}"/>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E99A9E78-CC01-4A64-A376-1F08E9328150}"/>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A4C3E65E-BD1F-4E60-9442-142602B2DC74}"/>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34906020-656A-455B-93A9-9EEE1EC0BE8C}"/>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12898</xdr:rowOff>
    </xdr:from>
    <xdr:ext cx="405111" cy="259045"/>
    <xdr:sp macro="" textlink="">
      <xdr:nvSpPr>
        <xdr:cNvPr id="433" name="n_1mainValue【市民会館】&#10;有形固定資産減価償却率">
          <a:extLst>
            <a:ext uri="{FF2B5EF4-FFF2-40B4-BE49-F238E27FC236}">
              <a16:creationId xmlns:a16="http://schemas.microsoft.com/office/drawing/2014/main" id="{17195DDF-215F-4FF7-BE71-DEDD6A8E9F40}"/>
            </a:ext>
          </a:extLst>
        </xdr:cNvPr>
        <xdr:cNvSpPr txBox="1"/>
      </xdr:nvSpPr>
      <xdr:spPr>
        <a:xfrm>
          <a:off x="35820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63516</xdr:rowOff>
    </xdr:from>
    <xdr:ext cx="405111" cy="259045"/>
    <xdr:sp macro="" textlink="">
      <xdr:nvSpPr>
        <xdr:cNvPr id="434" name="n_2mainValue【市民会館】&#10;有形固定資産減価償却率">
          <a:extLst>
            <a:ext uri="{FF2B5EF4-FFF2-40B4-BE49-F238E27FC236}">
              <a16:creationId xmlns:a16="http://schemas.microsoft.com/office/drawing/2014/main" id="{694C4A7F-D3AE-4291-8547-A49B91A1E73B}"/>
            </a:ext>
          </a:extLst>
        </xdr:cNvPr>
        <xdr:cNvSpPr txBox="1"/>
      </xdr:nvSpPr>
      <xdr:spPr>
        <a:xfrm>
          <a:off x="2705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27595</xdr:rowOff>
    </xdr:from>
    <xdr:ext cx="405111" cy="259045"/>
    <xdr:sp macro="" textlink="">
      <xdr:nvSpPr>
        <xdr:cNvPr id="435" name="n_3mainValue【市民会館】&#10;有形固定資産減価償却率">
          <a:extLst>
            <a:ext uri="{FF2B5EF4-FFF2-40B4-BE49-F238E27FC236}">
              <a16:creationId xmlns:a16="http://schemas.microsoft.com/office/drawing/2014/main" id="{EE9093CA-2DCC-4CCA-8EE7-7A89801458D6}"/>
            </a:ext>
          </a:extLst>
        </xdr:cNvPr>
        <xdr:cNvSpPr txBox="1"/>
      </xdr:nvSpPr>
      <xdr:spPr>
        <a:xfrm>
          <a:off x="1816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6" name="n_4mainValue【市民会館】&#10;有形固定資産減価償却率">
          <a:extLst>
            <a:ext uri="{FF2B5EF4-FFF2-40B4-BE49-F238E27FC236}">
              <a16:creationId xmlns:a16="http://schemas.microsoft.com/office/drawing/2014/main" id="{A897237E-06FE-4191-A8E5-D427AD742E67}"/>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1F23ABBA-46B8-41D2-982B-A3B7D20E813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1BF3C3C8-57CD-422D-88D7-05C8D2413F9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2B3CE42-77E0-4B0C-A9EF-28C1BAE7A1C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96C82CD7-0383-4B84-859C-493E12C55CA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8854D7C0-ADFF-4B0C-B7BB-9CC1BC62191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87C2A253-E78F-479E-A933-B9E7307F80D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503C754-2F94-4182-809A-4F100F8C5D1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FAD87E3-A4CC-43AA-A722-33C9CACEAAA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6F0C0F56-C190-4D79-949E-C99D1FE45B2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44045C7E-110B-418F-BC68-A891B3C85E3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39E1EC9D-8587-463D-B012-D8CA3E3BF94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F582FD36-96B7-427A-B3E7-EC6DDE9F65A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C0135A5A-71E7-4466-960F-69367A52EB6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BCCE275B-78FA-49D2-935C-93AA2B388BC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5816C981-6B3E-4969-A309-3B5EE7D4D31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754C01BE-C03B-4342-998D-D0F85880791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9D189CA4-B59B-45A9-83F7-8E084F21224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BC80FE9C-DBAE-45CC-B999-7FF08B0F3EA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5BF9525A-9D3C-4A70-9BB5-F894A1A5DD7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67B44F6E-5A88-4900-B3D8-E4113D042FA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9F92529-AD64-44E1-8FC0-C18B629D584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97706878-0644-46E5-9E71-C3153B54315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14293E5B-7157-4FDC-95F3-364C4F579A1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28973851-9967-4AF8-BD8E-43ECB97EC9B6}"/>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B232E216-D4DE-4757-8F13-D9BD07B78F8B}"/>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6883523D-DD47-49D5-B6B4-B5D7CFBB3712}"/>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6626B10B-F19C-4EFF-AC89-8ED19954E21E}"/>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202AE3E4-3C53-4D75-B86D-4ADD3FD11A39}"/>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465" name="【市民会館】&#10;一人当たり面積平均値テキスト">
          <a:extLst>
            <a:ext uri="{FF2B5EF4-FFF2-40B4-BE49-F238E27FC236}">
              <a16:creationId xmlns:a16="http://schemas.microsoft.com/office/drawing/2014/main" id="{F7576A91-3395-4963-81E5-97B96AAB23B1}"/>
            </a:ext>
          </a:extLst>
        </xdr:cNvPr>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83D968CE-A9E0-4239-B503-2891EBEC3140}"/>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CEBF518A-9718-4C02-9B24-43537C47F7E2}"/>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72E6EAF1-386C-4FAA-9290-23B01E58165A}"/>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AF838F8D-7EFE-4225-BFB6-C6F38CA59CDB}"/>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2E7BA73B-0164-41CD-97DF-776808507589}"/>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72CD1D1-9A08-48FC-B982-741DA2B9FF0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00B45DD-AAF6-4E23-ADA9-679CCD91473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4A658B4-ADCB-43F6-B42F-39501D5790C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32F158F-0B0B-43A8-88C1-52FD39938B1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E542D31-82A1-4F8D-9D46-5C703B3714F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36830</xdr:rowOff>
    </xdr:from>
    <xdr:to>
      <xdr:col>55</xdr:col>
      <xdr:colOff>50800</xdr:colOff>
      <xdr:row>105</xdr:row>
      <xdr:rowOff>138430</xdr:rowOff>
    </xdr:to>
    <xdr:sp macro="" textlink="">
      <xdr:nvSpPr>
        <xdr:cNvPr id="476" name="楕円 475">
          <a:extLst>
            <a:ext uri="{FF2B5EF4-FFF2-40B4-BE49-F238E27FC236}">
              <a16:creationId xmlns:a16="http://schemas.microsoft.com/office/drawing/2014/main" id="{A2E784B1-9E71-469E-B66A-85BFB98A1049}"/>
            </a:ext>
          </a:extLst>
        </xdr:cNvPr>
        <xdr:cNvSpPr/>
      </xdr:nvSpPr>
      <xdr:spPr>
        <a:xfrm>
          <a:off x="10426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59707</xdr:rowOff>
    </xdr:from>
    <xdr:ext cx="469744" cy="259045"/>
    <xdr:sp macro="" textlink="">
      <xdr:nvSpPr>
        <xdr:cNvPr id="477" name="【市民会館】&#10;一人当たり面積該当値テキスト">
          <a:extLst>
            <a:ext uri="{FF2B5EF4-FFF2-40B4-BE49-F238E27FC236}">
              <a16:creationId xmlns:a16="http://schemas.microsoft.com/office/drawing/2014/main" id="{3033CBE6-204E-4572-9725-8E1B9B49F9FC}"/>
            </a:ext>
          </a:extLst>
        </xdr:cNvPr>
        <xdr:cNvSpPr txBox="1"/>
      </xdr:nvSpPr>
      <xdr:spPr>
        <a:xfrm>
          <a:off x="10515600" y="1789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33020</xdr:rowOff>
    </xdr:from>
    <xdr:to>
      <xdr:col>50</xdr:col>
      <xdr:colOff>165100</xdr:colOff>
      <xdr:row>105</xdr:row>
      <xdr:rowOff>134620</xdr:rowOff>
    </xdr:to>
    <xdr:sp macro="" textlink="">
      <xdr:nvSpPr>
        <xdr:cNvPr id="478" name="楕円 477">
          <a:extLst>
            <a:ext uri="{FF2B5EF4-FFF2-40B4-BE49-F238E27FC236}">
              <a16:creationId xmlns:a16="http://schemas.microsoft.com/office/drawing/2014/main" id="{F66BC730-DF53-425D-AEF0-4496D74A6CD7}"/>
            </a:ext>
          </a:extLst>
        </xdr:cNvPr>
        <xdr:cNvSpPr/>
      </xdr:nvSpPr>
      <xdr:spPr>
        <a:xfrm>
          <a:off x="9588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83820</xdr:rowOff>
    </xdr:from>
    <xdr:to>
      <xdr:col>55</xdr:col>
      <xdr:colOff>0</xdr:colOff>
      <xdr:row>105</xdr:row>
      <xdr:rowOff>87630</xdr:rowOff>
    </xdr:to>
    <xdr:cxnSp macro="">
      <xdr:nvCxnSpPr>
        <xdr:cNvPr id="479" name="直線コネクタ 478">
          <a:extLst>
            <a:ext uri="{FF2B5EF4-FFF2-40B4-BE49-F238E27FC236}">
              <a16:creationId xmlns:a16="http://schemas.microsoft.com/office/drawing/2014/main" id="{85EBC8CA-C684-4FA6-9604-50B7876C6B4C}"/>
            </a:ext>
          </a:extLst>
        </xdr:cNvPr>
        <xdr:cNvCxnSpPr/>
      </xdr:nvCxnSpPr>
      <xdr:spPr>
        <a:xfrm>
          <a:off x="9639300" y="180860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38736</xdr:rowOff>
    </xdr:from>
    <xdr:to>
      <xdr:col>46</xdr:col>
      <xdr:colOff>38100</xdr:colOff>
      <xdr:row>105</xdr:row>
      <xdr:rowOff>140336</xdr:rowOff>
    </xdr:to>
    <xdr:sp macro="" textlink="">
      <xdr:nvSpPr>
        <xdr:cNvPr id="480" name="楕円 479">
          <a:extLst>
            <a:ext uri="{FF2B5EF4-FFF2-40B4-BE49-F238E27FC236}">
              <a16:creationId xmlns:a16="http://schemas.microsoft.com/office/drawing/2014/main" id="{F827A099-665E-4E49-BC4F-EB714B786F7F}"/>
            </a:ext>
          </a:extLst>
        </xdr:cNvPr>
        <xdr:cNvSpPr/>
      </xdr:nvSpPr>
      <xdr:spPr>
        <a:xfrm>
          <a:off x="8699500" y="180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83820</xdr:rowOff>
    </xdr:from>
    <xdr:to>
      <xdr:col>50</xdr:col>
      <xdr:colOff>114300</xdr:colOff>
      <xdr:row>105</xdr:row>
      <xdr:rowOff>89536</xdr:rowOff>
    </xdr:to>
    <xdr:cxnSp macro="">
      <xdr:nvCxnSpPr>
        <xdr:cNvPr id="481" name="直線コネクタ 480">
          <a:extLst>
            <a:ext uri="{FF2B5EF4-FFF2-40B4-BE49-F238E27FC236}">
              <a16:creationId xmlns:a16="http://schemas.microsoft.com/office/drawing/2014/main" id="{FCF34B3E-51E2-4C93-BA75-6E52ED5F98FE}"/>
            </a:ext>
          </a:extLst>
        </xdr:cNvPr>
        <xdr:cNvCxnSpPr/>
      </xdr:nvCxnSpPr>
      <xdr:spPr>
        <a:xfrm flipV="1">
          <a:off x="8750300" y="180860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36830</xdr:rowOff>
    </xdr:from>
    <xdr:to>
      <xdr:col>41</xdr:col>
      <xdr:colOff>101600</xdr:colOff>
      <xdr:row>105</xdr:row>
      <xdr:rowOff>138430</xdr:rowOff>
    </xdr:to>
    <xdr:sp macro="" textlink="">
      <xdr:nvSpPr>
        <xdr:cNvPr id="482" name="楕円 481">
          <a:extLst>
            <a:ext uri="{FF2B5EF4-FFF2-40B4-BE49-F238E27FC236}">
              <a16:creationId xmlns:a16="http://schemas.microsoft.com/office/drawing/2014/main" id="{AE78E584-D67A-4B16-871D-E4E0D394DADA}"/>
            </a:ext>
          </a:extLst>
        </xdr:cNvPr>
        <xdr:cNvSpPr/>
      </xdr:nvSpPr>
      <xdr:spPr>
        <a:xfrm>
          <a:off x="781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87630</xdr:rowOff>
    </xdr:from>
    <xdr:to>
      <xdr:col>45</xdr:col>
      <xdr:colOff>177800</xdr:colOff>
      <xdr:row>105</xdr:row>
      <xdr:rowOff>89536</xdr:rowOff>
    </xdr:to>
    <xdr:cxnSp macro="">
      <xdr:nvCxnSpPr>
        <xdr:cNvPr id="483" name="直線コネクタ 482">
          <a:extLst>
            <a:ext uri="{FF2B5EF4-FFF2-40B4-BE49-F238E27FC236}">
              <a16:creationId xmlns:a16="http://schemas.microsoft.com/office/drawing/2014/main" id="{CDE128A6-3AEE-4534-BFCD-3EDC0751E7A0}"/>
            </a:ext>
          </a:extLst>
        </xdr:cNvPr>
        <xdr:cNvCxnSpPr/>
      </xdr:nvCxnSpPr>
      <xdr:spPr>
        <a:xfrm>
          <a:off x="7861300" y="180898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36830</xdr:rowOff>
    </xdr:from>
    <xdr:to>
      <xdr:col>36</xdr:col>
      <xdr:colOff>165100</xdr:colOff>
      <xdr:row>105</xdr:row>
      <xdr:rowOff>138430</xdr:rowOff>
    </xdr:to>
    <xdr:sp macro="" textlink="">
      <xdr:nvSpPr>
        <xdr:cNvPr id="484" name="楕円 483">
          <a:extLst>
            <a:ext uri="{FF2B5EF4-FFF2-40B4-BE49-F238E27FC236}">
              <a16:creationId xmlns:a16="http://schemas.microsoft.com/office/drawing/2014/main" id="{05F04486-2F58-4B9B-80B3-46FE657DD0AE}"/>
            </a:ext>
          </a:extLst>
        </xdr:cNvPr>
        <xdr:cNvSpPr/>
      </xdr:nvSpPr>
      <xdr:spPr>
        <a:xfrm>
          <a:off x="692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87630</xdr:rowOff>
    </xdr:from>
    <xdr:to>
      <xdr:col>41</xdr:col>
      <xdr:colOff>50800</xdr:colOff>
      <xdr:row>105</xdr:row>
      <xdr:rowOff>87630</xdr:rowOff>
    </xdr:to>
    <xdr:cxnSp macro="">
      <xdr:nvCxnSpPr>
        <xdr:cNvPr id="485" name="直線コネクタ 484">
          <a:extLst>
            <a:ext uri="{FF2B5EF4-FFF2-40B4-BE49-F238E27FC236}">
              <a16:creationId xmlns:a16="http://schemas.microsoft.com/office/drawing/2014/main" id="{87AABB8E-AC59-4717-907D-9280F3FF069A}"/>
            </a:ext>
          </a:extLst>
        </xdr:cNvPr>
        <xdr:cNvCxnSpPr/>
      </xdr:nvCxnSpPr>
      <xdr:spPr>
        <a:xfrm>
          <a:off x="6972300" y="1808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486" name="n_1aveValue【市民会館】&#10;一人当たり面積">
          <a:extLst>
            <a:ext uri="{FF2B5EF4-FFF2-40B4-BE49-F238E27FC236}">
              <a16:creationId xmlns:a16="http://schemas.microsoft.com/office/drawing/2014/main" id="{852E9326-FF76-4127-A59F-17C0E12C5187}"/>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87" name="n_2aveValue【市民会館】&#10;一人当たり面積">
          <a:extLst>
            <a:ext uri="{FF2B5EF4-FFF2-40B4-BE49-F238E27FC236}">
              <a16:creationId xmlns:a16="http://schemas.microsoft.com/office/drawing/2014/main" id="{C855AD84-32D1-47C7-9A2F-712D71FED81F}"/>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488" name="n_3aveValue【市民会館】&#10;一人当たり面積">
          <a:extLst>
            <a:ext uri="{FF2B5EF4-FFF2-40B4-BE49-F238E27FC236}">
              <a16:creationId xmlns:a16="http://schemas.microsoft.com/office/drawing/2014/main" id="{F51ADE59-E13B-4F1C-B7F7-371F58FC6269}"/>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489" name="n_4aveValue【市民会館】&#10;一人当たり面積">
          <a:extLst>
            <a:ext uri="{FF2B5EF4-FFF2-40B4-BE49-F238E27FC236}">
              <a16:creationId xmlns:a16="http://schemas.microsoft.com/office/drawing/2014/main" id="{5C02BA28-D9DC-4105-943B-4DB12ACE21C1}"/>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151147</xdr:rowOff>
    </xdr:from>
    <xdr:ext cx="469744" cy="259045"/>
    <xdr:sp macro="" textlink="">
      <xdr:nvSpPr>
        <xdr:cNvPr id="490" name="n_1mainValue【市民会館】&#10;一人当たり面積">
          <a:extLst>
            <a:ext uri="{FF2B5EF4-FFF2-40B4-BE49-F238E27FC236}">
              <a16:creationId xmlns:a16="http://schemas.microsoft.com/office/drawing/2014/main" id="{2C41D71A-A199-49F4-A7C5-F6D7DE228160}"/>
            </a:ext>
          </a:extLst>
        </xdr:cNvPr>
        <xdr:cNvSpPr txBox="1"/>
      </xdr:nvSpPr>
      <xdr:spPr>
        <a:xfrm>
          <a:off x="93917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156863</xdr:rowOff>
    </xdr:from>
    <xdr:ext cx="469744" cy="259045"/>
    <xdr:sp macro="" textlink="">
      <xdr:nvSpPr>
        <xdr:cNvPr id="491" name="n_2mainValue【市民会館】&#10;一人当たり面積">
          <a:extLst>
            <a:ext uri="{FF2B5EF4-FFF2-40B4-BE49-F238E27FC236}">
              <a16:creationId xmlns:a16="http://schemas.microsoft.com/office/drawing/2014/main" id="{D4242862-15D2-4648-850F-BDD8706CA246}"/>
            </a:ext>
          </a:extLst>
        </xdr:cNvPr>
        <xdr:cNvSpPr txBox="1"/>
      </xdr:nvSpPr>
      <xdr:spPr>
        <a:xfrm>
          <a:off x="8515427" y="1781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92" name="n_3mainValue【市民会館】&#10;一人当たり面積">
          <a:extLst>
            <a:ext uri="{FF2B5EF4-FFF2-40B4-BE49-F238E27FC236}">
              <a16:creationId xmlns:a16="http://schemas.microsoft.com/office/drawing/2014/main" id="{ED32112C-6EDA-482F-8FD8-32743D1A267E}"/>
            </a:ext>
          </a:extLst>
        </xdr:cNvPr>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154957</xdr:rowOff>
    </xdr:from>
    <xdr:ext cx="469744" cy="259045"/>
    <xdr:sp macro="" textlink="">
      <xdr:nvSpPr>
        <xdr:cNvPr id="493" name="n_4mainValue【市民会館】&#10;一人当たり面積">
          <a:extLst>
            <a:ext uri="{FF2B5EF4-FFF2-40B4-BE49-F238E27FC236}">
              <a16:creationId xmlns:a16="http://schemas.microsoft.com/office/drawing/2014/main" id="{77270511-5696-4F3C-AE5A-86E00EF509E9}"/>
            </a:ext>
          </a:extLst>
        </xdr:cNvPr>
        <xdr:cNvSpPr txBox="1"/>
      </xdr:nvSpPr>
      <xdr:spPr>
        <a:xfrm>
          <a:off x="6737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C7923D0-C1D1-4818-90BC-96CC5DC220F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0E13787-62D5-4D6B-8663-304C737A68D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33A258D-6BF6-4098-970D-A601FE9666E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79FC9CD-7E39-434B-BD28-5C969115E56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AA43AF7-C57A-42BB-835E-A9A5574A946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AD9A32EC-FE7B-48D1-8923-A9BF426AAB7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01B7321-6784-4501-85F8-254778C1B21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609F506-FB14-4CAB-871E-7A20F9F55B3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A4674CF-9500-444A-A021-19DDF778428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45BE394-B8D1-4B88-A1CF-1C0B27594F2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1C54CF7-E41E-41D4-BB73-BB3DD69BEE9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DD10F5D0-C5B4-45E6-80F0-9872BDA4A81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C154830B-7F20-4A84-BA1A-6B076091203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D8CAAD23-816C-4EE3-804F-9AA78C39DDA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ECD152AB-27DC-48C3-BB41-D1DF8E6AA1D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C65B5904-D555-48EF-9A1D-03EFAC17626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10A70170-1461-49C1-B175-1460F64E22B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F4EE09E-9C96-497A-A96C-9DC567F7C41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2ADFB596-F9F0-430A-9DB1-2C47F0749AF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45953D9A-5A93-4B36-9EDF-A28742D8D12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CB34B3EA-1C28-496F-8C87-0624BD79B40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8EC39D05-FD7E-4B6D-82E6-316516014E5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AE683C7B-5875-4504-9EEB-3E6385EEF38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78EB12B4-75AA-4639-87B4-3C0342492E0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25B05412-B1C4-4A1E-83F9-7475C28B0A8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43C2DEC5-7F3A-402B-8F38-72187F520ECF}"/>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2E6D1742-A918-4E41-B130-D5440399FD3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7F22D1F1-F305-4059-9FB3-E24CF197998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7709F5B0-3527-4DC1-8044-74D24C1B7BB6}"/>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815C5D1E-39A1-4510-9FA0-20DE87CDCFDF}"/>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DBE748B3-6A48-4139-93CB-1CFADEFD8FC2}"/>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21D20D4D-8522-4160-85F9-ED3A35F555C6}"/>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F5BE7AB0-D116-4456-929E-7AADB3F2B2D8}"/>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146963BC-0E14-4A7A-86D0-3E23C4CDB15F}"/>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3135B982-8AAE-4727-AE6E-6CC9E4C48B98}"/>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216E4756-42BC-4CA6-98B9-11ACEDEC1846}"/>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CA4A527-6CCA-4951-B6EB-4F9E1638573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914E1E6-F626-4D71-B2DE-22D0F96D7AB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1DF0F1C-600E-429F-8228-9BAFA93BCE2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14AFE3B-D884-44C6-9527-62734CB79BB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F262DEA-A6E6-4F75-8E8C-8F5B4D75FDB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125004</xdr:rowOff>
    </xdr:from>
    <xdr:to>
      <xdr:col>85</xdr:col>
      <xdr:colOff>177800</xdr:colOff>
      <xdr:row>40</xdr:row>
      <xdr:rowOff>55154</xdr:rowOff>
    </xdr:to>
    <xdr:sp macro="" textlink="">
      <xdr:nvSpPr>
        <xdr:cNvPr id="535" name="楕円 534">
          <a:extLst>
            <a:ext uri="{FF2B5EF4-FFF2-40B4-BE49-F238E27FC236}">
              <a16:creationId xmlns:a16="http://schemas.microsoft.com/office/drawing/2014/main" id="{737E3885-B47C-498E-B35B-860822EE16E9}"/>
            </a:ext>
          </a:extLst>
        </xdr:cNvPr>
        <xdr:cNvSpPr/>
      </xdr:nvSpPr>
      <xdr:spPr>
        <a:xfrm>
          <a:off x="16268700" y="681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103431</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4E35323D-4BBD-46CB-BD03-7812CEA9C5F6}"/>
            </a:ext>
          </a:extLst>
        </xdr:cNvPr>
        <xdr:cNvSpPr txBox="1"/>
      </xdr:nvSpPr>
      <xdr:spPr>
        <a:xfrm>
          <a:off x="16357600" y="678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115207</xdr:rowOff>
    </xdr:from>
    <xdr:to>
      <xdr:col>81</xdr:col>
      <xdr:colOff>101600</xdr:colOff>
      <xdr:row>40</xdr:row>
      <xdr:rowOff>45357</xdr:rowOff>
    </xdr:to>
    <xdr:sp macro="" textlink="">
      <xdr:nvSpPr>
        <xdr:cNvPr id="537" name="楕円 536">
          <a:extLst>
            <a:ext uri="{FF2B5EF4-FFF2-40B4-BE49-F238E27FC236}">
              <a16:creationId xmlns:a16="http://schemas.microsoft.com/office/drawing/2014/main" id="{4F21FC51-9087-493E-A2E6-E0230B8BC7EE}"/>
            </a:ext>
          </a:extLst>
        </xdr:cNvPr>
        <xdr:cNvSpPr/>
      </xdr:nvSpPr>
      <xdr:spPr>
        <a:xfrm>
          <a:off x="15430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166007</xdr:rowOff>
    </xdr:from>
    <xdr:to>
      <xdr:col>85</xdr:col>
      <xdr:colOff>127000</xdr:colOff>
      <xdr:row>40</xdr:row>
      <xdr:rowOff>4354</xdr:rowOff>
    </xdr:to>
    <xdr:cxnSp macro="">
      <xdr:nvCxnSpPr>
        <xdr:cNvPr id="538" name="直線コネクタ 537">
          <a:extLst>
            <a:ext uri="{FF2B5EF4-FFF2-40B4-BE49-F238E27FC236}">
              <a16:creationId xmlns:a16="http://schemas.microsoft.com/office/drawing/2014/main" id="{81B4DB9B-D21B-4955-9C8F-A5C4A7454C6D}"/>
            </a:ext>
          </a:extLst>
        </xdr:cNvPr>
        <xdr:cNvCxnSpPr/>
      </xdr:nvCxnSpPr>
      <xdr:spPr>
        <a:xfrm>
          <a:off x="15481300" y="6852557"/>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105410</xdr:rowOff>
    </xdr:from>
    <xdr:to>
      <xdr:col>76</xdr:col>
      <xdr:colOff>165100</xdr:colOff>
      <xdr:row>40</xdr:row>
      <xdr:rowOff>35560</xdr:rowOff>
    </xdr:to>
    <xdr:sp macro="" textlink="">
      <xdr:nvSpPr>
        <xdr:cNvPr id="539" name="楕円 538">
          <a:extLst>
            <a:ext uri="{FF2B5EF4-FFF2-40B4-BE49-F238E27FC236}">
              <a16:creationId xmlns:a16="http://schemas.microsoft.com/office/drawing/2014/main" id="{AEDE22E2-D317-46A9-88D5-CE05ACD5221F}"/>
            </a:ext>
          </a:extLst>
        </xdr:cNvPr>
        <xdr:cNvSpPr/>
      </xdr:nvSpPr>
      <xdr:spPr>
        <a:xfrm>
          <a:off x="14541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156210</xdr:rowOff>
    </xdr:from>
    <xdr:to>
      <xdr:col>81</xdr:col>
      <xdr:colOff>50800</xdr:colOff>
      <xdr:row>39</xdr:row>
      <xdr:rowOff>166007</xdr:rowOff>
    </xdr:to>
    <xdr:cxnSp macro="">
      <xdr:nvCxnSpPr>
        <xdr:cNvPr id="540" name="直線コネクタ 539">
          <a:extLst>
            <a:ext uri="{FF2B5EF4-FFF2-40B4-BE49-F238E27FC236}">
              <a16:creationId xmlns:a16="http://schemas.microsoft.com/office/drawing/2014/main" id="{926CF807-8A5D-4D5D-A1A4-FF9E2CCC8BA9}"/>
            </a:ext>
          </a:extLst>
        </xdr:cNvPr>
        <xdr:cNvCxnSpPr/>
      </xdr:nvCxnSpPr>
      <xdr:spPr>
        <a:xfrm>
          <a:off x="14592300" y="684276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4173</xdr:rowOff>
    </xdr:from>
    <xdr:to>
      <xdr:col>72</xdr:col>
      <xdr:colOff>38100</xdr:colOff>
      <xdr:row>39</xdr:row>
      <xdr:rowOff>105773</xdr:rowOff>
    </xdr:to>
    <xdr:sp macro="" textlink="">
      <xdr:nvSpPr>
        <xdr:cNvPr id="541" name="楕円 540">
          <a:extLst>
            <a:ext uri="{FF2B5EF4-FFF2-40B4-BE49-F238E27FC236}">
              <a16:creationId xmlns:a16="http://schemas.microsoft.com/office/drawing/2014/main" id="{01D227AE-CD4F-40EC-8864-FF4693F2AFB9}"/>
            </a:ext>
          </a:extLst>
        </xdr:cNvPr>
        <xdr:cNvSpPr/>
      </xdr:nvSpPr>
      <xdr:spPr>
        <a:xfrm>
          <a:off x="13652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54973</xdr:rowOff>
    </xdr:from>
    <xdr:to>
      <xdr:col>76</xdr:col>
      <xdr:colOff>114300</xdr:colOff>
      <xdr:row>39</xdr:row>
      <xdr:rowOff>156210</xdr:rowOff>
    </xdr:to>
    <xdr:cxnSp macro="">
      <xdr:nvCxnSpPr>
        <xdr:cNvPr id="542" name="直線コネクタ 541">
          <a:extLst>
            <a:ext uri="{FF2B5EF4-FFF2-40B4-BE49-F238E27FC236}">
              <a16:creationId xmlns:a16="http://schemas.microsoft.com/office/drawing/2014/main" id="{3EB03DBB-F572-4C9A-B53A-8CC1D763D304}"/>
            </a:ext>
          </a:extLst>
        </xdr:cNvPr>
        <xdr:cNvCxnSpPr/>
      </xdr:nvCxnSpPr>
      <xdr:spPr>
        <a:xfrm>
          <a:off x="13703300" y="6741523"/>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165826</xdr:rowOff>
    </xdr:from>
    <xdr:to>
      <xdr:col>67</xdr:col>
      <xdr:colOff>101600</xdr:colOff>
      <xdr:row>39</xdr:row>
      <xdr:rowOff>95976</xdr:rowOff>
    </xdr:to>
    <xdr:sp macro="" textlink="">
      <xdr:nvSpPr>
        <xdr:cNvPr id="543" name="楕円 542">
          <a:extLst>
            <a:ext uri="{FF2B5EF4-FFF2-40B4-BE49-F238E27FC236}">
              <a16:creationId xmlns:a16="http://schemas.microsoft.com/office/drawing/2014/main" id="{CB6F0964-6523-4B8B-84E6-2C9025B66F30}"/>
            </a:ext>
          </a:extLst>
        </xdr:cNvPr>
        <xdr:cNvSpPr/>
      </xdr:nvSpPr>
      <xdr:spPr>
        <a:xfrm>
          <a:off x="12763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45176</xdr:rowOff>
    </xdr:from>
    <xdr:to>
      <xdr:col>71</xdr:col>
      <xdr:colOff>177800</xdr:colOff>
      <xdr:row>39</xdr:row>
      <xdr:rowOff>54973</xdr:rowOff>
    </xdr:to>
    <xdr:cxnSp macro="">
      <xdr:nvCxnSpPr>
        <xdr:cNvPr id="544" name="直線コネクタ 543">
          <a:extLst>
            <a:ext uri="{FF2B5EF4-FFF2-40B4-BE49-F238E27FC236}">
              <a16:creationId xmlns:a16="http://schemas.microsoft.com/office/drawing/2014/main" id="{9D068329-CA80-432C-8972-559A95C8577F}"/>
            </a:ext>
          </a:extLst>
        </xdr:cNvPr>
        <xdr:cNvCxnSpPr/>
      </xdr:nvCxnSpPr>
      <xdr:spPr>
        <a:xfrm>
          <a:off x="12814300" y="673172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C206D6DF-B8C4-483E-B0D4-3760220E5038}"/>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9926A9E-3271-4C61-AC38-AAE02A772F5D}"/>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DC369A6-EC07-4690-8AA0-387247DEF38A}"/>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23B1B6-7662-46CF-A40C-F38704E999AA}"/>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36484</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8713C435-F5FE-4F27-BF4D-074CDA10059A}"/>
            </a:ext>
          </a:extLst>
        </xdr:cNvPr>
        <xdr:cNvSpPr txBox="1"/>
      </xdr:nvSpPr>
      <xdr:spPr>
        <a:xfrm>
          <a:off x="15266044" y="689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26687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DE8E1A23-AEEF-4F62-B7C3-0F930823A8B3}"/>
            </a:ext>
          </a:extLst>
        </xdr:cNvPr>
        <xdr:cNvSpPr txBox="1"/>
      </xdr:nvSpPr>
      <xdr:spPr>
        <a:xfrm>
          <a:off x="14389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96900</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D548C1AF-2DEF-4D4E-BDE8-E566AECD144E}"/>
            </a:ext>
          </a:extLst>
        </xdr:cNvPr>
        <xdr:cNvSpPr txBox="1"/>
      </xdr:nvSpPr>
      <xdr:spPr>
        <a:xfrm>
          <a:off x="135007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87103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1A34FF7C-7CD1-427D-AC41-3954DE099ACF}"/>
            </a:ext>
          </a:extLst>
        </xdr:cNvPr>
        <xdr:cNvSpPr txBox="1"/>
      </xdr:nvSpPr>
      <xdr:spPr>
        <a:xfrm>
          <a:off x="12611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6EF4F02-C85F-4490-A780-8C106ADE8B0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70F40489-FB3C-4CD8-A2C8-8875E848277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A3E1C1D8-E20A-4E48-BF69-00DED1EDE2D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8856A5E9-0509-4F5A-9193-D78B1F7C60D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7D3B938-961A-4FD4-8713-720347E4A09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18305101-6522-4E12-9046-EEC86E1E26B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94016A74-B848-46E9-A195-F569E41B791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CAAE07CE-C9CF-4D50-BA2F-8B3C7E46CCB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E30102D6-8313-4839-B8B5-1D2850F0F60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45BEE72C-2125-4398-B62C-416C5E3F38F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8C7C004E-AD6D-42AB-83C2-21511332FAE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1E41E043-F19A-4EBD-B028-761C466070E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B8DCB5EB-C96D-40C5-BB08-C8FB92AB206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55C88E21-023A-4882-9ACA-05FB381A3EA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3943F488-9A63-45DD-9E09-9485DA3F486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D883E6A9-00BD-48A5-8F05-5F08CE93CEB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5D6651BA-4A25-4985-AD75-5B7E780194D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32877C0C-BFB4-449E-BB46-EA54162DF985}"/>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4EFDF54C-FDD6-45C1-9A13-2B33D098D7C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E470717C-57EA-4329-8049-E03A3B31748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26549824-0697-4C62-B386-37016DE4A69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29E34443-E758-46E7-A06C-C190D94F85B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CBBD87F9-7786-4E1C-8C3B-98E7E75949D2}"/>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ECEB9805-5DBB-4D75-9B53-2B44A0C63987}"/>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6A4D1F29-6826-47FD-BBFD-AF84F7325856}"/>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1A1FD816-1DAA-4E47-BC5A-5F3B4879C5B1}"/>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F67D017E-541A-4A16-97EA-570DEAE4609A}"/>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9BB7BF97-1FB0-416B-A267-DD6EA0B9FE46}"/>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8275B09B-24DD-49D9-B439-7A4A3DC1DA13}"/>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CAEE0EAA-5943-419D-A16D-0AE6C8FB855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AF8DDFF0-317A-4170-A49E-D4D23BB4043B}"/>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46E5619B-5E8B-481B-BAC4-894B2E84036E}"/>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C72A551-E12E-4EF5-B86F-67F1990064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130D5BE-FC27-45C2-8754-F834021ACBE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5D13D30-59DF-4DA7-8ECA-4E4E367E185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66FA470-B74D-412C-863B-3161ED1AAEC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F348F4F-6381-47DA-A9FA-E88B44CD8DF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54144</xdr:rowOff>
    </xdr:from>
    <xdr:to>
      <xdr:col>116</xdr:col>
      <xdr:colOff>114300</xdr:colOff>
      <xdr:row>41</xdr:row>
      <xdr:rowOff>155744</xdr:rowOff>
    </xdr:to>
    <xdr:sp macro="" textlink="">
      <xdr:nvSpPr>
        <xdr:cNvPr id="590" name="楕円 589">
          <a:extLst>
            <a:ext uri="{FF2B5EF4-FFF2-40B4-BE49-F238E27FC236}">
              <a16:creationId xmlns:a16="http://schemas.microsoft.com/office/drawing/2014/main" id="{F0C09AE0-3FE7-41D2-A7B2-61D1DDC4D4EE}"/>
            </a:ext>
          </a:extLst>
        </xdr:cNvPr>
        <xdr:cNvSpPr/>
      </xdr:nvSpPr>
      <xdr:spPr>
        <a:xfrm>
          <a:off x="22110700" y="708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140521</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CF9A6510-5CCB-4B22-9B6A-1FC93B47A1CE}"/>
            </a:ext>
          </a:extLst>
        </xdr:cNvPr>
        <xdr:cNvSpPr txBox="1"/>
      </xdr:nvSpPr>
      <xdr:spPr>
        <a:xfrm>
          <a:off x="22199600" y="699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55063</xdr:rowOff>
    </xdr:from>
    <xdr:to>
      <xdr:col>112</xdr:col>
      <xdr:colOff>38100</xdr:colOff>
      <xdr:row>41</xdr:row>
      <xdr:rowOff>156663</xdr:rowOff>
    </xdr:to>
    <xdr:sp macro="" textlink="">
      <xdr:nvSpPr>
        <xdr:cNvPr id="592" name="楕円 591">
          <a:extLst>
            <a:ext uri="{FF2B5EF4-FFF2-40B4-BE49-F238E27FC236}">
              <a16:creationId xmlns:a16="http://schemas.microsoft.com/office/drawing/2014/main" id="{B09EC78B-6BDF-4F5B-9746-BC022B905F05}"/>
            </a:ext>
          </a:extLst>
        </xdr:cNvPr>
        <xdr:cNvSpPr/>
      </xdr:nvSpPr>
      <xdr:spPr>
        <a:xfrm>
          <a:off x="21272500" y="708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104944</xdr:rowOff>
    </xdr:from>
    <xdr:to>
      <xdr:col>116</xdr:col>
      <xdr:colOff>63500</xdr:colOff>
      <xdr:row>41</xdr:row>
      <xdr:rowOff>105863</xdr:rowOff>
    </xdr:to>
    <xdr:cxnSp macro="">
      <xdr:nvCxnSpPr>
        <xdr:cNvPr id="593" name="直線コネクタ 592">
          <a:extLst>
            <a:ext uri="{FF2B5EF4-FFF2-40B4-BE49-F238E27FC236}">
              <a16:creationId xmlns:a16="http://schemas.microsoft.com/office/drawing/2014/main" id="{0935AACC-3756-4E52-883A-5A3D98EBE381}"/>
            </a:ext>
          </a:extLst>
        </xdr:cNvPr>
        <xdr:cNvCxnSpPr/>
      </xdr:nvCxnSpPr>
      <xdr:spPr>
        <a:xfrm flipV="1">
          <a:off x="21323300" y="7134394"/>
          <a:ext cx="838200" cy="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55838</xdr:rowOff>
    </xdr:from>
    <xdr:to>
      <xdr:col>107</xdr:col>
      <xdr:colOff>101600</xdr:colOff>
      <xdr:row>41</xdr:row>
      <xdr:rowOff>157438</xdr:rowOff>
    </xdr:to>
    <xdr:sp macro="" textlink="">
      <xdr:nvSpPr>
        <xdr:cNvPr id="594" name="楕円 593">
          <a:extLst>
            <a:ext uri="{FF2B5EF4-FFF2-40B4-BE49-F238E27FC236}">
              <a16:creationId xmlns:a16="http://schemas.microsoft.com/office/drawing/2014/main" id="{CB8F87FB-18BB-4D13-8050-582DF7BD35AF}"/>
            </a:ext>
          </a:extLst>
        </xdr:cNvPr>
        <xdr:cNvSpPr/>
      </xdr:nvSpPr>
      <xdr:spPr>
        <a:xfrm>
          <a:off x="20383500" y="708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105863</xdr:rowOff>
    </xdr:from>
    <xdr:to>
      <xdr:col>111</xdr:col>
      <xdr:colOff>177800</xdr:colOff>
      <xdr:row>41</xdr:row>
      <xdr:rowOff>106638</xdr:rowOff>
    </xdr:to>
    <xdr:cxnSp macro="">
      <xdr:nvCxnSpPr>
        <xdr:cNvPr id="595" name="直線コネクタ 594">
          <a:extLst>
            <a:ext uri="{FF2B5EF4-FFF2-40B4-BE49-F238E27FC236}">
              <a16:creationId xmlns:a16="http://schemas.microsoft.com/office/drawing/2014/main" id="{7C79B27E-4C53-47D8-B2F6-CE916BB10C90}"/>
            </a:ext>
          </a:extLst>
        </xdr:cNvPr>
        <xdr:cNvCxnSpPr/>
      </xdr:nvCxnSpPr>
      <xdr:spPr>
        <a:xfrm flipV="1">
          <a:off x="20434300" y="7135313"/>
          <a:ext cx="8890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54284</xdr:rowOff>
    </xdr:from>
    <xdr:to>
      <xdr:col>102</xdr:col>
      <xdr:colOff>165100</xdr:colOff>
      <xdr:row>41</xdr:row>
      <xdr:rowOff>155884</xdr:rowOff>
    </xdr:to>
    <xdr:sp macro="" textlink="">
      <xdr:nvSpPr>
        <xdr:cNvPr id="596" name="楕円 595">
          <a:extLst>
            <a:ext uri="{FF2B5EF4-FFF2-40B4-BE49-F238E27FC236}">
              <a16:creationId xmlns:a16="http://schemas.microsoft.com/office/drawing/2014/main" id="{5974B946-2C3A-4BFF-937F-6D4FB0E54663}"/>
            </a:ext>
          </a:extLst>
        </xdr:cNvPr>
        <xdr:cNvSpPr/>
      </xdr:nvSpPr>
      <xdr:spPr>
        <a:xfrm>
          <a:off x="19494500" y="708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105084</xdr:rowOff>
    </xdr:from>
    <xdr:to>
      <xdr:col>107</xdr:col>
      <xdr:colOff>50800</xdr:colOff>
      <xdr:row>41</xdr:row>
      <xdr:rowOff>106638</xdr:rowOff>
    </xdr:to>
    <xdr:cxnSp macro="">
      <xdr:nvCxnSpPr>
        <xdr:cNvPr id="597" name="直線コネクタ 596">
          <a:extLst>
            <a:ext uri="{FF2B5EF4-FFF2-40B4-BE49-F238E27FC236}">
              <a16:creationId xmlns:a16="http://schemas.microsoft.com/office/drawing/2014/main" id="{5BE716E8-D1C9-48DA-B196-197563EFABAB}"/>
            </a:ext>
          </a:extLst>
        </xdr:cNvPr>
        <xdr:cNvCxnSpPr/>
      </xdr:nvCxnSpPr>
      <xdr:spPr>
        <a:xfrm>
          <a:off x="19545300" y="7134534"/>
          <a:ext cx="889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55618</xdr:rowOff>
    </xdr:from>
    <xdr:to>
      <xdr:col>98</xdr:col>
      <xdr:colOff>38100</xdr:colOff>
      <xdr:row>41</xdr:row>
      <xdr:rowOff>157218</xdr:rowOff>
    </xdr:to>
    <xdr:sp macro="" textlink="">
      <xdr:nvSpPr>
        <xdr:cNvPr id="598" name="楕円 597">
          <a:extLst>
            <a:ext uri="{FF2B5EF4-FFF2-40B4-BE49-F238E27FC236}">
              <a16:creationId xmlns:a16="http://schemas.microsoft.com/office/drawing/2014/main" id="{3EF6F02B-4B19-4D18-AD5A-1A915B6F7260}"/>
            </a:ext>
          </a:extLst>
        </xdr:cNvPr>
        <xdr:cNvSpPr/>
      </xdr:nvSpPr>
      <xdr:spPr>
        <a:xfrm>
          <a:off x="18605500" y="708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105084</xdr:rowOff>
    </xdr:from>
    <xdr:to>
      <xdr:col>102</xdr:col>
      <xdr:colOff>114300</xdr:colOff>
      <xdr:row>41</xdr:row>
      <xdr:rowOff>106418</xdr:rowOff>
    </xdr:to>
    <xdr:cxnSp macro="">
      <xdr:nvCxnSpPr>
        <xdr:cNvPr id="599" name="直線コネクタ 598">
          <a:extLst>
            <a:ext uri="{FF2B5EF4-FFF2-40B4-BE49-F238E27FC236}">
              <a16:creationId xmlns:a16="http://schemas.microsoft.com/office/drawing/2014/main" id="{DD7CD351-EDA6-4605-91F6-D313F06C22E1}"/>
            </a:ext>
          </a:extLst>
        </xdr:cNvPr>
        <xdr:cNvCxnSpPr/>
      </xdr:nvCxnSpPr>
      <xdr:spPr>
        <a:xfrm flipV="1">
          <a:off x="18656300" y="7134534"/>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34C4CEE7-D01E-497E-92FF-833A6367E4D3}"/>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02C3F02-F619-4F31-BFA2-EA0D997343F3}"/>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4C83AEC4-0D74-49FC-AAD7-7643EC2EE942}"/>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5306E89E-29B4-4753-856D-CC07BF62F784}"/>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147790</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83966FD1-508C-4C69-9A62-CB3F4C07372F}"/>
            </a:ext>
          </a:extLst>
        </xdr:cNvPr>
        <xdr:cNvSpPr txBox="1"/>
      </xdr:nvSpPr>
      <xdr:spPr>
        <a:xfrm>
          <a:off x="21043411" y="717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148565</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9C1E2C2D-00E1-44D3-B19B-E4152C5158F8}"/>
            </a:ext>
          </a:extLst>
        </xdr:cNvPr>
        <xdr:cNvSpPr txBox="1"/>
      </xdr:nvSpPr>
      <xdr:spPr>
        <a:xfrm>
          <a:off x="20167111" y="717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147011</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1745F6D2-1D35-4908-949E-671E43F59E32}"/>
            </a:ext>
          </a:extLst>
        </xdr:cNvPr>
        <xdr:cNvSpPr txBox="1"/>
      </xdr:nvSpPr>
      <xdr:spPr>
        <a:xfrm>
          <a:off x="19278111" y="717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148345</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0843CB15-8A59-412A-9A84-764D75D3F54E}"/>
            </a:ext>
          </a:extLst>
        </xdr:cNvPr>
        <xdr:cNvSpPr txBox="1"/>
      </xdr:nvSpPr>
      <xdr:spPr>
        <a:xfrm>
          <a:off x="18389111" y="717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626CAA5F-4FA2-43C9-A612-B1AC235BED3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F3D6DD2B-99DD-42DF-A3BB-5F0DCCA992E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2C99112-E241-420F-8F46-250C01837C8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37A9E641-07AA-413C-8786-0FEBF37668B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477E772E-6CEA-4127-B64E-9815171F704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54F888E6-5E68-49F7-80DF-0B4B8483D92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684FA972-3E39-40FC-833E-2BA68E28A1F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DBDA22DB-3CE9-4AFF-BF1D-24E46DD4F953}"/>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6" name="正方形/長方形 615">
          <a:extLst>
            <a:ext uri="{FF2B5EF4-FFF2-40B4-BE49-F238E27FC236}">
              <a16:creationId xmlns:a16="http://schemas.microsoft.com/office/drawing/2014/main" id="{4813A037-FF18-41D3-B41E-68DA5083C1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7" name="正方形/長方形 616">
          <a:extLst>
            <a:ext uri="{FF2B5EF4-FFF2-40B4-BE49-F238E27FC236}">
              <a16:creationId xmlns:a16="http://schemas.microsoft.com/office/drawing/2014/main" id="{5785219A-3BC5-46F6-82F8-C87CD116B69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8" name="正方形/長方形 617">
          <a:extLst>
            <a:ext uri="{FF2B5EF4-FFF2-40B4-BE49-F238E27FC236}">
              <a16:creationId xmlns:a16="http://schemas.microsoft.com/office/drawing/2014/main" id="{25893CB9-D573-4020-848C-1008330817E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9" name="正方形/長方形 618">
          <a:extLst>
            <a:ext uri="{FF2B5EF4-FFF2-40B4-BE49-F238E27FC236}">
              <a16:creationId xmlns:a16="http://schemas.microsoft.com/office/drawing/2014/main" id="{8893B762-C607-4CA8-A813-BEB10EC2135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0" name="正方形/長方形 619">
          <a:extLst>
            <a:ext uri="{FF2B5EF4-FFF2-40B4-BE49-F238E27FC236}">
              <a16:creationId xmlns:a16="http://schemas.microsoft.com/office/drawing/2014/main" id="{038A9E92-530E-42C9-9D0A-EFBD43703C9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1" name="正方形/長方形 620">
          <a:extLst>
            <a:ext uri="{FF2B5EF4-FFF2-40B4-BE49-F238E27FC236}">
              <a16:creationId xmlns:a16="http://schemas.microsoft.com/office/drawing/2014/main" id="{E3533DB8-5E1A-4B9D-8D72-BB22D14C14C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2" name="正方形/長方形 621">
          <a:extLst>
            <a:ext uri="{FF2B5EF4-FFF2-40B4-BE49-F238E27FC236}">
              <a16:creationId xmlns:a16="http://schemas.microsoft.com/office/drawing/2014/main" id="{467816BF-0576-4B27-94D1-7814E137311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3" name="正方形/長方形 622">
          <a:extLst>
            <a:ext uri="{FF2B5EF4-FFF2-40B4-BE49-F238E27FC236}">
              <a16:creationId xmlns:a16="http://schemas.microsoft.com/office/drawing/2014/main" id="{958F599B-2904-43C4-A50B-AD056C24B6A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25359C53-2614-49D4-A70F-D18111CDCAF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68B17C48-4C4D-4F5C-9EAF-82B8F620CD8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BFDFAC5A-995A-41E6-A2D9-A14D91D2166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CD6ED942-E24F-49F3-9B7D-C0A9F7A7B74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76847BEC-63FA-4C43-99FE-51F291CE6B1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5A7D6531-9B34-42B9-A91C-0400C5DC159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42E8E66B-0708-4B6F-A0B6-C3984DD161D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F19343B2-2478-4383-A6C7-EE9A9D0BA94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BA8A2231-6631-4F9C-8A89-4B481CD7D3F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100B8D56-38ED-4216-A23A-52FAA3AD902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74F985D3-0CCF-4ED8-BA71-FD1A9F94862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B91D1B39-9EDC-48CF-981A-75625D2B8ED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BB3E23AA-B59A-45DD-8ED9-009E402E0AD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A25598C3-7531-4A83-AF8B-82936A31021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9C3E1D8B-329C-46A3-9210-FE70A146561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1A4CEB66-69C7-4E8A-AA01-2C548E5F989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819EA371-5FD4-446C-AC2B-3D4EB4C5A88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6D6D32B8-8FF9-429E-B4EA-4216897210F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4E6F84B1-0E4B-4B99-84D3-695427F9165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7B7EC598-D69E-412E-8CBC-22B94430B48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71BF95E5-0729-4F5A-8863-596EDA9A891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6A8D054A-30F7-4219-8B73-F84D75CFD0F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EAC649C6-A01F-4287-AA4B-69EBF5391F3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D5C60248-C584-431B-8CDB-CF7CAB7FCDE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EF3AE61B-E94B-40AA-B556-97554B7702F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C1E5F306-1817-4738-8CBD-804340703981}"/>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13B5136A-92C4-44F2-850D-2B366BC4D2C3}"/>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B98DBB99-7CD5-4850-874C-D554848C85C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FAA2694C-4786-4BB1-9B09-F26D0C484E83}"/>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3" name="直線コネクタ 652">
          <a:extLst>
            <a:ext uri="{FF2B5EF4-FFF2-40B4-BE49-F238E27FC236}">
              <a16:creationId xmlns:a16="http://schemas.microsoft.com/office/drawing/2014/main" id="{9371AC1E-0E69-4FC8-972F-3E307FADF19A}"/>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A6F6E017-386F-45C8-BE67-45B2A84C3033}"/>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5" name="フローチャート: 判断 654">
          <a:extLst>
            <a:ext uri="{FF2B5EF4-FFF2-40B4-BE49-F238E27FC236}">
              <a16:creationId xmlns:a16="http://schemas.microsoft.com/office/drawing/2014/main" id="{05AFA0CA-9E6C-444F-B751-7527D78C0BC9}"/>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6" name="フローチャート: 判断 655">
          <a:extLst>
            <a:ext uri="{FF2B5EF4-FFF2-40B4-BE49-F238E27FC236}">
              <a16:creationId xmlns:a16="http://schemas.microsoft.com/office/drawing/2014/main" id="{A7551134-A8B1-47F3-9F92-724D56C00DFE}"/>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7" name="フローチャート: 判断 656">
          <a:extLst>
            <a:ext uri="{FF2B5EF4-FFF2-40B4-BE49-F238E27FC236}">
              <a16:creationId xmlns:a16="http://schemas.microsoft.com/office/drawing/2014/main" id="{759DEB9F-C7B2-4C6C-A45F-2A448D942E6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8" name="フローチャート: 判断 657">
          <a:extLst>
            <a:ext uri="{FF2B5EF4-FFF2-40B4-BE49-F238E27FC236}">
              <a16:creationId xmlns:a16="http://schemas.microsoft.com/office/drawing/2014/main" id="{2DB19943-B51E-444A-AE9D-DE34FE01CD94}"/>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59" name="フローチャート: 判断 658">
          <a:extLst>
            <a:ext uri="{FF2B5EF4-FFF2-40B4-BE49-F238E27FC236}">
              <a16:creationId xmlns:a16="http://schemas.microsoft.com/office/drawing/2014/main" id="{134030A9-AF47-4D7D-9F89-F3DF49593D07}"/>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2A10BBB-E396-4BD7-B8BD-9E0EFDA0250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EB8BBE0-97D3-476B-B264-ACC50228C85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5E191D7-FA1F-4DD8-9B70-B40C43591A5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8AC9852-3439-4926-8C4F-09B6DFD7938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1B767AB-7ED8-477A-8093-1A119AFE10C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132624</xdr:rowOff>
    </xdr:from>
    <xdr:to>
      <xdr:col>85</xdr:col>
      <xdr:colOff>177800</xdr:colOff>
      <xdr:row>79</xdr:row>
      <xdr:rowOff>62774</xdr:rowOff>
    </xdr:to>
    <xdr:sp macro="" textlink="">
      <xdr:nvSpPr>
        <xdr:cNvPr id="665" name="楕円 664">
          <a:extLst>
            <a:ext uri="{FF2B5EF4-FFF2-40B4-BE49-F238E27FC236}">
              <a16:creationId xmlns:a16="http://schemas.microsoft.com/office/drawing/2014/main" id="{15983C4A-B737-4A4F-9174-3E86293FAAF7}"/>
            </a:ext>
          </a:extLst>
        </xdr:cNvPr>
        <xdr:cNvSpPr/>
      </xdr:nvSpPr>
      <xdr:spPr>
        <a:xfrm>
          <a:off x="16268700" y="1350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155501</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7E6180CA-99AB-4930-9A65-C1C5D4408296}"/>
            </a:ext>
          </a:extLst>
        </xdr:cNvPr>
        <xdr:cNvSpPr txBox="1"/>
      </xdr:nvSpPr>
      <xdr:spPr>
        <a:xfrm>
          <a:off x="16357600" y="1335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99968</xdr:rowOff>
    </xdr:from>
    <xdr:to>
      <xdr:col>81</xdr:col>
      <xdr:colOff>101600</xdr:colOff>
      <xdr:row>79</xdr:row>
      <xdr:rowOff>30118</xdr:rowOff>
    </xdr:to>
    <xdr:sp macro="" textlink="">
      <xdr:nvSpPr>
        <xdr:cNvPr id="667" name="楕円 666">
          <a:extLst>
            <a:ext uri="{FF2B5EF4-FFF2-40B4-BE49-F238E27FC236}">
              <a16:creationId xmlns:a16="http://schemas.microsoft.com/office/drawing/2014/main" id="{4F47F95F-22B1-47E3-B092-8B1D0C1DE060}"/>
            </a:ext>
          </a:extLst>
        </xdr:cNvPr>
        <xdr:cNvSpPr/>
      </xdr:nvSpPr>
      <xdr:spPr>
        <a:xfrm>
          <a:off x="15430500" y="1347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150768</xdr:rowOff>
    </xdr:from>
    <xdr:to>
      <xdr:col>85</xdr:col>
      <xdr:colOff>127000</xdr:colOff>
      <xdr:row>79</xdr:row>
      <xdr:rowOff>11974</xdr:rowOff>
    </xdr:to>
    <xdr:cxnSp macro="">
      <xdr:nvCxnSpPr>
        <xdr:cNvPr id="668" name="直線コネクタ 667">
          <a:extLst>
            <a:ext uri="{FF2B5EF4-FFF2-40B4-BE49-F238E27FC236}">
              <a16:creationId xmlns:a16="http://schemas.microsoft.com/office/drawing/2014/main" id="{D829962B-7DD5-479A-8159-701F7FF5D1BB}"/>
            </a:ext>
          </a:extLst>
        </xdr:cNvPr>
        <xdr:cNvCxnSpPr/>
      </xdr:nvCxnSpPr>
      <xdr:spPr>
        <a:xfrm>
          <a:off x="15481300" y="13523868"/>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67311</xdr:rowOff>
    </xdr:from>
    <xdr:to>
      <xdr:col>76</xdr:col>
      <xdr:colOff>165100</xdr:colOff>
      <xdr:row>78</xdr:row>
      <xdr:rowOff>168911</xdr:rowOff>
    </xdr:to>
    <xdr:sp macro="" textlink="">
      <xdr:nvSpPr>
        <xdr:cNvPr id="669" name="楕円 668">
          <a:extLst>
            <a:ext uri="{FF2B5EF4-FFF2-40B4-BE49-F238E27FC236}">
              <a16:creationId xmlns:a16="http://schemas.microsoft.com/office/drawing/2014/main" id="{25E6C272-57E6-4C3D-A54A-9D091928BFAA}"/>
            </a:ext>
          </a:extLst>
        </xdr:cNvPr>
        <xdr:cNvSpPr/>
      </xdr:nvSpPr>
      <xdr:spPr>
        <a:xfrm>
          <a:off x="14541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118111</xdr:rowOff>
    </xdr:from>
    <xdr:to>
      <xdr:col>81</xdr:col>
      <xdr:colOff>50800</xdr:colOff>
      <xdr:row>78</xdr:row>
      <xdr:rowOff>150768</xdr:rowOff>
    </xdr:to>
    <xdr:cxnSp macro="">
      <xdr:nvCxnSpPr>
        <xdr:cNvPr id="670" name="直線コネクタ 669">
          <a:extLst>
            <a:ext uri="{FF2B5EF4-FFF2-40B4-BE49-F238E27FC236}">
              <a16:creationId xmlns:a16="http://schemas.microsoft.com/office/drawing/2014/main" id="{72821909-D06C-46BD-A11D-D1C4559E264C}"/>
            </a:ext>
          </a:extLst>
        </xdr:cNvPr>
        <xdr:cNvCxnSpPr/>
      </xdr:nvCxnSpPr>
      <xdr:spPr>
        <a:xfrm>
          <a:off x="14592300" y="1349121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11793</xdr:rowOff>
    </xdr:from>
    <xdr:to>
      <xdr:col>72</xdr:col>
      <xdr:colOff>38100</xdr:colOff>
      <xdr:row>85</xdr:row>
      <xdr:rowOff>113393</xdr:rowOff>
    </xdr:to>
    <xdr:sp macro="" textlink="">
      <xdr:nvSpPr>
        <xdr:cNvPr id="671" name="楕円 670">
          <a:extLst>
            <a:ext uri="{FF2B5EF4-FFF2-40B4-BE49-F238E27FC236}">
              <a16:creationId xmlns:a16="http://schemas.microsoft.com/office/drawing/2014/main" id="{ACB8408A-1A12-4B36-8A82-826C252A5FCD}"/>
            </a:ext>
          </a:extLst>
        </xdr:cNvPr>
        <xdr:cNvSpPr/>
      </xdr:nvSpPr>
      <xdr:spPr>
        <a:xfrm>
          <a:off x="13652500" y="145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118111</xdr:rowOff>
    </xdr:from>
    <xdr:to>
      <xdr:col>76</xdr:col>
      <xdr:colOff>114300</xdr:colOff>
      <xdr:row>85</xdr:row>
      <xdr:rowOff>62593</xdr:rowOff>
    </xdr:to>
    <xdr:cxnSp macro="">
      <xdr:nvCxnSpPr>
        <xdr:cNvPr id="672" name="直線コネクタ 671">
          <a:extLst>
            <a:ext uri="{FF2B5EF4-FFF2-40B4-BE49-F238E27FC236}">
              <a16:creationId xmlns:a16="http://schemas.microsoft.com/office/drawing/2014/main" id="{F4AAE656-70DE-4216-96CD-DB17CC450244}"/>
            </a:ext>
          </a:extLst>
        </xdr:cNvPr>
        <xdr:cNvCxnSpPr/>
      </xdr:nvCxnSpPr>
      <xdr:spPr>
        <a:xfrm flipV="1">
          <a:off x="13703300" y="13491211"/>
          <a:ext cx="889000" cy="114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114663</xdr:rowOff>
    </xdr:from>
    <xdr:to>
      <xdr:col>67</xdr:col>
      <xdr:colOff>101600</xdr:colOff>
      <xdr:row>85</xdr:row>
      <xdr:rowOff>44813</xdr:rowOff>
    </xdr:to>
    <xdr:sp macro="" textlink="">
      <xdr:nvSpPr>
        <xdr:cNvPr id="673" name="楕円 672">
          <a:extLst>
            <a:ext uri="{FF2B5EF4-FFF2-40B4-BE49-F238E27FC236}">
              <a16:creationId xmlns:a16="http://schemas.microsoft.com/office/drawing/2014/main" id="{027A7A0C-38BB-4747-8CF7-47C7D3DFD54A}"/>
            </a:ext>
          </a:extLst>
        </xdr:cNvPr>
        <xdr:cNvSpPr/>
      </xdr:nvSpPr>
      <xdr:spPr>
        <a:xfrm>
          <a:off x="12763500" y="1451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165463</xdr:rowOff>
    </xdr:from>
    <xdr:to>
      <xdr:col>71</xdr:col>
      <xdr:colOff>177800</xdr:colOff>
      <xdr:row>85</xdr:row>
      <xdr:rowOff>62593</xdr:rowOff>
    </xdr:to>
    <xdr:cxnSp macro="">
      <xdr:nvCxnSpPr>
        <xdr:cNvPr id="674" name="直線コネクタ 673">
          <a:extLst>
            <a:ext uri="{FF2B5EF4-FFF2-40B4-BE49-F238E27FC236}">
              <a16:creationId xmlns:a16="http://schemas.microsoft.com/office/drawing/2014/main" id="{ADF637A2-C1D2-4C34-8821-82A2D5DA78A8}"/>
            </a:ext>
          </a:extLst>
        </xdr:cNvPr>
        <xdr:cNvCxnSpPr/>
      </xdr:nvCxnSpPr>
      <xdr:spPr>
        <a:xfrm>
          <a:off x="12814300" y="1456726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675" name="n_1aveValue【消防施設】&#10;有形固定資産減価償却率">
          <a:extLst>
            <a:ext uri="{FF2B5EF4-FFF2-40B4-BE49-F238E27FC236}">
              <a16:creationId xmlns:a16="http://schemas.microsoft.com/office/drawing/2014/main" id="{0F83F373-CD7A-4AE5-B663-06408D2F7562}"/>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76" name="n_2aveValue【消防施設】&#10;有形固定資産減価償却率">
          <a:extLst>
            <a:ext uri="{FF2B5EF4-FFF2-40B4-BE49-F238E27FC236}">
              <a16:creationId xmlns:a16="http://schemas.microsoft.com/office/drawing/2014/main" id="{0CE37BBA-CBC3-49DA-AC6A-9E4EEDBA9DEE}"/>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77" name="n_3aveValue【消防施設】&#10;有形固定資産減価償却率">
          <a:extLst>
            <a:ext uri="{FF2B5EF4-FFF2-40B4-BE49-F238E27FC236}">
              <a16:creationId xmlns:a16="http://schemas.microsoft.com/office/drawing/2014/main" id="{3BFCC0E5-0B06-4CA8-91CC-A982ADCABA3F}"/>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78" name="n_4aveValue【消防施設】&#10;有形固定資産減価償却率">
          <a:extLst>
            <a:ext uri="{FF2B5EF4-FFF2-40B4-BE49-F238E27FC236}">
              <a16:creationId xmlns:a16="http://schemas.microsoft.com/office/drawing/2014/main" id="{FD7EAB79-213B-42A4-9267-267FDD9484F2}"/>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46645</xdr:rowOff>
    </xdr:from>
    <xdr:ext cx="405111" cy="259045"/>
    <xdr:sp macro="" textlink="">
      <xdr:nvSpPr>
        <xdr:cNvPr id="679" name="n_1mainValue【消防施設】&#10;有形固定資産減価償却率">
          <a:extLst>
            <a:ext uri="{FF2B5EF4-FFF2-40B4-BE49-F238E27FC236}">
              <a16:creationId xmlns:a16="http://schemas.microsoft.com/office/drawing/2014/main" id="{5A51E1B9-FD38-4BCC-A837-E8413FB1E780}"/>
            </a:ext>
          </a:extLst>
        </xdr:cNvPr>
        <xdr:cNvSpPr txBox="1"/>
      </xdr:nvSpPr>
      <xdr:spPr>
        <a:xfrm>
          <a:off x="15266044" y="1324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13988</xdr:rowOff>
    </xdr:from>
    <xdr:ext cx="405111" cy="259045"/>
    <xdr:sp macro="" textlink="">
      <xdr:nvSpPr>
        <xdr:cNvPr id="680" name="n_2mainValue【消防施設】&#10;有形固定資産減価償却率">
          <a:extLst>
            <a:ext uri="{FF2B5EF4-FFF2-40B4-BE49-F238E27FC236}">
              <a16:creationId xmlns:a16="http://schemas.microsoft.com/office/drawing/2014/main" id="{299980AC-553D-45F8-89C1-DD6B2F041CC8}"/>
            </a:ext>
          </a:extLst>
        </xdr:cNvPr>
        <xdr:cNvSpPr txBox="1"/>
      </xdr:nvSpPr>
      <xdr:spPr>
        <a:xfrm>
          <a:off x="14389744"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104520</xdr:rowOff>
    </xdr:from>
    <xdr:ext cx="405111" cy="259045"/>
    <xdr:sp macro="" textlink="">
      <xdr:nvSpPr>
        <xdr:cNvPr id="681" name="n_3mainValue【消防施設】&#10;有形固定資産減価償却率">
          <a:extLst>
            <a:ext uri="{FF2B5EF4-FFF2-40B4-BE49-F238E27FC236}">
              <a16:creationId xmlns:a16="http://schemas.microsoft.com/office/drawing/2014/main" id="{0422E686-8D7F-446F-B381-9F2728859AB0}"/>
            </a:ext>
          </a:extLst>
        </xdr:cNvPr>
        <xdr:cNvSpPr txBox="1"/>
      </xdr:nvSpPr>
      <xdr:spPr>
        <a:xfrm>
          <a:off x="13500744" y="1467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35940</xdr:rowOff>
    </xdr:from>
    <xdr:ext cx="405111" cy="259045"/>
    <xdr:sp macro="" textlink="">
      <xdr:nvSpPr>
        <xdr:cNvPr id="682" name="n_4mainValue【消防施設】&#10;有形固定資産減価償却率">
          <a:extLst>
            <a:ext uri="{FF2B5EF4-FFF2-40B4-BE49-F238E27FC236}">
              <a16:creationId xmlns:a16="http://schemas.microsoft.com/office/drawing/2014/main" id="{EC1BE4A9-FCA1-4734-B083-A611C2FF8D33}"/>
            </a:ext>
          </a:extLst>
        </xdr:cNvPr>
        <xdr:cNvSpPr txBox="1"/>
      </xdr:nvSpPr>
      <xdr:spPr>
        <a:xfrm>
          <a:off x="12611744" y="1460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BE8EBE9-5144-40F5-BAC3-A90EE27E0C1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1F9E47B0-D5DF-454A-873F-DFF21F7805A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514972-E531-4E9B-AECD-831B1B59C52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BF5F56F2-782A-4C97-8D29-C230C15A0A0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87292264-A0CE-429F-9760-CBCA1D23151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4EC6C5F3-7134-45C3-A949-52C00093160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F4672F08-7E3B-44C8-A259-498BAA8FD12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299605FC-95B8-4E80-9ADC-80055E571AE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C6C24D94-CBF3-42BD-8A6F-85D787F649F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7E3F88A6-B706-48B1-9015-4ABC9D469B5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a:extLst>
            <a:ext uri="{FF2B5EF4-FFF2-40B4-BE49-F238E27FC236}">
              <a16:creationId xmlns:a16="http://schemas.microsoft.com/office/drawing/2014/main" id="{ABB6E002-83B2-4A5D-BA11-42DA099DB83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a:extLst>
            <a:ext uri="{FF2B5EF4-FFF2-40B4-BE49-F238E27FC236}">
              <a16:creationId xmlns:a16="http://schemas.microsoft.com/office/drawing/2014/main" id="{9C3A9094-42D0-4984-8505-231BD5E4686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a:extLst>
            <a:ext uri="{FF2B5EF4-FFF2-40B4-BE49-F238E27FC236}">
              <a16:creationId xmlns:a16="http://schemas.microsoft.com/office/drawing/2014/main" id="{841BC57D-6379-46B7-A545-A1BD46010EB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a:extLst>
            <a:ext uri="{FF2B5EF4-FFF2-40B4-BE49-F238E27FC236}">
              <a16:creationId xmlns:a16="http://schemas.microsoft.com/office/drawing/2014/main" id="{BF1F897D-0F31-42C9-846B-1AAA7EE1EC2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a:extLst>
            <a:ext uri="{FF2B5EF4-FFF2-40B4-BE49-F238E27FC236}">
              <a16:creationId xmlns:a16="http://schemas.microsoft.com/office/drawing/2014/main" id="{A56A3089-0003-458E-8CDD-1453AE9F341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a:extLst>
            <a:ext uri="{FF2B5EF4-FFF2-40B4-BE49-F238E27FC236}">
              <a16:creationId xmlns:a16="http://schemas.microsoft.com/office/drawing/2014/main" id="{8A5686D9-DF6C-4023-A033-197FC8C6FBB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a:extLst>
            <a:ext uri="{FF2B5EF4-FFF2-40B4-BE49-F238E27FC236}">
              <a16:creationId xmlns:a16="http://schemas.microsoft.com/office/drawing/2014/main" id="{120A7B07-2467-4F2F-A556-07CD9E6547F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a:extLst>
            <a:ext uri="{FF2B5EF4-FFF2-40B4-BE49-F238E27FC236}">
              <a16:creationId xmlns:a16="http://schemas.microsoft.com/office/drawing/2014/main" id="{52E08ABD-0995-4858-8890-0566BE55481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D7229BEF-F73A-4B0E-9E5F-93038C91096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BBFCDE47-CFFF-4FAD-978A-29134C54A96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97C524E8-1940-4DB3-AF8C-71F4E276C71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4" name="直線コネクタ 703">
          <a:extLst>
            <a:ext uri="{FF2B5EF4-FFF2-40B4-BE49-F238E27FC236}">
              <a16:creationId xmlns:a16="http://schemas.microsoft.com/office/drawing/2014/main" id="{799C8F0D-D4CA-4668-8F9F-7239AACC1A05}"/>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5" name="【消防施設】&#10;一人当たり面積最小値テキスト">
          <a:extLst>
            <a:ext uri="{FF2B5EF4-FFF2-40B4-BE49-F238E27FC236}">
              <a16:creationId xmlns:a16="http://schemas.microsoft.com/office/drawing/2014/main" id="{29626062-14CB-4047-9698-8992EE1E64DB}"/>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6" name="直線コネクタ 705">
          <a:extLst>
            <a:ext uri="{FF2B5EF4-FFF2-40B4-BE49-F238E27FC236}">
              <a16:creationId xmlns:a16="http://schemas.microsoft.com/office/drawing/2014/main" id="{890344E2-BC1E-42AE-AE47-A91C8EDB205B}"/>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7" name="【消防施設】&#10;一人当たり面積最大値テキスト">
          <a:extLst>
            <a:ext uri="{FF2B5EF4-FFF2-40B4-BE49-F238E27FC236}">
              <a16:creationId xmlns:a16="http://schemas.microsoft.com/office/drawing/2014/main" id="{52681084-CC47-45EC-B031-667D53FDB5B8}"/>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8" name="直線コネクタ 707">
          <a:extLst>
            <a:ext uri="{FF2B5EF4-FFF2-40B4-BE49-F238E27FC236}">
              <a16:creationId xmlns:a16="http://schemas.microsoft.com/office/drawing/2014/main" id="{96DE9933-AA19-4359-B353-EE1E83AB4D02}"/>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09" name="【消防施設】&#10;一人当たり面積平均値テキスト">
          <a:extLst>
            <a:ext uri="{FF2B5EF4-FFF2-40B4-BE49-F238E27FC236}">
              <a16:creationId xmlns:a16="http://schemas.microsoft.com/office/drawing/2014/main" id="{C78FDF74-C157-4800-8A0B-11752C6D85B6}"/>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0" name="フローチャート: 判断 709">
          <a:extLst>
            <a:ext uri="{FF2B5EF4-FFF2-40B4-BE49-F238E27FC236}">
              <a16:creationId xmlns:a16="http://schemas.microsoft.com/office/drawing/2014/main" id="{D2EB68EF-372F-46D1-9510-A350501A359A}"/>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1" name="フローチャート: 判断 710">
          <a:extLst>
            <a:ext uri="{FF2B5EF4-FFF2-40B4-BE49-F238E27FC236}">
              <a16:creationId xmlns:a16="http://schemas.microsoft.com/office/drawing/2014/main" id="{D941799D-8BB9-42CA-B9A0-2C8C1B88AD9F}"/>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2" name="フローチャート: 判断 711">
          <a:extLst>
            <a:ext uri="{FF2B5EF4-FFF2-40B4-BE49-F238E27FC236}">
              <a16:creationId xmlns:a16="http://schemas.microsoft.com/office/drawing/2014/main" id="{5D6AC2EB-ADD7-40B1-95C3-0394D28588AF}"/>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3" name="フローチャート: 判断 712">
          <a:extLst>
            <a:ext uri="{FF2B5EF4-FFF2-40B4-BE49-F238E27FC236}">
              <a16:creationId xmlns:a16="http://schemas.microsoft.com/office/drawing/2014/main" id="{9A32EF7A-B14F-422D-A594-3BEDCED1027C}"/>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4" name="フローチャート: 判断 713">
          <a:extLst>
            <a:ext uri="{FF2B5EF4-FFF2-40B4-BE49-F238E27FC236}">
              <a16:creationId xmlns:a16="http://schemas.microsoft.com/office/drawing/2014/main" id="{1E216EE1-1F9D-4DAD-983F-BE604D7FED7C}"/>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93A69DB-DF5F-4EEA-ACA7-72B44A06DEA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F835A16-2DFB-40CA-9EFE-DC160F27A7C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E181BBE-552E-4FBA-8132-0F7B413A23A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8E975E8-F0C1-426C-9CEC-B63E8C13313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84D3A74-EC93-4F80-A7CC-9620F688A60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23876</xdr:rowOff>
    </xdr:from>
    <xdr:to>
      <xdr:col>116</xdr:col>
      <xdr:colOff>114300</xdr:colOff>
      <xdr:row>82</xdr:row>
      <xdr:rowOff>125476</xdr:rowOff>
    </xdr:to>
    <xdr:sp macro="" textlink="">
      <xdr:nvSpPr>
        <xdr:cNvPr id="720" name="楕円 719">
          <a:extLst>
            <a:ext uri="{FF2B5EF4-FFF2-40B4-BE49-F238E27FC236}">
              <a16:creationId xmlns:a16="http://schemas.microsoft.com/office/drawing/2014/main" id="{154C6B53-1979-4706-B355-F849CAED6907}"/>
            </a:ext>
          </a:extLst>
        </xdr:cNvPr>
        <xdr:cNvSpPr/>
      </xdr:nvSpPr>
      <xdr:spPr>
        <a:xfrm>
          <a:off x="22110700" y="1408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46753</xdr:rowOff>
    </xdr:from>
    <xdr:ext cx="469744" cy="259045"/>
    <xdr:sp macro="" textlink="">
      <xdr:nvSpPr>
        <xdr:cNvPr id="721" name="【消防施設】&#10;一人当たり面積該当値テキスト">
          <a:extLst>
            <a:ext uri="{FF2B5EF4-FFF2-40B4-BE49-F238E27FC236}">
              <a16:creationId xmlns:a16="http://schemas.microsoft.com/office/drawing/2014/main" id="{0C660E96-9FB1-40D3-A03E-CD6348789998}"/>
            </a:ext>
          </a:extLst>
        </xdr:cNvPr>
        <xdr:cNvSpPr txBox="1"/>
      </xdr:nvSpPr>
      <xdr:spPr>
        <a:xfrm>
          <a:off x="22199600" y="1393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33020</xdr:rowOff>
    </xdr:from>
    <xdr:to>
      <xdr:col>112</xdr:col>
      <xdr:colOff>38100</xdr:colOff>
      <xdr:row>82</xdr:row>
      <xdr:rowOff>134620</xdr:rowOff>
    </xdr:to>
    <xdr:sp macro="" textlink="">
      <xdr:nvSpPr>
        <xdr:cNvPr id="722" name="楕円 721">
          <a:extLst>
            <a:ext uri="{FF2B5EF4-FFF2-40B4-BE49-F238E27FC236}">
              <a16:creationId xmlns:a16="http://schemas.microsoft.com/office/drawing/2014/main" id="{7F293694-614E-4287-BFF5-C809F5229633}"/>
            </a:ext>
          </a:extLst>
        </xdr:cNvPr>
        <xdr:cNvSpPr/>
      </xdr:nvSpPr>
      <xdr:spPr>
        <a:xfrm>
          <a:off x="2127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74676</xdr:rowOff>
    </xdr:from>
    <xdr:to>
      <xdr:col>116</xdr:col>
      <xdr:colOff>63500</xdr:colOff>
      <xdr:row>82</xdr:row>
      <xdr:rowOff>83820</xdr:rowOff>
    </xdr:to>
    <xdr:cxnSp macro="">
      <xdr:nvCxnSpPr>
        <xdr:cNvPr id="723" name="直線コネクタ 722">
          <a:extLst>
            <a:ext uri="{FF2B5EF4-FFF2-40B4-BE49-F238E27FC236}">
              <a16:creationId xmlns:a16="http://schemas.microsoft.com/office/drawing/2014/main" id="{DCEBC1F1-2079-460D-B928-ABFF2B99DD87}"/>
            </a:ext>
          </a:extLst>
        </xdr:cNvPr>
        <xdr:cNvCxnSpPr/>
      </xdr:nvCxnSpPr>
      <xdr:spPr>
        <a:xfrm flipV="1">
          <a:off x="21323300" y="141335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28448</xdr:rowOff>
    </xdr:from>
    <xdr:to>
      <xdr:col>107</xdr:col>
      <xdr:colOff>101600</xdr:colOff>
      <xdr:row>82</xdr:row>
      <xdr:rowOff>130048</xdr:rowOff>
    </xdr:to>
    <xdr:sp macro="" textlink="">
      <xdr:nvSpPr>
        <xdr:cNvPr id="724" name="楕円 723">
          <a:extLst>
            <a:ext uri="{FF2B5EF4-FFF2-40B4-BE49-F238E27FC236}">
              <a16:creationId xmlns:a16="http://schemas.microsoft.com/office/drawing/2014/main" id="{9F4E5F6A-4564-4881-8AF0-E9FB8ACCE07A}"/>
            </a:ext>
          </a:extLst>
        </xdr:cNvPr>
        <xdr:cNvSpPr/>
      </xdr:nvSpPr>
      <xdr:spPr>
        <a:xfrm>
          <a:off x="20383500" y="1408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79248</xdr:rowOff>
    </xdr:from>
    <xdr:to>
      <xdr:col>111</xdr:col>
      <xdr:colOff>177800</xdr:colOff>
      <xdr:row>82</xdr:row>
      <xdr:rowOff>83820</xdr:rowOff>
    </xdr:to>
    <xdr:cxnSp macro="">
      <xdr:nvCxnSpPr>
        <xdr:cNvPr id="725" name="直線コネクタ 724">
          <a:extLst>
            <a:ext uri="{FF2B5EF4-FFF2-40B4-BE49-F238E27FC236}">
              <a16:creationId xmlns:a16="http://schemas.microsoft.com/office/drawing/2014/main" id="{C27FC36B-F9F2-4969-9B6F-F42B38C98125}"/>
            </a:ext>
          </a:extLst>
        </xdr:cNvPr>
        <xdr:cNvCxnSpPr/>
      </xdr:nvCxnSpPr>
      <xdr:spPr>
        <a:xfrm>
          <a:off x="20434300" y="141381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133604</xdr:rowOff>
    </xdr:from>
    <xdr:to>
      <xdr:col>102</xdr:col>
      <xdr:colOff>165100</xdr:colOff>
      <xdr:row>83</xdr:row>
      <xdr:rowOff>63754</xdr:rowOff>
    </xdr:to>
    <xdr:sp macro="" textlink="">
      <xdr:nvSpPr>
        <xdr:cNvPr id="726" name="楕円 725">
          <a:extLst>
            <a:ext uri="{FF2B5EF4-FFF2-40B4-BE49-F238E27FC236}">
              <a16:creationId xmlns:a16="http://schemas.microsoft.com/office/drawing/2014/main" id="{756AB831-AF3A-4F91-9119-D8E1F1FBD81D}"/>
            </a:ext>
          </a:extLst>
        </xdr:cNvPr>
        <xdr:cNvSpPr/>
      </xdr:nvSpPr>
      <xdr:spPr>
        <a:xfrm>
          <a:off x="194945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79248</xdr:rowOff>
    </xdr:from>
    <xdr:to>
      <xdr:col>107</xdr:col>
      <xdr:colOff>50800</xdr:colOff>
      <xdr:row>83</xdr:row>
      <xdr:rowOff>12954</xdr:rowOff>
    </xdr:to>
    <xdr:cxnSp macro="">
      <xdr:nvCxnSpPr>
        <xdr:cNvPr id="727" name="直線コネクタ 726">
          <a:extLst>
            <a:ext uri="{FF2B5EF4-FFF2-40B4-BE49-F238E27FC236}">
              <a16:creationId xmlns:a16="http://schemas.microsoft.com/office/drawing/2014/main" id="{9CC98169-8F4B-42B4-B37B-AB238EAB1526}"/>
            </a:ext>
          </a:extLst>
        </xdr:cNvPr>
        <xdr:cNvCxnSpPr/>
      </xdr:nvCxnSpPr>
      <xdr:spPr>
        <a:xfrm flipV="1">
          <a:off x="19545300" y="1413814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8" name="楕円 727">
          <a:extLst>
            <a:ext uri="{FF2B5EF4-FFF2-40B4-BE49-F238E27FC236}">
              <a16:creationId xmlns:a16="http://schemas.microsoft.com/office/drawing/2014/main" id="{99A3B613-8F8D-4A69-A53F-2750EC4EFA63}"/>
            </a:ext>
          </a:extLst>
        </xdr:cNvPr>
        <xdr:cNvSpPr/>
      </xdr:nvSpPr>
      <xdr:spPr>
        <a:xfrm>
          <a:off x="18605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12954</xdr:rowOff>
    </xdr:from>
    <xdr:to>
      <xdr:col>102</xdr:col>
      <xdr:colOff>114300</xdr:colOff>
      <xdr:row>83</xdr:row>
      <xdr:rowOff>95250</xdr:rowOff>
    </xdr:to>
    <xdr:cxnSp macro="">
      <xdr:nvCxnSpPr>
        <xdr:cNvPr id="729" name="直線コネクタ 728">
          <a:extLst>
            <a:ext uri="{FF2B5EF4-FFF2-40B4-BE49-F238E27FC236}">
              <a16:creationId xmlns:a16="http://schemas.microsoft.com/office/drawing/2014/main" id="{17D98221-E775-4153-B250-EBC4240D24B0}"/>
            </a:ext>
          </a:extLst>
        </xdr:cNvPr>
        <xdr:cNvCxnSpPr/>
      </xdr:nvCxnSpPr>
      <xdr:spPr>
        <a:xfrm flipV="1">
          <a:off x="18656300" y="142433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30" name="n_1aveValue【消防施設】&#10;一人当たり面積">
          <a:extLst>
            <a:ext uri="{FF2B5EF4-FFF2-40B4-BE49-F238E27FC236}">
              <a16:creationId xmlns:a16="http://schemas.microsoft.com/office/drawing/2014/main" id="{20AB89E7-3C4C-4798-8F70-FB5A871A2F02}"/>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1" name="n_2aveValue【消防施設】&#10;一人当たり面積">
          <a:extLst>
            <a:ext uri="{FF2B5EF4-FFF2-40B4-BE49-F238E27FC236}">
              <a16:creationId xmlns:a16="http://schemas.microsoft.com/office/drawing/2014/main" id="{352BA646-578B-41EE-86AA-21F3810CCA54}"/>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32" name="n_3aveValue【消防施設】&#10;一人当たり面積">
          <a:extLst>
            <a:ext uri="{FF2B5EF4-FFF2-40B4-BE49-F238E27FC236}">
              <a16:creationId xmlns:a16="http://schemas.microsoft.com/office/drawing/2014/main" id="{D852399D-996D-4233-9CB2-F001C39DF297}"/>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33" name="n_4aveValue【消防施設】&#10;一人当たり面積">
          <a:extLst>
            <a:ext uri="{FF2B5EF4-FFF2-40B4-BE49-F238E27FC236}">
              <a16:creationId xmlns:a16="http://schemas.microsoft.com/office/drawing/2014/main" id="{0CBAE03E-3452-4D8C-B0F6-58C7B4DC523A}"/>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151147</xdr:rowOff>
    </xdr:from>
    <xdr:ext cx="469744" cy="259045"/>
    <xdr:sp macro="" textlink="">
      <xdr:nvSpPr>
        <xdr:cNvPr id="734" name="n_1mainValue【消防施設】&#10;一人当たり面積">
          <a:extLst>
            <a:ext uri="{FF2B5EF4-FFF2-40B4-BE49-F238E27FC236}">
              <a16:creationId xmlns:a16="http://schemas.microsoft.com/office/drawing/2014/main" id="{8158ECBF-0355-4564-84E2-1E59673E4799}"/>
            </a:ext>
          </a:extLst>
        </xdr:cNvPr>
        <xdr:cNvSpPr txBox="1"/>
      </xdr:nvSpPr>
      <xdr:spPr>
        <a:xfrm>
          <a:off x="210757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146575</xdr:rowOff>
    </xdr:from>
    <xdr:ext cx="469744" cy="259045"/>
    <xdr:sp macro="" textlink="">
      <xdr:nvSpPr>
        <xdr:cNvPr id="735" name="n_2mainValue【消防施設】&#10;一人当たり面積">
          <a:extLst>
            <a:ext uri="{FF2B5EF4-FFF2-40B4-BE49-F238E27FC236}">
              <a16:creationId xmlns:a16="http://schemas.microsoft.com/office/drawing/2014/main" id="{B104344F-CDE1-49D2-8DEE-CF333199CDD7}"/>
            </a:ext>
          </a:extLst>
        </xdr:cNvPr>
        <xdr:cNvSpPr txBox="1"/>
      </xdr:nvSpPr>
      <xdr:spPr>
        <a:xfrm>
          <a:off x="20199427" y="1386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80281</xdr:rowOff>
    </xdr:from>
    <xdr:ext cx="469744" cy="259045"/>
    <xdr:sp macro="" textlink="">
      <xdr:nvSpPr>
        <xdr:cNvPr id="736" name="n_3mainValue【消防施設】&#10;一人当たり面積">
          <a:extLst>
            <a:ext uri="{FF2B5EF4-FFF2-40B4-BE49-F238E27FC236}">
              <a16:creationId xmlns:a16="http://schemas.microsoft.com/office/drawing/2014/main" id="{94037158-5228-4B3B-ACF8-700F4337CD88}"/>
            </a:ext>
          </a:extLst>
        </xdr:cNvPr>
        <xdr:cNvSpPr txBox="1"/>
      </xdr:nvSpPr>
      <xdr:spPr>
        <a:xfrm>
          <a:off x="19310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7" name="n_4mainValue【消防施設】&#10;一人当たり面積">
          <a:extLst>
            <a:ext uri="{FF2B5EF4-FFF2-40B4-BE49-F238E27FC236}">
              <a16:creationId xmlns:a16="http://schemas.microsoft.com/office/drawing/2014/main" id="{84B01F77-5469-4121-99AF-FD8F5A7AF42B}"/>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EAE04D12-6764-49A0-928A-690B8015AB1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D21F4669-0AE4-425F-AE00-8E4CF1C4018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B5CCF6EC-F0C3-4B4F-A12B-73D8185C4F6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4962C957-4D18-4FF3-BF5A-836D92459AB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F2A827EF-03B8-4E38-BE80-D45D4E4049E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AC692A3B-8622-4F0F-B8FA-CBC15C28260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BD34E58E-9B50-449E-AE5D-21C0276CDAF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147C6F8F-262A-4EFC-8152-79A574263AE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C7E3900E-F397-4645-9896-7EB382D60E7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23E34E64-4A49-4EBB-87A8-81B440A81E9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91495243-B20A-43F9-B05D-16914DCEAC1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1BD461BB-811B-4EEF-988F-A2EED4EC7BA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E7C6842D-A7A5-4DC4-AB18-28F0D4A2275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CCACDCE8-5A02-4D31-9FF3-B402D3C9947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B5AD3276-E3D0-4750-BFD2-C44F7051300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4C3B2F1A-F0C4-4ECD-93D8-C99A6687119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0A99F419-E560-4C01-AE9D-ED256105BD2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392A7345-D558-41A5-B8AF-6B9477DF3CA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50A640C6-3BF3-4E6E-A7D3-0BC714F7565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FA8B8DAC-740A-44E1-8ACD-F19C1613067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AC8C745E-D11B-4CB2-9AC3-67825CC19A3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30CC38F4-8783-43AE-9526-675CE74CAB2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D620FA03-F0C1-43BA-AFAD-B43C1068BB1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223F7003-AE4C-437D-90D4-3A19ED8C1F8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A9461132-E24C-4F4A-AEC6-866F4BC2BCC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F56E6A11-0B2A-4D10-804B-120DF9587A22}"/>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庁舎】&#10;有形固定資産減価償却率最小値テキスト">
          <a:extLst>
            <a:ext uri="{FF2B5EF4-FFF2-40B4-BE49-F238E27FC236}">
              <a16:creationId xmlns:a16="http://schemas.microsoft.com/office/drawing/2014/main" id="{02DB89AE-652E-4FFC-A9EF-7CB031C1FFF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B323BBF3-C71B-4188-9F86-69DD1215C62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6" name="【庁舎】&#10;有形固定資産減価償却率最大値テキスト">
          <a:extLst>
            <a:ext uri="{FF2B5EF4-FFF2-40B4-BE49-F238E27FC236}">
              <a16:creationId xmlns:a16="http://schemas.microsoft.com/office/drawing/2014/main" id="{5C8BC104-8673-4424-9D77-65C16E6F7662}"/>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7" name="直線コネクタ 766">
          <a:extLst>
            <a:ext uri="{FF2B5EF4-FFF2-40B4-BE49-F238E27FC236}">
              <a16:creationId xmlns:a16="http://schemas.microsoft.com/office/drawing/2014/main" id="{95BFCD9C-8B98-40A5-81E9-62C3591AEAF4}"/>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68" name="【庁舎】&#10;有形固定資産減価償却率平均値テキスト">
          <a:extLst>
            <a:ext uri="{FF2B5EF4-FFF2-40B4-BE49-F238E27FC236}">
              <a16:creationId xmlns:a16="http://schemas.microsoft.com/office/drawing/2014/main" id="{C0D1AA72-31EF-46A5-A6CB-85BF5ED0ABB9}"/>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69" name="フローチャート: 判断 768">
          <a:extLst>
            <a:ext uri="{FF2B5EF4-FFF2-40B4-BE49-F238E27FC236}">
              <a16:creationId xmlns:a16="http://schemas.microsoft.com/office/drawing/2014/main" id="{ECD0DA1A-C417-4380-9653-78BD7894F66F}"/>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0" name="フローチャート: 判断 769">
          <a:extLst>
            <a:ext uri="{FF2B5EF4-FFF2-40B4-BE49-F238E27FC236}">
              <a16:creationId xmlns:a16="http://schemas.microsoft.com/office/drawing/2014/main" id="{685C3792-F9B8-4A93-8917-C1E584807881}"/>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1" name="フローチャート: 判断 770">
          <a:extLst>
            <a:ext uri="{FF2B5EF4-FFF2-40B4-BE49-F238E27FC236}">
              <a16:creationId xmlns:a16="http://schemas.microsoft.com/office/drawing/2014/main" id="{79F24B33-1025-4CC6-B994-0FAA5407AC4E}"/>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2" name="フローチャート: 判断 771">
          <a:extLst>
            <a:ext uri="{FF2B5EF4-FFF2-40B4-BE49-F238E27FC236}">
              <a16:creationId xmlns:a16="http://schemas.microsoft.com/office/drawing/2014/main" id="{909BF1F9-BEFD-49EC-8FE4-1425A46E755C}"/>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3" name="フローチャート: 判断 772">
          <a:extLst>
            <a:ext uri="{FF2B5EF4-FFF2-40B4-BE49-F238E27FC236}">
              <a16:creationId xmlns:a16="http://schemas.microsoft.com/office/drawing/2014/main" id="{72E9CF61-F16A-4EA1-90F7-B06C8E48033A}"/>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ED07AD9C-D9FA-4D8D-9A0C-918E57F351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62B755D-5939-4505-A561-BEB199106C3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2FA8A1C-200A-4B0F-80A7-55A3A311B55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E8DF519-4503-4DCE-9925-30C0E667555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B15E238-8992-40E6-B152-DC5FCA6047E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49893</xdr:rowOff>
    </xdr:from>
    <xdr:to>
      <xdr:col>85</xdr:col>
      <xdr:colOff>177800</xdr:colOff>
      <xdr:row>103</xdr:row>
      <xdr:rowOff>151493</xdr:rowOff>
    </xdr:to>
    <xdr:sp macro="" textlink="">
      <xdr:nvSpPr>
        <xdr:cNvPr id="779" name="楕円 778">
          <a:extLst>
            <a:ext uri="{FF2B5EF4-FFF2-40B4-BE49-F238E27FC236}">
              <a16:creationId xmlns:a16="http://schemas.microsoft.com/office/drawing/2014/main" id="{C94718D2-474F-4A3E-B11A-47E5D6BEC665}"/>
            </a:ext>
          </a:extLst>
        </xdr:cNvPr>
        <xdr:cNvSpPr/>
      </xdr:nvSpPr>
      <xdr:spPr>
        <a:xfrm>
          <a:off x="16268700" y="1770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72770</xdr:rowOff>
    </xdr:from>
    <xdr:ext cx="405111" cy="259045"/>
    <xdr:sp macro="" textlink="">
      <xdr:nvSpPr>
        <xdr:cNvPr id="780" name="【庁舎】&#10;有形固定資産減価償却率該当値テキスト">
          <a:extLst>
            <a:ext uri="{FF2B5EF4-FFF2-40B4-BE49-F238E27FC236}">
              <a16:creationId xmlns:a16="http://schemas.microsoft.com/office/drawing/2014/main" id="{B6887545-CA1E-4B02-AA64-3D63F84DB3BA}"/>
            </a:ext>
          </a:extLst>
        </xdr:cNvPr>
        <xdr:cNvSpPr txBox="1"/>
      </xdr:nvSpPr>
      <xdr:spPr>
        <a:xfrm>
          <a:off x="16357600" y="1756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23768</xdr:rowOff>
    </xdr:from>
    <xdr:to>
      <xdr:col>81</xdr:col>
      <xdr:colOff>101600</xdr:colOff>
      <xdr:row>103</xdr:row>
      <xdr:rowOff>125368</xdr:rowOff>
    </xdr:to>
    <xdr:sp macro="" textlink="">
      <xdr:nvSpPr>
        <xdr:cNvPr id="781" name="楕円 780">
          <a:extLst>
            <a:ext uri="{FF2B5EF4-FFF2-40B4-BE49-F238E27FC236}">
              <a16:creationId xmlns:a16="http://schemas.microsoft.com/office/drawing/2014/main" id="{C16A5DDC-33CA-4077-8DE5-BB95E136394C}"/>
            </a:ext>
          </a:extLst>
        </xdr:cNvPr>
        <xdr:cNvSpPr/>
      </xdr:nvSpPr>
      <xdr:spPr>
        <a:xfrm>
          <a:off x="15430500" y="1768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74568</xdr:rowOff>
    </xdr:from>
    <xdr:to>
      <xdr:col>85</xdr:col>
      <xdr:colOff>127000</xdr:colOff>
      <xdr:row>103</xdr:row>
      <xdr:rowOff>100693</xdr:rowOff>
    </xdr:to>
    <xdr:cxnSp macro="">
      <xdr:nvCxnSpPr>
        <xdr:cNvPr id="782" name="直線コネクタ 781">
          <a:extLst>
            <a:ext uri="{FF2B5EF4-FFF2-40B4-BE49-F238E27FC236}">
              <a16:creationId xmlns:a16="http://schemas.microsoft.com/office/drawing/2014/main" id="{6DD8E726-E2DD-4640-9DE0-57E6319338B3}"/>
            </a:ext>
          </a:extLst>
        </xdr:cNvPr>
        <xdr:cNvCxnSpPr/>
      </xdr:nvCxnSpPr>
      <xdr:spPr>
        <a:xfrm>
          <a:off x="15481300" y="17733918"/>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156029</xdr:rowOff>
    </xdr:from>
    <xdr:to>
      <xdr:col>76</xdr:col>
      <xdr:colOff>165100</xdr:colOff>
      <xdr:row>103</xdr:row>
      <xdr:rowOff>86179</xdr:rowOff>
    </xdr:to>
    <xdr:sp macro="" textlink="">
      <xdr:nvSpPr>
        <xdr:cNvPr id="783" name="楕円 782">
          <a:extLst>
            <a:ext uri="{FF2B5EF4-FFF2-40B4-BE49-F238E27FC236}">
              <a16:creationId xmlns:a16="http://schemas.microsoft.com/office/drawing/2014/main" id="{4B561F6B-A2D9-4D3E-B8A2-076C3765B04E}"/>
            </a:ext>
          </a:extLst>
        </xdr:cNvPr>
        <xdr:cNvSpPr/>
      </xdr:nvSpPr>
      <xdr:spPr>
        <a:xfrm>
          <a:off x="14541500" y="1764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35379</xdr:rowOff>
    </xdr:from>
    <xdr:to>
      <xdr:col>81</xdr:col>
      <xdr:colOff>50800</xdr:colOff>
      <xdr:row>103</xdr:row>
      <xdr:rowOff>74568</xdr:rowOff>
    </xdr:to>
    <xdr:cxnSp macro="">
      <xdr:nvCxnSpPr>
        <xdr:cNvPr id="784" name="直線コネクタ 783">
          <a:extLst>
            <a:ext uri="{FF2B5EF4-FFF2-40B4-BE49-F238E27FC236}">
              <a16:creationId xmlns:a16="http://schemas.microsoft.com/office/drawing/2014/main" id="{C619DF68-1983-4EC3-9F48-542C41A77A8E}"/>
            </a:ext>
          </a:extLst>
        </xdr:cNvPr>
        <xdr:cNvCxnSpPr/>
      </xdr:nvCxnSpPr>
      <xdr:spPr>
        <a:xfrm>
          <a:off x="14592300" y="1769472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111942</xdr:rowOff>
    </xdr:from>
    <xdr:to>
      <xdr:col>72</xdr:col>
      <xdr:colOff>38100</xdr:colOff>
      <xdr:row>103</xdr:row>
      <xdr:rowOff>42092</xdr:rowOff>
    </xdr:to>
    <xdr:sp macro="" textlink="">
      <xdr:nvSpPr>
        <xdr:cNvPr id="785" name="楕円 784">
          <a:extLst>
            <a:ext uri="{FF2B5EF4-FFF2-40B4-BE49-F238E27FC236}">
              <a16:creationId xmlns:a16="http://schemas.microsoft.com/office/drawing/2014/main" id="{925EFD6C-CE1F-4029-9305-CFF92F2115CD}"/>
            </a:ext>
          </a:extLst>
        </xdr:cNvPr>
        <xdr:cNvSpPr/>
      </xdr:nvSpPr>
      <xdr:spPr>
        <a:xfrm>
          <a:off x="13652500" y="1759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162742</xdr:rowOff>
    </xdr:from>
    <xdr:to>
      <xdr:col>76</xdr:col>
      <xdr:colOff>114300</xdr:colOff>
      <xdr:row>103</xdr:row>
      <xdr:rowOff>35379</xdr:rowOff>
    </xdr:to>
    <xdr:cxnSp macro="">
      <xdr:nvCxnSpPr>
        <xdr:cNvPr id="786" name="直線コネクタ 785">
          <a:extLst>
            <a:ext uri="{FF2B5EF4-FFF2-40B4-BE49-F238E27FC236}">
              <a16:creationId xmlns:a16="http://schemas.microsoft.com/office/drawing/2014/main" id="{7DEC43F0-866D-4EC8-8556-2A2DCB7E005B}"/>
            </a:ext>
          </a:extLst>
        </xdr:cNvPr>
        <xdr:cNvCxnSpPr/>
      </xdr:nvCxnSpPr>
      <xdr:spPr>
        <a:xfrm>
          <a:off x="13703300" y="1765064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80918</xdr:rowOff>
    </xdr:from>
    <xdr:to>
      <xdr:col>67</xdr:col>
      <xdr:colOff>101600</xdr:colOff>
      <xdr:row>103</xdr:row>
      <xdr:rowOff>11068</xdr:rowOff>
    </xdr:to>
    <xdr:sp macro="" textlink="">
      <xdr:nvSpPr>
        <xdr:cNvPr id="787" name="楕円 786">
          <a:extLst>
            <a:ext uri="{FF2B5EF4-FFF2-40B4-BE49-F238E27FC236}">
              <a16:creationId xmlns:a16="http://schemas.microsoft.com/office/drawing/2014/main" id="{16969EAC-21FC-4B4F-A729-78898E87DF19}"/>
            </a:ext>
          </a:extLst>
        </xdr:cNvPr>
        <xdr:cNvSpPr/>
      </xdr:nvSpPr>
      <xdr:spPr>
        <a:xfrm>
          <a:off x="12763500" y="1756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131718</xdr:rowOff>
    </xdr:from>
    <xdr:to>
      <xdr:col>71</xdr:col>
      <xdr:colOff>177800</xdr:colOff>
      <xdr:row>102</xdr:row>
      <xdr:rowOff>162742</xdr:rowOff>
    </xdr:to>
    <xdr:cxnSp macro="">
      <xdr:nvCxnSpPr>
        <xdr:cNvPr id="788" name="直線コネクタ 787">
          <a:extLst>
            <a:ext uri="{FF2B5EF4-FFF2-40B4-BE49-F238E27FC236}">
              <a16:creationId xmlns:a16="http://schemas.microsoft.com/office/drawing/2014/main" id="{5B04AB9F-2FB6-4FF9-8E22-46A8E208A4A5}"/>
            </a:ext>
          </a:extLst>
        </xdr:cNvPr>
        <xdr:cNvCxnSpPr/>
      </xdr:nvCxnSpPr>
      <xdr:spPr>
        <a:xfrm>
          <a:off x="12814300" y="1761961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89" name="n_1aveValue【庁舎】&#10;有形固定資産減価償却率">
          <a:extLst>
            <a:ext uri="{FF2B5EF4-FFF2-40B4-BE49-F238E27FC236}">
              <a16:creationId xmlns:a16="http://schemas.microsoft.com/office/drawing/2014/main" id="{D3F7B8E3-0C57-41E2-A536-4AD9F7527D2A}"/>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790" name="n_2aveValue【庁舎】&#10;有形固定資産減価償却率">
          <a:extLst>
            <a:ext uri="{FF2B5EF4-FFF2-40B4-BE49-F238E27FC236}">
              <a16:creationId xmlns:a16="http://schemas.microsoft.com/office/drawing/2014/main" id="{9CCCA964-3F4E-4ED5-BA7F-543C2A1D55AD}"/>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791" name="n_3aveValue【庁舎】&#10;有形固定資産減価償却率">
          <a:extLst>
            <a:ext uri="{FF2B5EF4-FFF2-40B4-BE49-F238E27FC236}">
              <a16:creationId xmlns:a16="http://schemas.microsoft.com/office/drawing/2014/main" id="{0584CB12-6FC5-45A5-BA2D-7D4E769C744D}"/>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792" name="n_4aveValue【庁舎】&#10;有形固定資産減価償却率">
          <a:extLst>
            <a:ext uri="{FF2B5EF4-FFF2-40B4-BE49-F238E27FC236}">
              <a16:creationId xmlns:a16="http://schemas.microsoft.com/office/drawing/2014/main" id="{48C2E735-E4C3-43E4-BFA2-945220C76D8E}"/>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141895</xdr:rowOff>
    </xdr:from>
    <xdr:ext cx="405111" cy="259045"/>
    <xdr:sp macro="" textlink="">
      <xdr:nvSpPr>
        <xdr:cNvPr id="793" name="n_1mainValue【庁舎】&#10;有形固定資産減価償却率">
          <a:extLst>
            <a:ext uri="{FF2B5EF4-FFF2-40B4-BE49-F238E27FC236}">
              <a16:creationId xmlns:a16="http://schemas.microsoft.com/office/drawing/2014/main" id="{F79B4BAC-B4E3-4304-A8E3-E2F6D0F963BA}"/>
            </a:ext>
          </a:extLst>
        </xdr:cNvPr>
        <xdr:cNvSpPr txBox="1"/>
      </xdr:nvSpPr>
      <xdr:spPr>
        <a:xfrm>
          <a:off x="15266044" y="1745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102706</xdr:rowOff>
    </xdr:from>
    <xdr:ext cx="405111" cy="259045"/>
    <xdr:sp macro="" textlink="">
      <xdr:nvSpPr>
        <xdr:cNvPr id="794" name="n_2mainValue【庁舎】&#10;有形固定資産減価償却率">
          <a:extLst>
            <a:ext uri="{FF2B5EF4-FFF2-40B4-BE49-F238E27FC236}">
              <a16:creationId xmlns:a16="http://schemas.microsoft.com/office/drawing/2014/main" id="{82EB6EC0-8968-48D7-B4AB-4AB5F6D25377}"/>
            </a:ext>
          </a:extLst>
        </xdr:cNvPr>
        <xdr:cNvSpPr txBox="1"/>
      </xdr:nvSpPr>
      <xdr:spPr>
        <a:xfrm>
          <a:off x="14389744" y="1741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58619</xdr:rowOff>
    </xdr:from>
    <xdr:ext cx="405111" cy="259045"/>
    <xdr:sp macro="" textlink="">
      <xdr:nvSpPr>
        <xdr:cNvPr id="795" name="n_3mainValue【庁舎】&#10;有形固定資産減価償却率">
          <a:extLst>
            <a:ext uri="{FF2B5EF4-FFF2-40B4-BE49-F238E27FC236}">
              <a16:creationId xmlns:a16="http://schemas.microsoft.com/office/drawing/2014/main" id="{B0C694A1-78E1-41FE-A75D-6BA46F1CF1A7}"/>
            </a:ext>
          </a:extLst>
        </xdr:cNvPr>
        <xdr:cNvSpPr txBox="1"/>
      </xdr:nvSpPr>
      <xdr:spPr>
        <a:xfrm>
          <a:off x="13500744" y="1737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27595</xdr:rowOff>
    </xdr:from>
    <xdr:ext cx="405111" cy="259045"/>
    <xdr:sp macro="" textlink="">
      <xdr:nvSpPr>
        <xdr:cNvPr id="796" name="n_4mainValue【庁舎】&#10;有形固定資産減価償却率">
          <a:extLst>
            <a:ext uri="{FF2B5EF4-FFF2-40B4-BE49-F238E27FC236}">
              <a16:creationId xmlns:a16="http://schemas.microsoft.com/office/drawing/2014/main" id="{2350A18E-FDBD-4149-9B1E-F3A71F7C6ED8}"/>
            </a:ext>
          </a:extLst>
        </xdr:cNvPr>
        <xdr:cNvSpPr txBox="1"/>
      </xdr:nvSpPr>
      <xdr:spPr>
        <a:xfrm>
          <a:off x="12611744" y="1734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AEDD8887-5F76-4F36-9ECE-DA4880A83C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B6C4181E-F202-4DE9-B329-6B7289D1CA7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43529A4D-4F51-47BE-AC84-475D30C9F86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15277D58-C1DB-4BB2-8C82-967C107138D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DAA3FD35-C90B-44BA-A64A-93F2A9BE528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657047FA-B1B2-436E-9321-125CE248CA2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7CB3B281-3F25-4CBF-91D5-76EE5DDFDF8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9FDE915A-7A1D-42AB-A5EF-36E2D406F03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43C166B-B82D-43E2-B318-39C1CFF79FF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EED8E6E7-2194-4167-B950-5D541092AA6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7" name="テキスト ボックス 806">
          <a:extLst>
            <a:ext uri="{FF2B5EF4-FFF2-40B4-BE49-F238E27FC236}">
              <a16:creationId xmlns:a16="http://schemas.microsoft.com/office/drawing/2014/main" id="{4916FD58-6F87-4DB6-BBF6-13C2324FA786}"/>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1A1ACE60-A466-4BD5-A21A-F32A7F67FCE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CC67F405-B76E-4466-9BF5-9BBE23DBA49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248EBFCE-CA78-4CAA-981C-859F1E57694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CBC3527A-C3B6-46A0-8138-662CFD5E56A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6AD082F3-D59E-46D5-8D25-215BA43011E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6AC8657B-47E5-4C59-AF9A-2BA55EB151D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A6801618-456D-41A4-B63D-0F5EF32414D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8A2BA2C2-DEE3-4003-81C2-FEEE1FC19A5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CAABCEBF-B610-49A4-AEC6-F107F0537C5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EE8AAC0A-1BD7-463B-AE08-583BF582C3D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D9F1F16A-D40C-4908-835D-44BF0C26B3D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42607AE4-F7F6-468E-A350-645EF918D6F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9327782C-70B4-4240-A126-709F318677F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A440CA00-69EE-4668-A4DB-562970EB18D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90FC1E95-A584-40F8-8401-37049F43EAE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3" name="直線コネクタ 822">
          <a:extLst>
            <a:ext uri="{FF2B5EF4-FFF2-40B4-BE49-F238E27FC236}">
              <a16:creationId xmlns:a16="http://schemas.microsoft.com/office/drawing/2014/main" id="{BD2D34D7-0D71-4A4A-9B46-016B850C95CE}"/>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4" name="【庁舎】&#10;一人当たり面積最小値テキスト">
          <a:extLst>
            <a:ext uri="{FF2B5EF4-FFF2-40B4-BE49-F238E27FC236}">
              <a16:creationId xmlns:a16="http://schemas.microsoft.com/office/drawing/2014/main" id="{016EF206-F9B0-4622-9C91-FD0F6CA795A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5" name="直線コネクタ 824">
          <a:extLst>
            <a:ext uri="{FF2B5EF4-FFF2-40B4-BE49-F238E27FC236}">
              <a16:creationId xmlns:a16="http://schemas.microsoft.com/office/drawing/2014/main" id="{ACEC56E4-2075-49DA-B994-471A7B9D4B9A}"/>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6" name="【庁舎】&#10;一人当たり面積最大値テキスト">
          <a:extLst>
            <a:ext uri="{FF2B5EF4-FFF2-40B4-BE49-F238E27FC236}">
              <a16:creationId xmlns:a16="http://schemas.microsoft.com/office/drawing/2014/main" id="{A34D9EED-ACA1-4908-9B74-6F4AB0242E1A}"/>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7" name="直線コネクタ 826">
          <a:extLst>
            <a:ext uri="{FF2B5EF4-FFF2-40B4-BE49-F238E27FC236}">
              <a16:creationId xmlns:a16="http://schemas.microsoft.com/office/drawing/2014/main" id="{CFF5491F-F501-4956-9729-DB65D283FFAF}"/>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28" name="【庁舎】&#10;一人当たり面積平均値テキスト">
          <a:extLst>
            <a:ext uri="{FF2B5EF4-FFF2-40B4-BE49-F238E27FC236}">
              <a16:creationId xmlns:a16="http://schemas.microsoft.com/office/drawing/2014/main" id="{2D5EB685-7FFD-4F3A-8703-9ED728199E9E}"/>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29" name="フローチャート: 判断 828">
          <a:extLst>
            <a:ext uri="{FF2B5EF4-FFF2-40B4-BE49-F238E27FC236}">
              <a16:creationId xmlns:a16="http://schemas.microsoft.com/office/drawing/2014/main" id="{F24B8DDF-B9C1-4F74-8DED-86B9590CA5CB}"/>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0" name="フローチャート: 判断 829">
          <a:extLst>
            <a:ext uri="{FF2B5EF4-FFF2-40B4-BE49-F238E27FC236}">
              <a16:creationId xmlns:a16="http://schemas.microsoft.com/office/drawing/2014/main" id="{1C9B0165-0332-44AA-BC84-19A2D9FF9D8E}"/>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1" name="フローチャート: 判断 830">
          <a:extLst>
            <a:ext uri="{FF2B5EF4-FFF2-40B4-BE49-F238E27FC236}">
              <a16:creationId xmlns:a16="http://schemas.microsoft.com/office/drawing/2014/main" id="{4B1AAB2F-D514-4C7A-AC7D-ECB77B7E8FA5}"/>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2" name="フローチャート: 判断 831">
          <a:extLst>
            <a:ext uri="{FF2B5EF4-FFF2-40B4-BE49-F238E27FC236}">
              <a16:creationId xmlns:a16="http://schemas.microsoft.com/office/drawing/2014/main" id="{7A32847A-8FEA-46DD-9095-90B0CD7D5881}"/>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3" name="フローチャート: 判断 832">
          <a:extLst>
            <a:ext uri="{FF2B5EF4-FFF2-40B4-BE49-F238E27FC236}">
              <a16:creationId xmlns:a16="http://schemas.microsoft.com/office/drawing/2014/main" id="{2FBF29E4-782C-40F7-8636-78D8F696B3BB}"/>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47AAB67-9E53-4C78-9B2E-076E50620CA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3E4E1F8-5669-4C9F-801E-27A31D484AC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D58A6CE-DEAA-4225-BABD-09CE6DE1B0C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D8D6736-3A20-4FB4-B0F3-F8702943EA2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B241D48-92CE-4BF2-838D-808682D231D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9071</xdr:rowOff>
    </xdr:from>
    <xdr:to>
      <xdr:col>116</xdr:col>
      <xdr:colOff>114300</xdr:colOff>
      <xdr:row>106</xdr:row>
      <xdr:rowOff>110671</xdr:rowOff>
    </xdr:to>
    <xdr:sp macro="" textlink="">
      <xdr:nvSpPr>
        <xdr:cNvPr id="839" name="楕円 838">
          <a:extLst>
            <a:ext uri="{FF2B5EF4-FFF2-40B4-BE49-F238E27FC236}">
              <a16:creationId xmlns:a16="http://schemas.microsoft.com/office/drawing/2014/main" id="{0F57314F-E4A5-4C9C-A9EF-C003E217C2FC}"/>
            </a:ext>
          </a:extLst>
        </xdr:cNvPr>
        <xdr:cNvSpPr/>
      </xdr:nvSpPr>
      <xdr:spPr>
        <a:xfrm>
          <a:off x="221107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31948</xdr:rowOff>
    </xdr:from>
    <xdr:ext cx="469744" cy="259045"/>
    <xdr:sp macro="" textlink="">
      <xdr:nvSpPr>
        <xdr:cNvPr id="840" name="【庁舎】&#10;一人当たり面積該当値テキスト">
          <a:extLst>
            <a:ext uri="{FF2B5EF4-FFF2-40B4-BE49-F238E27FC236}">
              <a16:creationId xmlns:a16="http://schemas.microsoft.com/office/drawing/2014/main" id="{134004C6-C1AA-40A0-B91D-902226C4CAE7}"/>
            </a:ext>
          </a:extLst>
        </xdr:cNvPr>
        <xdr:cNvSpPr txBox="1"/>
      </xdr:nvSpPr>
      <xdr:spPr>
        <a:xfrm>
          <a:off x="22199600" y="1803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2539</xdr:rowOff>
    </xdr:from>
    <xdr:to>
      <xdr:col>112</xdr:col>
      <xdr:colOff>38100</xdr:colOff>
      <xdr:row>106</xdr:row>
      <xdr:rowOff>104139</xdr:rowOff>
    </xdr:to>
    <xdr:sp macro="" textlink="">
      <xdr:nvSpPr>
        <xdr:cNvPr id="841" name="楕円 840">
          <a:extLst>
            <a:ext uri="{FF2B5EF4-FFF2-40B4-BE49-F238E27FC236}">
              <a16:creationId xmlns:a16="http://schemas.microsoft.com/office/drawing/2014/main" id="{497CADAE-15B0-4B12-88A0-B82EEB536D03}"/>
            </a:ext>
          </a:extLst>
        </xdr:cNvPr>
        <xdr:cNvSpPr/>
      </xdr:nvSpPr>
      <xdr:spPr>
        <a:xfrm>
          <a:off x="21272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59871</xdr:rowOff>
    </xdr:to>
    <xdr:cxnSp macro="">
      <xdr:nvCxnSpPr>
        <xdr:cNvPr id="842" name="直線コネクタ 841">
          <a:extLst>
            <a:ext uri="{FF2B5EF4-FFF2-40B4-BE49-F238E27FC236}">
              <a16:creationId xmlns:a16="http://schemas.microsoft.com/office/drawing/2014/main" id="{30EA5A62-76DD-443B-BEEE-7129A9C4A861}"/>
            </a:ext>
          </a:extLst>
        </xdr:cNvPr>
        <xdr:cNvCxnSpPr/>
      </xdr:nvCxnSpPr>
      <xdr:spPr>
        <a:xfrm>
          <a:off x="21323300" y="18227039"/>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170724</xdr:rowOff>
    </xdr:from>
    <xdr:to>
      <xdr:col>107</xdr:col>
      <xdr:colOff>101600</xdr:colOff>
      <xdr:row>106</xdr:row>
      <xdr:rowOff>100874</xdr:rowOff>
    </xdr:to>
    <xdr:sp macro="" textlink="">
      <xdr:nvSpPr>
        <xdr:cNvPr id="843" name="楕円 842">
          <a:extLst>
            <a:ext uri="{FF2B5EF4-FFF2-40B4-BE49-F238E27FC236}">
              <a16:creationId xmlns:a16="http://schemas.microsoft.com/office/drawing/2014/main" id="{4F58A7C9-DF86-4792-9B8D-C24FA60D93D3}"/>
            </a:ext>
          </a:extLst>
        </xdr:cNvPr>
        <xdr:cNvSpPr/>
      </xdr:nvSpPr>
      <xdr:spPr>
        <a:xfrm>
          <a:off x="20383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50074</xdr:rowOff>
    </xdr:from>
    <xdr:to>
      <xdr:col>111</xdr:col>
      <xdr:colOff>177800</xdr:colOff>
      <xdr:row>106</xdr:row>
      <xdr:rowOff>53339</xdr:rowOff>
    </xdr:to>
    <xdr:cxnSp macro="">
      <xdr:nvCxnSpPr>
        <xdr:cNvPr id="844" name="直線コネクタ 843">
          <a:extLst>
            <a:ext uri="{FF2B5EF4-FFF2-40B4-BE49-F238E27FC236}">
              <a16:creationId xmlns:a16="http://schemas.microsoft.com/office/drawing/2014/main" id="{F3509CCD-00AA-491C-AE2B-2FAC2D23114E}"/>
            </a:ext>
          </a:extLst>
        </xdr:cNvPr>
        <xdr:cNvCxnSpPr/>
      </xdr:nvCxnSpPr>
      <xdr:spPr>
        <a:xfrm>
          <a:off x="20434300" y="182237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167458</xdr:rowOff>
    </xdr:from>
    <xdr:to>
      <xdr:col>102</xdr:col>
      <xdr:colOff>165100</xdr:colOff>
      <xdr:row>106</xdr:row>
      <xdr:rowOff>97608</xdr:rowOff>
    </xdr:to>
    <xdr:sp macro="" textlink="">
      <xdr:nvSpPr>
        <xdr:cNvPr id="845" name="楕円 844">
          <a:extLst>
            <a:ext uri="{FF2B5EF4-FFF2-40B4-BE49-F238E27FC236}">
              <a16:creationId xmlns:a16="http://schemas.microsoft.com/office/drawing/2014/main" id="{5B65F64D-5A94-42CC-90D0-8D01F5C6711D}"/>
            </a:ext>
          </a:extLst>
        </xdr:cNvPr>
        <xdr:cNvSpPr/>
      </xdr:nvSpPr>
      <xdr:spPr>
        <a:xfrm>
          <a:off x="19494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46808</xdr:rowOff>
    </xdr:from>
    <xdr:to>
      <xdr:col>107</xdr:col>
      <xdr:colOff>50800</xdr:colOff>
      <xdr:row>106</xdr:row>
      <xdr:rowOff>50074</xdr:rowOff>
    </xdr:to>
    <xdr:cxnSp macro="">
      <xdr:nvCxnSpPr>
        <xdr:cNvPr id="846" name="直線コネクタ 845">
          <a:extLst>
            <a:ext uri="{FF2B5EF4-FFF2-40B4-BE49-F238E27FC236}">
              <a16:creationId xmlns:a16="http://schemas.microsoft.com/office/drawing/2014/main" id="{7A089240-29AA-4C38-A6BA-EEA625FE1D3D}"/>
            </a:ext>
          </a:extLst>
        </xdr:cNvPr>
        <xdr:cNvCxnSpPr/>
      </xdr:nvCxnSpPr>
      <xdr:spPr>
        <a:xfrm>
          <a:off x="19545300" y="182205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167458</xdr:rowOff>
    </xdr:from>
    <xdr:to>
      <xdr:col>98</xdr:col>
      <xdr:colOff>38100</xdr:colOff>
      <xdr:row>106</xdr:row>
      <xdr:rowOff>97608</xdr:rowOff>
    </xdr:to>
    <xdr:sp macro="" textlink="">
      <xdr:nvSpPr>
        <xdr:cNvPr id="847" name="楕円 846">
          <a:extLst>
            <a:ext uri="{FF2B5EF4-FFF2-40B4-BE49-F238E27FC236}">
              <a16:creationId xmlns:a16="http://schemas.microsoft.com/office/drawing/2014/main" id="{44C8CDEB-F8E0-4FB8-8B1C-6C802A4823BD}"/>
            </a:ext>
          </a:extLst>
        </xdr:cNvPr>
        <xdr:cNvSpPr/>
      </xdr:nvSpPr>
      <xdr:spPr>
        <a:xfrm>
          <a:off x="18605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46808</xdr:rowOff>
    </xdr:from>
    <xdr:to>
      <xdr:col>102</xdr:col>
      <xdr:colOff>114300</xdr:colOff>
      <xdr:row>106</xdr:row>
      <xdr:rowOff>46808</xdr:rowOff>
    </xdr:to>
    <xdr:cxnSp macro="">
      <xdr:nvCxnSpPr>
        <xdr:cNvPr id="848" name="直線コネクタ 847">
          <a:extLst>
            <a:ext uri="{FF2B5EF4-FFF2-40B4-BE49-F238E27FC236}">
              <a16:creationId xmlns:a16="http://schemas.microsoft.com/office/drawing/2014/main" id="{6D7A0F55-98CB-4CB8-BB99-51E7FBBFDC4B}"/>
            </a:ext>
          </a:extLst>
        </xdr:cNvPr>
        <xdr:cNvCxnSpPr/>
      </xdr:nvCxnSpPr>
      <xdr:spPr>
        <a:xfrm>
          <a:off x="18656300" y="18220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849" name="n_1aveValue【庁舎】&#10;一人当たり面積">
          <a:extLst>
            <a:ext uri="{FF2B5EF4-FFF2-40B4-BE49-F238E27FC236}">
              <a16:creationId xmlns:a16="http://schemas.microsoft.com/office/drawing/2014/main" id="{22905E24-13AD-40F6-A23C-1DA63C8E0BA9}"/>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0" name="n_2aveValue【庁舎】&#10;一人当たり面積">
          <a:extLst>
            <a:ext uri="{FF2B5EF4-FFF2-40B4-BE49-F238E27FC236}">
              <a16:creationId xmlns:a16="http://schemas.microsoft.com/office/drawing/2014/main" id="{B36BA71C-CBAD-4C7B-A5F7-3944E3929521}"/>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1" name="n_3aveValue【庁舎】&#10;一人当たり面積">
          <a:extLst>
            <a:ext uri="{FF2B5EF4-FFF2-40B4-BE49-F238E27FC236}">
              <a16:creationId xmlns:a16="http://schemas.microsoft.com/office/drawing/2014/main" id="{4693877A-D57E-4F7A-ACD4-4B1F4D803A8B}"/>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52" name="n_4aveValue【庁舎】&#10;一人当たり面積">
          <a:extLst>
            <a:ext uri="{FF2B5EF4-FFF2-40B4-BE49-F238E27FC236}">
              <a16:creationId xmlns:a16="http://schemas.microsoft.com/office/drawing/2014/main" id="{75C6B514-4951-4FA4-8B25-1AF8C437E00F}"/>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120666</xdr:rowOff>
    </xdr:from>
    <xdr:ext cx="469744" cy="259045"/>
    <xdr:sp macro="" textlink="">
      <xdr:nvSpPr>
        <xdr:cNvPr id="853" name="n_1mainValue【庁舎】&#10;一人当たり面積">
          <a:extLst>
            <a:ext uri="{FF2B5EF4-FFF2-40B4-BE49-F238E27FC236}">
              <a16:creationId xmlns:a16="http://schemas.microsoft.com/office/drawing/2014/main" id="{58C5F10C-6FDE-4E88-A467-1D6DCB09974A}"/>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117401</xdr:rowOff>
    </xdr:from>
    <xdr:ext cx="469744" cy="259045"/>
    <xdr:sp macro="" textlink="">
      <xdr:nvSpPr>
        <xdr:cNvPr id="854" name="n_2mainValue【庁舎】&#10;一人当たり面積">
          <a:extLst>
            <a:ext uri="{FF2B5EF4-FFF2-40B4-BE49-F238E27FC236}">
              <a16:creationId xmlns:a16="http://schemas.microsoft.com/office/drawing/2014/main" id="{BC509F65-C616-4DB2-90F1-61091A579D46}"/>
            </a:ext>
          </a:extLst>
        </xdr:cNvPr>
        <xdr:cNvSpPr txBox="1"/>
      </xdr:nvSpPr>
      <xdr:spPr>
        <a:xfrm>
          <a:off x="20199427" y="1794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114135</xdr:rowOff>
    </xdr:from>
    <xdr:ext cx="469744" cy="259045"/>
    <xdr:sp macro="" textlink="">
      <xdr:nvSpPr>
        <xdr:cNvPr id="855" name="n_3mainValue【庁舎】&#10;一人当たり面積">
          <a:extLst>
            <a:ext uri="{FF2B5EF4-FFF2-40B4-BE49-F238E27FC236}">
              <a16:creationId xmlns:a16="http://schemas.microsoft.com/office/drawing/2014/main" id="{D666E3F1-9673-4C0F-8225-D258270067B3}"/>
            </a:ext>
          </a:extLst>
        </xdr:cNvPr>
        <xdr:cNvSpPr txBox="1"/>
      </xdr:nvSpPr>
      <xdr:spPr>
        <a:xfrm>
          <a:off x="19310427" y="1794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114135</xdr:rowOff>
    </xdr:from>
    <xdr:ext cx="469744" cy="259045"/>
    <xdr:sp macro="" textlink="">
      <xdr:nvSpPr>
        <xdr:cNvPr id="856" name="n_4mainValue【庁舎】&#10;一人当たり面積">
          <a:extLst>
            <a:ext uri="{FF2B5EF4-FFF2-40B4-BE49-F238E27FC236}">
              <a16:creationId xmlns:a16="http://schemas.microsoft.com/office/drawing/2014/main" id="{2E9D5D42-7D07-4DF3-A040-0A4E34E4185D}"/>
            </a:ext>
          </a:extLst>
        </xdr:cNvPr>
        <xdr:cNvSpPr txBox="1"/>
      </xdr:nvSpPr>
      <xdr:spPr>
        <a:xfrm>
          <a:off x="18421427" y="1794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4B7FD24-E621-4054-ACCE-00D6D0B011A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0D08DD1C-F539-4520-B098-E2904252F01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403D95B2-DE37-4BD0-A079-7BF90BAEFFC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有形固定資産減価償却率は、類似団体と比較して一般廃棄物処理施設で高い水準を維持する一方、福祉施設、消防施設、庁舎などでは低い水準にとどまっている。図書館に含まれる複合施設「子ども未来創造館」は木造構造であるため耐用年数が短く減価償却が進みやすいものの、耐震性をはじめ安全性に問題はなく、安心して利用できる環境が確保されている。一般廃棄物処理施設は、塵芥処理施設が耐用年数を迎えていることから高い減価償却率となっている。消防施設については、富士五湖広域行政事務組合の旧庁舎を取り壊し、新庁舎を整備したことで減価償却率が大幅に低下している。庁舎や福祉施設、プールは、市町村合併後の新町建設計画に基づき比較的新しい施設が多く、減価償却率は低水準にある。今後も計画的な点検や修繕を重ね、既存施設の長寿命化と安定的な運用に努めていく。本町の公共施設の一人当たり面積は、富士五湖地域内で湖畔に点在する集落の分散という地理的特性により類似団体に比べて高い。このため、施設の集約は困難であるが、人口減少を見据え、予防保全を中心とした維持管理の徹底と施設保有量の適正化を引き続き進め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40" zoomScaleNormal="4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16316516</v>
      </c>
      <c r="BO4" s="485"/>
      <c r="BP4" s="485"/>
      <c r="BQ4" s="485"/>
      <c r="BR4" s="485"/>
      <c r="BS4" s="485"/>
      <c r="BT4" s="485"/>
      <c r="BU4" s="486"/>
      <c r="BV4" s="484">
        <v>16034739</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9.9</v>
      </c>
      <c r="CU4" s="625"/>
      <c r="CV4" s="625"/>
      <c r="CW4" s="625"/>
      <c r="CX4" s="625"/>
      <c r="CY4" s="625"/>
      <c r="CZ4" s="625"/>
      <c r="DA4" s="626"/>
      <c r="DB4" s="624">
        <v>10.6</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15323827</v>
      </c>
      <c r="BO5" s="456"/>
      <c r="BP5" s="456"/>
      <c r="BQ5" s="456"/>
      <c r="BR5" s="456"/>
      <c r="BS5" s="456"/>
      <c r="BT5" s="456"/>
      <c r="BU5" s="457"/>
      <c r="BV5" s="455">
        <v>14306548</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80.400000000000006</v>
      </c>
      <c r="CU5" s="453"/>
      <c r="CV5" s="453"/>
      <c r="CW5" s="453"/>
      <c r="CX5" s="453"/>
      <c r="CY5" s="453"/>
      <c r="CZ5" s="453"/>
      <c r="DA5" s="454"/>
      <c r="DB5" s="452">
        <v>77.8</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992689</v>
      </c>
      <c r="BO6" s="456"/>
      <c r="BP6" s="456"/>
      <c r="BQ6" s="456"/>
      <c r="BR6" s="456"/>
      <c r="BS6" s="456"/>
      <c r="BT6" s="456"/>
      <c r="BU6" s="457"/>
      <c r="BV6" s="455">
        <v>1728191</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80.599999999999994</v>
      </c>
      <c r="CU6" s="599"/>
      <c r="CV6" s="599"/>
      <c r="CW6" s="599"/>
      <c r="CX6" s="599"/>
      <c r="CY6" s="599"/>
      <c r="CZ6" s="599"/>
      <c r="DA6" s="600"/>
      <c r="DB6" s="598">
        <v>78.5</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102973</v>
      </c>
      <c r="BO7" s="456"/>
      <c r="BP7" s="456"/>
      <c r="BQ7" s="456"/>
      <c r="BR7" s="456"/>
      <c r="BS7" s="456"/>
      <c r="BT7" s="456"/>
      <c r="BU7" s="457"/>
      <c r="BV7" s="455">
        <v>812177</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9008920</v>
      </c>
      <c r="CU7" s="456"/>
      <c r="CV7" s="456"/>
      <c r="CW7" s="456"/>
      <c r="CX7" s="456"/>
      <c r="CY7" s="456"/>
      <c r="CZ7" s="456"/>
      <c r="DA7" s="457"/>
      <c r="DB7" s="455">
        <v>8605507</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889716</v>
      </c>
      <c r="BO8" s="456"/>
      <c r="BP8" s="456"/>
      <c r="BQ8" s="456"/>
      <c r="BR8" s="456"/>
      <c r="BS8" s="456"/>
      <c r="BT8" s="456"/>
      <c r="BU8" s="457"/>
      <c r="BV8" s="455">
        <v>916014</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0.59</v>
      </c>
      <c r="CU8" s="559"/>
      <c r="CV8" s="559"/>
      <c r="CW8" s="559"/>
      <c r="CX8" s="559"/>
      <c r="CY8" s="559"/>
      <c r="CZ8" s="559"/>
      <c r="DA8" s="560"/>
      <c r="DB8" s="558">
        <v>0.57999999999999996</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26082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-26298</v>
      </c>
      <c r="BO9" s="456"/>
      <c r="BP9" s="456"/>
      <c r="BQ9" s="456"/>
      <c r="BR9" s="456"/>
      <c r="BS9" s="456"/>
      <c r="BT9" s="456"/>
      <c r="BU9" s="457"/>
      <c r="BV9" s="455">
        <v>-523614</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15.8</v>
      </c>
      <c r="CU9" s="453"/>
      <c r="CV9" s="453"/>
      <c r="CW9" s="453"/>
      <c r="CX9" s="453"/>
      <c r="CY9" s="453"/>
      <c r="CZ9" s="453"/>
      <c r="DA9" s="454"/>
      <c r="DB9" s="452">
        <v>14.4</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25329</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150449</v>
      </c>
      <c r="BO10" s="456"/>
      <c r="BP10" s="456"/>
      <c r="BQ10" s="456"/>
      <c r="BR10" s="456"/>
      <c r="BS10" s="456"/>
      <c r="BT10" s="456"/>
      <c r="BU10" s="457"/>
      <c r="BV10" s="455">
        <v>50427</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119</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27115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300000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25972</v>
      </c>
      <c r="S13" s="543"/>
      <c r="T13" s="543"/>
      <c r="U13" s="543"/>
      <c r="V13" s="544"/>
      <c r="W13" s="545" t="s">
        <v>131</v>
      </c>
      <c r="X13" s="441"/>
      <c r="Y13" s="441"/>
      <c r="Z13" s="441"/>
      <c r="AA13" s="441"/>
      <c r="AB13" s="442"/>
      <c r="AC13" s="408">
        <v>326</v>
      </c>
      <c r="AD13" s="409"/>
      <c r="AE13" s="409"/>
      <c r="AF13" s="409"/>
      <c r="AG13" s="410"/>
      <c r="AH13" s="408">
        <v>307</v>
      </c>
      <c r="AI13" s="409"/>
      <c r="AJ13" s="409"/>
      <c r="AK13" s="409"/>
      <c r="AL13" s="468"/>
      <c r="AM13" s="512" t="s">
        <v>132</v>
      </c>
      <c r="AN13" s="412"/>
      <c r="AO13" s="412"/>
      <c r="AP13" s="412"/>
      <c r="AQ13" s="412"/>
      <c r="AR13" s="412"/>
      <c r="AS13" s="412"/>
      <c r="AT13" s="413"/>
      <c r="AU13" s="513" t="s">
        <v>119</v>
      </c>
      <c r="AV13" s="514"/>
      <c r="AW13" s="514"/>
      <c r="AX13" s="514"/>
      <c r="AY13" s="469" t="s">
        <v>133</v>
      </c>
      <c r="AZ13" s="470"/>
      <c r="BA13" s="470"/>
      <c r="BB13" s="470"/>
      <c r="BC13" s="470"/>
      <c r="BD13" s="470"/>
      <c r="BE13" s="470"/>
      <c r="BF13" s="470"/>
      <c r="BG13" s="470"/>
      <c r="BH13" s="470"/>
      <c r="BI13" s="470"/>
      <c r="BJ13" s="470"/>
      <c r="BK13" s="470"/>
      <c r="BL13" s="470"/>
      <c r="BM13" s="471"/>
      <c r="BN13" s="455">
        <v>124151</v>
      </c>
      <c r="BO13" s="456"/>
      <c r="BP13" s="456"/>
      <c r="BQ13" s="456"/>
      <c r="BR13" s="456"/>
      <c r="BS13" s="456"/>
      <c r="BT13" s="456"/>
      <c r="BU13" s="457"/>
      <c r="BV13" s="455">
        <v>-773187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10.8</v>
      </c>
      <c r="CU13" s="453"/>
      <c r="CV13" s="453"/>
      <c r="CW13" s="453"/>
      <c r="CX13" s="453"/>
      <c r="CY13" s="453"/>
      <c r="CZ13" s="453"/>
      <c r="DA13" s="454"/>
      <c r="DB13" s="452">
        <v>10.8</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26965</v>
      </c>
      <c r="S14" s="543"/>
      <c r="T14" s="543"/>
      <c r="U14" s="543"/>
      <c r="V14" s="544"/>
      <c r="W14" s="546"/>
      <c r="X14" s="444"/>
      <c r="Y14" s="444"/>
      <c r="Z14" s="444"/>
      <c r="AA14" s="444"/>
      <c r="AB14" s="445"/>
      <c r="AC14" s="535">
        <v>2.2999999999999998</v>
      </c>
      <c r="AD14" s="536"/>
      <c r="AE14" s="536"/>
      <c r="AF14" s="536"/>
      <c r="AG14" s="537"/>
      <c r="AH14" s="535">
        <v>2.4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22.9</v>
      </c>
      <c r="CU14" s="553"/>
      <c r="CV14" s="553"/>
      <c r="CW14" s="553"/>
      <c r="CX14" s="553"/>
      <c r="CY14" s="553"/>
      <c r="CZ14" s="553"/>
      <c r="DA14" s="554"/>
      <c r="DB14" s="552">
        <v>32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26109</v>
      </c>
      <c r="S15" s="543"/>
      <c r="T15" s="543"/>
      <c r="U15" s="543"/>
      <c r="V15" s="544"/>
      <c r="W15" s="545" t="s">
        <v>137</v>
      </c>
      <c r="X15" s="441"/>
      <c r="Y15" s="441"/>
      <c r="Z15" s="441"/>
      <c r="AA15" s="441"/>
      <c r="AB15" s="442"/>
      <c r="AC15" s="408">
        <v>3933</v>
      </c>
      <c r="AD15" s="409"/>
      <c r="AE15" s="409"/>
      <c r="AF15" s="409"/>
      <c r="AG15" s="410"/>
      <c r="AH15" s="408">
        <v>3679</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4563996</v>
      </c>
      <c r="BO15" s="485"/>
      <c r="BP15" s="485"/>
      <c r="BQ15" s="485"/>
      <c r="BR15" s="485"/>
      <c r="BS15" s="485"/>
      <c r="BT15" s="485"/>
      <c r="BU15" s="486"/>
      <c r="BV15" s="484">
        <v>4272535</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28.2</v>
      </c>
      <c r="AD16" s="536"/>
      <c r="AE16" s="536"/>
      <c r="AF16" s="536"/>
      <c r="AG16" s="537"/>
      <c r="AH16" s="535">
        <v>28.9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7665962</v>
      </c>
      <c r="BO16" s="456"/>
      <c r="BP16" s="456"/>
      <c r="BQ16" s="456"/>
      <c r="BR16" s="456"/>
      <c r="BS16" s="456"/>
      <c r="BT16" s="456"/>
      <c r="BU16" s="457"/>
      <c r="BV16" s="455">
        <v>7345376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9689</v>
      </c>
      <c r="AD17" s="409"/>
      <c r="AE17" s="409"/>
      <c r="AF17" s="409"/>
      <c r="AG17" s="410"/>
      <c r="AH17" s="408">
        <v>8758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5871830</v>
      </c>
      <c r="BO17" s="456"/>
      <c r="BP17" s="456"/>
      <c r="BQ17" s="456"/>
      <c r="BR17" s="456"/>
      <c r="BS17" s="456"/>
      <c r="BT17" s="456"/>
      <c r="BU17" s="457"/>
      <c r="BV17" s="455">
        <v>5477122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158.4</v>
      </c>
      <c r="M18" s="508"/>
      <c r="N18" s="508"/>
      <c r="O18" s="508"/>
      <c r="P18" s="508"/>
      <c r="Q18" s="508"/>
      <c r="R18" s="509"/>
      <c r="S18" s="509"/>
      <c r="T18" s="509"/>
      <c r="U18" s="509"/>
      <c r="V18" s="510"/>
      <c r="W18" s="526"/>
      <c r="X18" s="527"/>
      <c r="Y18" s="527"/>
      <c r="Z18" s="527"/>
      <c r="AA18" s="527"/>
      <c r="AB18" s="551"/>
      <c r="AC18" s="425">
        <v>69.5</v>
      </c>
      <c r="AD18" s="426"/>
      <c r="AE18" s="426"/>
      <c r="AF18" s="426"/>
      <c r="AG18" s="511"/>
      <c r="AH18" s="425">
        <v>68.7</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7586267</v>
      </c>
      <c r="BO18" s="456"/>
      <c r="BP18" s="456"/>
      <c r="BQ18" s="456"/>
      <c r="BR18" s="456"/>
      <c r="BS18" s="456"/>
      <c r="BT18" s="456"/>
      <c r="BU18" s="457"/>
      <c r="BV18" s="455">
        <v>7060870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165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11585663</v>
      </c>
      <c r="BO19" s="456"/>
      <c r="BP19" s="456"/>
      <c r="BQ19" s="456"/>
      <c r="BR19" s="456"/>
      <c r="BS19" s="456"/>
      <c r="BT19" s="456"/>
      <c r="BU19" s="457"/>
      <c r="BV19" s="455">
        <v>12078402</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10653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15091577</v>
      </c>
      <c r="BO22" s="485"/>
      <c r="BP22" s="485"/>
      <c r="BQ22" s="485"/>
      <c r="BR22" s="485"/>
      <c r="BS22" s="485"/>
      <c r="BT22" s="485"/>
      <c r="BU22" s="486"/>
      <c r="BV22" s="484">
        <v>16417078</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5600170</v>
      </c>
      <c r="BO23" s="456"/>
      <c r="BP23" s="456"/>
      <c r="BQ23" s="456"/>
      <c r="BR23" s="456"/>
      <c r="BS23" s="456"/>
      <c r="BT23" s="456"/>
      <c r="BU23" s="457"/>
      <c r="BV23" s="455">
        <v>6148779</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6500</v>
      </c>
      <c r="R24" s="409"/>
      <c r="S24" s="409"/>
      <c r="T24" s="409"/>
      <c r="U24" s="409"/>
      <c r="V24" s="410"/>
      <c r="W24" s="498"/>
      <c r="X24" s="435"/>
      <c r="Y24" s="436"/>
      <c r="Z24" s="411" t="s">
        <v>162</v>
      </c>
      <c r="AA24" s="412"/>
      <c r="AB24" s="412"/>
      <c r="AC24" s="412"/>
      <c r="AD24" s="412"/>
      <c r="AE24" s="412"/>
      <c r="AF24" s="412"/>
      <c r="AG24" s="413"/>
      <c r="AH24" s="408">
        <v>197</v>
      </c>
      <c r="AI24" s="409"/>
      <c r="AJ24" s="409"/>
      <c r="AK24" s="409"/>
      <c r="AL24" s="410"/>
      <c r="AM24" s="408">
        <v>586863</v>
      </c>
      <c r="AN24" s="409"/>
      <c r="AO24" s="409"/>
      <c r="AP24" s="409"/>
      <c r="AQ24" s="409"/>
      <c r="AR24" s="410"/>
      <c r="AS24" s="408">
        <v>2979</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10283395</v>
      </c>
      <c r="BO24" s="456"/>
      <c r="BP24" s="456"/>
      <c r="BQ24" s="456"/>
      <c r="BR24" s="456"/>
      <c r="BS24" s="456"/>
      <c r="BT24" s="456"/>
      <c r="BU24" s="457"/>
      <c r="BV24" s="455">
        <v>11117169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5320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70727</v>
      </c>
      <c r="BO25" s="485"/>
      <c r="BP25" s="485"/>
      <c r="BQ25" s="485"/>
      <c r="BR25" s="485"/>
      <c r="BS25" s="485"/>
      <c r="BT25" s="485"/>
      <c r="BU25" s="486"/>
      <c r="BV25" s="484">
        <v>84957</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4810</v>
      </c>
      <c r="R26" s="409"/>
      <c r="S26" s="409"/>
      <c r="T26" s="409"/>
      <c r="U26" s="409"/>
      <c r="V26" s="410"/>
      <c r="W26" s="498"/>
      <c r="X26" s="435"/>
      <c r="Y26" s="436"/>
      <c r="Z26" s="411" t="s">
        <v>168</v>
      </c>
      <c r="AA26" s="466"/>
      <c r="AB26" s="466"/>
      <c r="AC26" s="466"/>
      <c r="AD26" s="466"/>
      <c r="AE26" s="466"/>
      <c r="AF26" s="466"/>
      <c r="AG26" s="467"/>
      <c r="AH26" s="408">
        <v>4</v>
      </c>
      <c r="AI26" s="409"/>
      <c r="AJ26" s="409"/>
      <c r="AK26" s="409"/>
      <c r="AL26" s="410"/>
      <c r="AM26" s="408">
        <v>9792</v>
      </c>
      <c r="AN26" s="409"/>
      <c r="AO26" s="409"/>
      <c r="AP26" s="409"/>
      <c r="AQ26" s="409"/>
      <c r="AR26" s="410"/>
      <c r="AS26" s="408">
        <v>2448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2520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606736</v>
      </c>
      <c r="BO27" s="490"/>
      <c r="BP27" s="490"/>
      <c r="BQ27" s="490"/>
      <c r="BR27" s="490"/>
      <c r="BS27" s="490"/>
      <c r="BT27" s="490"/>
      <c r="BU27" s="491"/>
      <c r="BV27" s="489">
        <v>606725</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2020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1654793</v>
      </c>
      <c r="BO28" s="485"/>
      <c r="BP28" s="485"/>
      <c r="BQ28" s="485"/>
      <c r="BR28" s="485"/>
      <c r="BS28" s="485"/>
      <c r="BT28" s="485"/>
      <c r="BU28" s="486"/>
      <c r="BV28" s="484">
        <v>1504344</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14</v>
      </c>
      <c r="M29" s="409"/>
      <c r="N29" s="409"/>
      <c r="O29" s="409"/>
      <c r="P29" s="410"/>
      <c r="Q29" s="408">
        <v>1740</v>
      </c>
      <c r="R29" s="409"/>
      <c r="S29" s="409"/>
      <c r="T29" s="409"/>
      <c r="U29" s="409"/>
      <c r="V29" s="410"/>
      <c r="W29" s="499"/>
      <c r="X29" s="500"/>
      <c r="Y29" s="501"/>
      <c r="Z29" s="411" t="s">
        <v>177</v>
      </c>
      <c r="AA29" s="412"/>
      <c r="AB29" s="412"/>
      <c r="AC29" s="412"/>
      <c r="AD29" s="412"/>
      <c r="AE29" s="412"/>
      <c r="AF29" s="412"/>
      <c r="AG29" s="413"/>
      <c r="AH29" s="408">
        <v>197</v>
      </c>
      <c r="AI29" s="409"/>
      <c r="AJ29" s="409"/>
      <c r="AK29" s="409"/>
      <c r="AL29" s="410"/>
      <c r="AM29" s="408">
        <v>586863</v>
      </c>
      <c r="AN29" s="409"/>
      <c r="AO29" s="409"/>
      <c r="AP29" s="409"/>
      <c r="AQ29" s="409"/>
      <c r="AR29" s="410"/>
      <c r="AS29" s="408">
        <v>2979</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1714614</v>
      </c>
      <c r="BO29" s="456"/>
      <c r="BP29" s="456"/>
      <c r="BQ29" s="456"/>
      <c r="BR29" s="456"/>
      <c r="BS29" s="456"/>
      <c r="BT29" s="456"/>
      <c r="BU29" s="457"/>
      <c r="BV29" s="455">
        <v>1564358</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95.8</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4926656</v>
      </c>
      <c r="BO30" s="490"/>
      <c r="BP30" s="490"/>
      <c r="BQ30" s="490"/>
      <c r="BR30" s="490"/>
      <c r="BS30" s="490"/>
      <c r="BT30" s="490"/>
      <c r="BU30" s="491"/>
      <c r="BV30" s="489">
        <v>4891589</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10</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14</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19</v>
      </c>
      <c r="BX34" s="403"/>
      <c r="BY34" s="404" t="str">
        <f>IF('各会計、関係団体の財政状況及び健全化判断比率'!B68="","",'各会計、関係団体の財政状況及び健全化判断比率'!B68)</f>
        <v>富士五湖広域行政事務組合（一般会計）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29</v>
      </c>
      <c r="CP34" s="403"/>
      <c r="CQ34" s="404" t="str">
        <f>IF('各会計、関係団体の財政状況及び健全化判断比率'!BS7="","",'各会計、関係団体の財政状況及び健全化判断比率'!BS7)</f>
        <v>一般財団法人　富士河口湖ふるさと振興財団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本栖下水道事業特別会計</v>
      </c>
      <c r="F35" s="404"/>
      <c r="G35" s="404"/>
      <c r="H35" s="404"/>
      <c r="I35" s="404"/>
      <c r="J35" s="404"/>
      <c r="K35" s="404"/>
      <c r="L35" s="404"/>
      <c r="M35" s="404"/>
      <c r="N35" s="404"/>
      <c r="O35" s="404"/>
      <c r="P35" s="404"/>
      <c r="Q35" s="404"/>
      <c r="R35" s="404"/>
      <c r="S35" s="404"/>
      <c r="T35" s="169"/>
      <c r="U35" s="403">
        <f>IF(W35="","",U34+1)</f>
        <v>11</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9"/>
      <c r="AM35" s="403">
        <f t="shared" ref="AM35:AM43" si="0">IF(AO35="","",AM34+1)</f>
        <v>15</v>
      </c>
      <c r="AN35" s="403"/>
      <c r="AO35" s="404" t="str">
        <f>IF('各会計、関係団体の財政状況及び健全化判断比率'!B33="","",'各会計、関係団体の財政状況及び健全化判断比率'!B33)</f>
        <v>河口湖簡易水道事業会計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20</v>
      </c>
      <c r="BX35" s="403"/>
      <c r="BY35" s="404" t="str">
        <f>IF('各会計、関係団体の財政状況及び健全化判断比率'!B69="","",'各会計、関係団体の財政状況及び健全化判断比率'!B69)</f>
        <v>富士五湖広域行政事務組合（富士五湖聖苑特別会計）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温泉事業特別会計</v>
      </c>
      <c r="F36" s="404"/>
      <c r="G36" s="404"/>
      <c r="H36" s="404"/>
      <c r="I36" s="404"/>
      <c r="J36" s="404"/>
      <c r="K36" s="404"/>
      <c r="L36" s="404"/>
      <c r="M36" s="404"/>
      <c r="N36" s="404"/>
      <c r="O36" s="404"/>
      <c r="P36" s="404"/>
      <c r="Q36" s="404"/>
      <c r="R36" s="404"/>
      <c r="S36" s="404"/>
      <c r="T36" s="169"/>
      <c r="U36" s="403">
        <f t="shared" ref="U36:U43" si="4">IF(W36="","",U35+1)</f>
        <v>12</v>
      </c>
      <c r="V36" s="403"/>
      <c r="W36" s="404" t="str">
        <f>IF('各会計、関係団体の財政状況及び健全化判断比率'!B30="","",'各会計、関係団体の財政状況及び健全化判断比率'!B30)</f>
        <v>介護保険特別会計</v>
      </c>
      <c r="X36" s="404"/>
      <c r="Y36" s="404"/>
      <c r="Z36" s="404"/>
      <c r="AA36" s="404"/>
      <c r="AB36" s="404"/>
      <c r="AC36" s="404"/>
      <c r="AD36" s="404"/>
      <c r="AE36" s="404"/>
      <c r="AF36" s="404"/>
      <c r="AG36" s="404"/>
      <c r="AH36" s="404"/>
      <c r="AI36" s="404"/>
      <c r="AJ36" s="404"/>
      <c r="AK36" s="404"/>
      <c r="AL36" s="169"/>
      <c r="AM36" s="403">
        <f t="shared" si="0"/>
        <v>16</v>
      </c>
      <c r="AN36" s="403"/>
      <c r="AO36" s="404" t="str">
        <f>IF('各会計、関係団体の財政状況及び健全化判断比率'!B34="","",'各会計、関係団体の財政状況及び健全化判断比率'!B34)</f>
        <v>足和田簡易水道事業会計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21</v>
      </c>
      <c r="BX36" s="403"/>
      <c r="BY36" s="404" t="str">
        <f>IF('各会計、関係団体の財政状況及び健全化判断比率'!B70="","",'各会計、関係団体の財政状況及び健全化判断比率'!B70)</f>
        <v>河口湖南中学校組合（一般会計）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f>IF(E37="","",C36+1)</f>
        <v>4</v>
      </c>
      <c r="D37" s="403"/>
      <c r="E37" s="404" t="str">
        <f>IF('各会計、関係団体の財政状況及び健全化判断比率'!B10="","",'各会計、関係団体の財政状況及び健全化判断比率'!B10)</f>
        <v>船津公園墓地事業特別会計</v>
      </c>
      <c r="F37" s="404"/>
      <c r="G37" s="404"/>
      <c r="H37" s="404"/>
      <c r="I37" s="404"/>
      <c r="J37" s="404"/>
      <c r="K37" s="404"/>
      <c r="L37" s="404"/>
      <c r="M37" s="404"/>
      <c r="N37" s="404"/>
      <c r="O37" s="404"/>
      <c r="P37" s="404"/>
      <c r="Q37" s="404"/>
      <c r="R37" s="404"/>
      <c r="S37" s="404"/>
      <c r="T37" s="169"/>
      <c r="U37" s="403">
        <f t="shared" si="4"/>
        <v>13</v>
      </c>
      <c r="V37" s="403"/>
      <c r="W37" s="404" t="str">
        <f>IF('各会計、関係団体の財政状況及び健全化判断比率'!B31="","",'各会計、関係団体の財政状況及び健全化判断比率'!B31)</f>
        <v>介護予防支援事業特別会計</v>
      </c>
      <c r="X37" s="404"/>
      <c r="Y37" s="404"/>
      <c r="Z37" s="404"/>
      <c r="AA37" s="404"/>
      <c r="AB37" s="404"/>
      <c r="AC37" s="404"/>
      <c r="AD37" s="404"/>
      <c r="AE37" s="404"/>
      <c r="AF37" s="404"/>
      <c r="AG37" s="404"/>
      <c r="AH37" s="404"/>
      <c r="AI37" s="404"/>
      <c r="AJ37" s="404"/>
      <c r="AK37" s="404"/>
      <c r="AL37" s="169"/>
      <c r="AM37" s="403">
        <f t="shared" si="0"/>
        <v>17</v>
      </c>
      <c r="AN37" s="403"/>
      <c r="AO37" s="404" t="str">
        <f>IF('各会計、関係団体の財政状況及び健全化判断比率'!B35="","",'各会計、関係団体の財政状況及び健全化判断比率'!B35)</f>
        <v>上九一色簡易水道事業会計</v>
      </c>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22</v>
      </c>
      <c r="BX37" s="403"/>
      <c r="BY37" s="404" t="str">
        <f>IF('各会計、関係団体の財政状況及び健全化判断比率'!B71="","",'各会計、関係団体の財政状況及び健全化判断比率'!B71)</f>
        <v>山梨県市町村総合事務組合　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f t="shared" ref="C38:C43" si="5">IF(E38="","",C37+1)</f>
        <v>5</v>
      </c>
      <c r="D38" s="403"/>
      <c r="E38" s="404" t="str">
        <f>IF('各会計、関係団体の財政状況及び健全化判断比率'!B11="","",'各会計、関係団体の財政状況及び健全化判断比率'!B11)</f>
        <v>小立公園墓地事業特別会計</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f t="shared" si="0"/>
        <v>18</v>
      </c>
      <c r="AN38" s="403"/>
      <c r="AO38" s="404" t="str">
        <f>IF('各会計、関係団体の財政状況及び健全化判断比率'!B36="","",'各会計、関係団体の財政状況及び健全化判断比率'!B36)</f>
        <v>下水道事業会計</v>
      </c>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23</v>
      </c>
      <c r="BX38" s="403"/>
      <c r="BY38" s="404" t="str">
        <f>IF('各会計、関係団体の財政状況及び健全化判断比率'!B72="","",'各会計、関係団体の財政状況及び健全化判断比率'!B72)</f>
        <v>山梨県市町村総合事務組合　行政手続きの電子化事業及び会館管理・研修事業特別会計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f t="shared" si="5"/>
        <v>6</v>
      </c>
      <c r="D39" s="403"/>
      <c r="E39" s="404" t="str">
        <f>IF('各会計、関係団体の財政状況及び健全化判断比率'!B12="","",'各会計、関係団体の財政状況及び健全化判断比率'!B12)</f>
        <v>勝山墓地事業特別会計</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24</v>
      </c>
      <c r="BX39" s="403"/>
      <c r="BY39" s="404" t="str">
        <f>IF('各会計、関係団体の財政状況及び健全化判断比率'!B73="","",'各会計、関係団体の財政状況及び健全化判断比率'!B73)</f>
        <v>山梨県市町村総合事務組合　一般廃棄物最終処分場事業特別会計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f t="shared" si="5"/>
        <v>7</v>
      </c>
      <c r="D40" s="403"/>
      <c r="E40" s="404" t="str">
        <f>IF('各会計、関係団体の財政状況及び健全化判断比率'!B13="","",'各会計、関係団体の財政状況及び健全化判断比率'!B13)</f>
        <v>河口湖治水事業特別会計</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25</v>
      </c>
      <c r="BX40" s="403"/>
      <c r="BY40" s="404" t="str">
        <f>IF('各会計、関係団体の財政状況及び健全化判断比率'!B74="","",'各会計、関係団体の財政状況及び健全化判断比率'!B74)</f>
        <v>山梨県市町村総合事務組合　入札参加資格審査事業特別会計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f t="shared" si="5"/>
        <v>8</v>
      </c>
      <c r="D41" s="403"/>
      <c r="E41" s="404" t="str">
        <f>IF('各会計、関係団体の財政状況及び健全化判断比率'!B14="","",'各会計、関係団体の財政状況及び健全化判断比率'!B14)</f>
        <v>小立簡易郵便局事業特別会計</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26</v>
      </c>
      <c r="BX41" s="403"/>
      <c r="BY41" s="404" t="str">
        <f>IF('各会計、関係団体の財政状況及び健全化判断比率'!B75="","",'各会計、関係団体の財政状況及び健全化判断比率'!B75)</f>
        <v>山梨県市町村総合事務組合　交通災害共済事業特別会計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f t="shared" si="5"/>
        <v>9</v>
      </c>
      <c r="D42" s="403"/>
      <c r="E42" s="404" t="str">
        <f>IF('各会計、関係団体の財政状況及び健全化判断比率'!B15="","",'各会計、関係団体の財政状況及び健全化判断比率'!B15)</f>
        <v>富士ヶ嶺簡易郵便局事業特別会計</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27</v>
      </c>
      <c r="BX42" s="403"/>
      <c r="BY42" s="404" t="str">
        <f>IF('各会計、関係団体の財政状況及び健全化判断比率'!B76="","",'各会計、関係団体の財政状況及び健全化判断比率'!B76)</f>
        <v>青木が原ごみ処理組合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28</v>
      </c>
      <c r="BX43" s="403"/>
      <c r="BY43" s="404" t="str">
        <f>IF('各会計、関係団体の財政状況及び健全化判断比率'!B77="","",'各会計、関係団体の財政状況及び健全化判断比率'!B77)</f>
        <v>青木ヶ原衛生センター</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cBE+9FDxlYOg1ymV/wxFTwT4KhCDIrHIrRWueyVNEBlHmqPoT6ezG3oNGULH5sKD3+qh7RwipFSIlkolD2Ehaw==" saltValue="YmBAA/6wT5WjLIp7O+8A+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55" zoomScaleNormal="55"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4971021</v>
      </c>
      <c r="S5" s="713"/>
      <c r="T5" s="713"/>
      <c r="U5" s="713"/>
      <c r="V5" s="713"/>
      <c r="W5" s="713"/>
      <c r="X5" s="713"/>
      <c r="Y5" s="738"/>
      <c r="Z5" s="751">
        <v>30.5</v>
      </c>
      <c r="AA5" s="751"/>
      <c r="AB5" s="751"/>
      <c r="AC5" s="751"/>
      <c r="AD5" s="752">
        <v>4961644</v>
      </c>
      <c r="AE5" s="752"/>
      <c r="AF5" s="752"/>
      <c r="AG5" s="752"/>
      <c r="AH5" s="752"/>
      <c r="AI5" s="752"/>
      <c r="AJ5" s="752"/>
      <c r="AK5" s="752"/>
      <c r="AL5" s="739">
        <v>52.7</v>
      </c>
      <c r="AM5" s="721"/>
      <c r="AN5" s="721"/>
      <c r="AO5" s="740"/>
      <c r="AP5" s="715" t="s">
        <v>216</v>
      </c>
      <c r="AQ5" s="716"/>
      <c r="AR5" s="716"/>
      <c r="AS5" s="716"/>
      <c r="AT5" s="716"/>
      <c r="AU5" s="716"/>
      <c r="AV5" s="716"/>
      <c r="AW5" s="716"/>
      <c r="AX5" s="716"/>
      <c r="AY5" s="716"/>
      <c r="AZ5" s="716"/>
      <c r="BA5" s="716"/>
      <c r="BB5" s="716"/>
      <c r="BC5" s="716"/>
      <c r="BD5" s="716"/>
      <c r="BE5" s="716"/>
      <c r="BF5" s="717"/>
      <c r="BG5" s="657">
        <v>4827222</v>
      </c>
      <c r="BH5" s="658"/>
      <c r="BI5" s="658"/>
      <c r="BJ5" s="658"/>
      <c r="BK5" s="658"/>
      <c r="BL5" s="658"/>
      <c r="BM5" s="658"/>
      <c r="BN5" s="659"/>
      <c r="BO5" s="695">
        <v>97.1</v>
      </c>
      <c r="BP5" s="695"/>
      <c r="BQ5" s="695"/>
      <c r="BR5" s="695"/>
      <c r="BS5" s="696" t="s">
        <v>122</v>
      </c>
      <c r="BT5" s="696"/>
      <c r="BU5" s="696"/>
      <c r="BV5" s="696"/>
      <c r="BW5" s="696"/>
      <c r="BX5" s="696"/>
      <c r="BY5" s="696"/>
      <c r="BZ5" s="696"/>
      <c r="CA5" s="696"/>
      <c r="CB5" s="731"/>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111571</v>
      </c>
      <c r="S6" s="658"/>
      <c r="T6" s="658"/>
      <c r="U6" s="658"/>
      <c r="V6" s="658"/>
      <c r="W6" s="658"/>
      <c r="X6" s="658"/>
      <c r="Y6" s="659"/>
      <c r="Z6" s="695">
        <v>0.7</v>
      </c>
      <c r="AA6" s="695"/>
      <c r="AB6" s="695"/>
      <c r="AC6" s="695"/>
      <c r="AD6" s="696">
        <v>111571</v>
      </c>
      <c r="AE6" s="696"/>
      <c r="AF6" s="696"/>
      <c r="AG6" s="696"/>
      <c r="AH6" s="696"/>
      <c r="AI6" s="696"/>
      <c r="AJ6" s="696"/>
      <c r="AK6" s="696"/>
      <c r="AL6" s="660">
        <v>1.2</v>
      </c>
      <c r="AM6" s="661"/>
      <c r="AN6" s="661"/>
      <c r="AO6" s="697"/>
      <c r="AP6" s="654" t="s">
        <v>221</v>
      </c>
      <c r="AQ6" s="655"/>
      <c r="AR6" s="655"/>
      <c r="AS6" s="655"/>
      <c r="AT6" s="655"/>
      <c r="AU6" s="655"/>
      <c r="AV6" s="655"/>
      <c r="AW6" s="655"/>
      <c r="AX6" s="655"/>
      <c r="AY6" s="655"/>
      <c r="AZ6" s="655"/>
      <c r="BA6" s="655"/>
      <c r="BB6" s="655"/>
      <c r="BC6" s="655"/>
      <c r="BD6" s="655"/>
      <c r="BE6" s="655"/>
      <c r="BF6" s="656"/>
      <c r="BG6" s="657">
        <v>4827222</v>
      </c>
      <c r="BH6" s="658"/>
      <c r="BI6" s="658"/>
      <c r="BJ6" s="658"/>
      <c r="BK6" s="658"/>
      <c r="BL6" s="658"/>
      <c r="BM6" s="658"/>
      <c r="BN6" s="659"/>
      <c r="BO6" s="695">
        <v>97.1</v>
      </c>
      <c r="BP6" s="695"/>
      <c r="BQ6" s="695"/>
      <c r="BR6" s="695"/>
      <c r="BS6" s="696" t="s">
        <v>122</v>
      </c>
      <c r="BT6" s="696"/>
      <c r="BU6" s="696"/>
      <c r="BV6" s="696"/>
      <c r="BW6" s="696"/>
      <c r="BX6" s="696"/>
      <c r="BY6" s="696"/>
      <c r="BZ6" s="696"/>
      <c r="CA6" s="696"/>
      <c r="CB6" s="731"/>
      <c r="CD6" s="715" t="s">
        <v>222</v>
      </c>
      <c r="CE6" s="716"/>
      <c r="CF6" s="716"/>
      <c r="CG6" s="716"/>
      <c r="CH6" s="716"/>
      <c r="CI6" s="716"/>
      <c r="CJ6" s="716"/>
      <c r="CK6" s="716"/>
      <c r="CL6" s="716"/>
      <c r="CM6" s="716"/>
      <c r="CN6" s="716"/>
      <c r="CO6" s="716"/>
      <c r="CP6" s="716"/>
      <c r="CQ6" s="717"/>
      <c r="CR6" s="657">
        <v>98997</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98986</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1806</v>
      </c>
      <c r="S7" s="658"/>
      <c r="T7" s="658"/>
      <c r="U7" s="658"/>
      <c r="V7" s="658"/>
      <c r="W7" s="658"/>
      <c r="X7" s="658"/>
      <c r="Y7" s="659"/>
      <c r="Z7" s="695">
        <v>0</v>
      </c>
      <c r="AA7" s="695"/>
      <c r="AB7" s="695"/>
      <c r="AC7" s="695"/>
      <c r="AD7" s="696">
        <v>1806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1963990</v>
      </c>
      <c r="BH7" s="658"/>
      <c r="BI7" s="658"/>
      <c r="BJ7" s="658"/>
      <c r="BK7" s="658"/>
      <c r="BL7" s="658"/>
      <c r="BM7" s="658"/>
      <c r="BN7" s="659"/>
      <c r="BO7" s="695">
        <v>39.5</v>
      </c>
      <c r="BP7" s="695"/>
      <c r="BQ7" s="695"/>
      <c r="BR7" s="695"/>
      <c r="BS7" s="696" t="s">
        <v>122</v>
      </c>
      <c r="BT7" s="696"/>
      <c r="BU7" s="696"/>
      <c r="BV7" s="696"/>
      <c r="BW7" s="696"/>
      <c r="BX7" s="696"/>
      <c r="BY7" s="696"/>
      <c r="BZ7" s="696"/>
      <c r="CA7" s="696"/>
      <c r="CB7" s="731"/>
      <c r="CD7" s="654" t="s">
        <v>225</v>
      </c>
      <c r="CE7" s="655"/>
      <c r="CF7" s="655"/>
      <c r="CG7" s="655"/>
      <c r="CH7" s="655"/>
      <c r="CI7" s="655"/>
      <c r="CJ7" s="655"/>
      <c r="CK7" s="655"/>
      <c r="CL7" s="655"/>
      <c r="CM7" s="655"/>
      <c r="CN7" s="655"/>
      <c r="CO7" s="655"/>
      <c r="CP7" s="655"/>
      <c r="CQ7" s="656"/>
      <c r="CR7" s="657">
        <v>2436066</v>
      </c>
      <c r="CS7" s="658"/>
      <c r="CT7" s="658"/>
      <c r="CU7" s="658"/>
      <c r="CV7" s="658"/>
      <c r="CW7" s="658"/>
      <c r="CX7" s="658"/>
      <c r="CY7" s="659"/>
      <c r="CZ7" s="695">
        <v>15.9</v>
      </c>
      <c r="DA7" s="695"/>
      <c r="DB7" s="695"/>
      <c r="DC7" s="695"/>
      <c r="DD7" s="663">
        <v>60521</v>
      </c>
      <c r="DE7" s="658"/>
      <c r="DF7" s="658"/>
      <c r="DG7" s="658"/>
      <c r="DH7" s="658"/>
      <c r="DI7" s="658"/>
      <c r="DJ7" s="658"/>
      <c r="DK7" s="658"/>
      <c r="DL7" s="658"/>
      <c r="DM7" s="658"/>
      <c r="DN7" s="658"/>
      <c r="DO7" s="658"/>
      <c r="DP7" s="659"/>
      <c r="DQ7" s="663">
        <v>1353495</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32583</v>
      </c>
      <c r="S8" s="658"/>
      <c r="T8" s="658"/>
      <c r="U8" s="658"/>
      <c r="V8" s="658"/>
      <c r="W8" s="658"/>
      <c r="X8" s="658"/>
      <c r="Y8" s="659"/>
      <c r="Z8" s="695">
        <v>0.2</v>
      </c>
      <c r="AA8" s="695"/>
      <c r="AB8" s="695"/>
      <c r="AC8" s="695"/>
      <c r="AD8" s="696">
        <v>32583</v>
      </c>
      <c r="AE8" s="696"/>
      <c r="AF8" s="696"/>
      <c r="AG8" s="696"/>
      <c r="AH8" s="696"/>
      <c r="AI8" s="696"/>
      <c r="AJ8" s="696"/>
      <c r="AK8" s="696"/>
      <c r="AL8" s="660">
        <v>0.3</v>
      </c>
      <c r="AM8" s="661"/>
      <c r="AN8" s="661"/>
      <c r="AO8" s="697"/>
      <c r="AP8" s="654" t="s">
        <v>227</v>
      </c>
      <c r="AQ8" s="655"/>
      <c r="AR8" s="655"/>
      <c r="AS8" s="655"/>
      <c r="AT8" s="655"/>
      <c r="AU8" s="655"/>
      <c r="AV8" s="655"/>
      <c r="AW8" s="655"/>
      <c r="AX8" s="655"/>
      <c r="AY8" s="655"/>
      <c r="AZ8" s="655"/>
      <c r="BA8" s="655"/>
      <c r="BB8" s="655"/>
      <c r="BC8" s="655"/>
      <c r="BD8" s="655"/>
      <c r="BE8" s="655"/>
      <c r="BF8" s="656"/>
      <c r="BG8" s="657">
        <v>49171</v>
      </c>
      <c r="BH8" s="658"/>
      <c r="BI8" s="658"/>
      <c r="BJ8" s="658"/>
      <c r="BK8" s="658"/>
      <c r="BL8" s="658"/>
      <c r="BM8" s="658"/>
      <c r="BN8" s="659"/>
      <c r="BO8" s="695">
        <v>1</v>
      </c>
      <c r="BP8" s="695"/>
      <c r="BQ8" s="695"/>
      <c r="BR8" s="695"/>
      <c r="BS8" s="696" t="s">
        <v>122</v>
      </c>
      <c r="BT8" s="696"/>
      <c r="BU8" s="696"/>
      <c r="BV8" s="696"/>
      <c r="BW8" s="696"/>
      <c r="BX8" s="696"/>
      <c r="BY8" s="696"/>
      <c r="BZ8" s="696"/>
      <c r="CA8" s="696"/>
      <c r="CB8" s="731"/>
      <c r="CD8" s="654" t="s">
        <v>228</v>
      </c>
      <c r="CE8" s="655"/>
      <c r="CF8" s="655"/>
      <c r="CG8" s="655"/>
      <c r="CH8" s="655"/>
      <c r="CI8" s="655"/>
      <c r="CJ8" s="655"/>
      <c r="CK8" s="655"/>
      <c r="CL8" s="655"/>
      <c r="CM8" s="655"/>
      <c r="CN8" s="655"/>
      <c r="CO8" s="655"/>
      <c r="CP8" s="655"/>
      <c r="CQ8" s="656"/>
      <c r="CR8" s="657">
        <v>4347520</v>
      </c>
      <c r="CS8" s="658"/>
      <c r="CT8" s="658"/>
      <c r="CU8" s="658"/>
      <c r="CV8" s="658"/>
      <c r="CW8" s="658"/>
      <c r="CX8" s="658"/>
      <c r="CY8" s="659"/>
      <c r="CZ8" s="695">
        <v>28.4</v>
      </c>
      <c r="DA8" s="695"/>
      <c r="DB8" s="695"/>
      <c r="DC8" s="695"/>
      <c r="DD8" s="663">
        <v>40099</v>
      </c>
      <c r="DE8" s="658"/>
      <c r="DF8" s="658"/>
      <c r="DG8" s="658"/>
      <c r="DH8" s="658"/>
      <c r="DI8" s="658"/>
      <c r="DJ8" s="658"/>
      <c r="DK8" s="658"/>
      <c r="DL8" s="658"/>
      <c r="DM8" s="658"/>
      <c r="DN8" s="658"/>
      <c r="DO8" s="658"/>
      <c r="DP8" s="659"/>
      <c r="DQ8" s="663">
        <v>2664570</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45077</v>
      </c>
      <c r="S9" s="658"/>
      <c r="T9" s="658"/>
      <c r="U9" s="658"/>
      <c r="V9" s="658"/>
      <c r="W9" s="658"/>
      <c r="X9" s="658"/>
      <c r="Y9" s="659"/>
      <c r="Z9" s="695">
        <v>0.3</v>
      </c>
      <c r="AA9" s="695"/>
      <c r="AB9" s="695"/>
      <c r="AC9" s="695"/>
      <c r="AD9" s="696">
        <v>45077</v>
      </c>
      <c r="AE9" s="696"/>
      <c r="AF9" s="696"/>
      <c r="AG9" s="696"/>
      <c r="AH9" s="696"/>
      <c r="AI9" s="696"/>
      <c r="AJ9" s="696"/>
      <c r="AK9" s="696"/>
      <c r="AL9" s="660">
        <v>0.5</v>
      </c>
      <c r="AM9" s="661"/>
      <c r="AN9" s="661"/>
      <c r="AO9" s="697"/>
      <c r="AP9" s="654" t="s">
        <v>230</v>
      </c>
      <c r="AQ9" s="655"/>
      <c r="AR9" s="655"/>
      <c r="AS9" s="655"/>
      <c r="AT9" s="655"/>
      <c r="AU9" s="655"/>
      <c r="AV9" s="655"/>
      <c r="AW9" s="655"/>
      <c r="AX9" s="655"/>
      <c r="AY9" s="655"/>
      <c r="AZ9" s="655"/>
      <c r="BA9" s="655"/>
      <c r="BB9" s="655"/>
      <c r="BC9" s="655"/>
      <c r="BD9" s="655"/>
      <c r="BE9" s="655"/>
      <c r="BF9" s="656"/>
      <c r="BG9" s="657">
        <v>1609098</v>
      </c>
      <c r="BH9" s="658"/>
      <c r="BI9" s="658"/>
      <c r="BJ9" s="658"/>
      <c r="BK9" s="658"/>
      <c r="BL9" s="658"/>
      <c r="BM9" s="658"/>
      <c r="BN9" s="659"/>
      <c r="BO9" s="695">
        <v>32.4</v>
      </c>
      <c r="BP9" s="695"/>
      <c r="BQ9" s="695"/>
      <c r="BR9" s="695"/>
      <c r="BS9" s="696" t="s">
        <v>122</v>
      </c>
      <c r="BT9" s="696"/>
      <c r="BU9" s="696"/>
      <c r="BV9" s="696"/>
      <c r="BW9" s="696"/>
      <c r="BX9" s="696"/>
      <c r="BY9" s="696"/>
      <c r="BZ9" s="696"/>
      <c r="CA9" s="696"/>
      <c r="CB9" s="731"/>
      <c r="CD9" s="654" t="s">
        <v>231</v>
      </c>
      <c r="CE9" s="655"/>
      <c r="CF9" s="655"/>
      <c r="CG9" s="655"/>
      <c r="CH9" s="655"/>
      <c r="CI9" s="655"/>
      <c r="CJ9" s="655"/>
      <c r="CK9" s="655"/>
      <c r="CL9" s="655"/>
      <c r="CM9" s="655"/>
      <c r="CN9" s="655"/>
      <c r="CO9" s="655"/>
      <c r="CP9" s="655"/>
      <c r="CQ9" s="656"/>
      <c r="CR9" s="657">
        <v>1717792</v>
      </c>
      <c r="CS9" s="658"/>
      <c r="CT9" s="658"/>
      <c r="CU9" s="658"/>
      <c r="CV9" s="658"/>
      <c r="CW9" s="658"/>
      <c r="CX9" s="658"/>
      <c r="CY9" s="659"/>
      <c r="CZ9" s="695">
        <v>11.2</v>
      </c>
      <c r="DA9" s="695"/>
      <c r="DB9" s="695"/>
      <c r="DC9" s="695"/>
      <c r="DD9" s="663">
        <v>156577</v>
      </c>
      <c r="DE9" s="658"/>
      <c r="DF9" s="658"/>
      <c r="DG9" s="658"/>
      <c r="DH9" s="658"/>
      <c r="DI9" s="658"/>
      <c r="DJ9" s="658"/>
      <c r="DK9" s="658"/>
      <c r="DL9" s="658"/>
      <c r="DM9" s="658"/>
      <c r="DN9" s="658"/>
      <c r="DO9" s="658"/>
      <c r="DP9" s="659"/>
      <c r="DQ9" s="663">
        <v>1270627</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116758</v>
      </c>
      <c r="BH10" s="658"/>
      <c r="BI10" s="658"/>
      <c r="BJ10" s="658"/>
      <c r="BK10" s="658"/>
      <c r="BL10" s="658"/>
      <c r="BM10" s="658"/>
      <c r="BN10" s="659"/>
      <c r="BO10" s="695">
        <v>2.2999999999999998</v>
      </c>
      <c r="BP10" s="695"/>
      <c r="BQ10" s="695"/>
      <c r="BR10" s="695"/>
      <c r="BS10" s="696" t="s">
        <v>122</v>
      </c>
      <c r="BT10" s="696"/>
      <c r="BU10" s="696"/>
      <c r="BV10" s="696"/>
      <c r="BW10" s="696"/>
      <c r="BX10" s="696"/>
      <c r="BY10" s="696"/>
      <c r="BZ10" s="696"/>
      <c r="CA10" s="696"/>
      <c r="CB10" s="731"/>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739346</v>
      </c>
      <c r="S11" s="658"/>
      <c r="T11" s="658"/>
      <c r="U11" s="658"/>
      <c r="V11" s="658"/>
      <c r="W11" s="658"/>
      <c r="X11" s="658"/>
      <c r="Y11" s="659"/>
      <c r="Z11" s="660">
        <v>4.5</v>
      </c>
      <c r="AA11" s="661"/>
      <c r="AB11" s="661"/>
      <c r="AC11" s="662"/>
      <c r="AD11" s="663">
        <v>739346</v>
      </c>
      <c r="AE11" s="658"/>
      <c r="AF11" s="658"/>
      <c r="AG11" s="658"/>
      <c r="AH11" s="658"/>
      <c r="AI11" s="658"/>
      <c r="AJ11" s="658"/>
      <c r="AK11" s="659"/>
      <c r="AL11" s="660">
        <v>7.9</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188963</v>
      </c>
      <c r="BH11" s="658"/>
      <c r="BI11" s="658"/>
      <c r="BJ11" s="658"/>
      <c r="BK11" s="658"/>
      <c r="BL11" s="658"/>
      <c r="BM11" s="658"/>
      <c r="BN11" s="659"/>
      <c r="BO11" s="695">
        <v>3.8</v>
      </c>
      <c r="BP11" s="695"/>
      <c r="BQ11" s="695"/>
      <c r="BR11" s="695"/>
      <c r="BS11" s="696" t="s">
        <v>122</v>
      </c>
      <c r="BT11" s="696"/>
      <c r="BU11" s="696"/>
      <c r="BV11" s="696"/>
      <c r="BW11" s="696"/>
      <c r="BX11" s="696"/>
      <c r="BY11" s="696"/>
      <c r="BZ11" s="696"/>
      <c r="CA11" s="696"/>
      <c r="CB11" s="731"/>
      <c r="CD11" s="654" t="s">
        <v>237</v>
      </c>
      <c r="CE11" s="655"/>
      <c r="CF11" s="655"/>
      <c r="CG11" s="655"/>
      <c r="CH11" s="655"/>
      <c r="CI11" s="655"/>
      <c r="CJ11" s="655"/>
      <c r="CK11" s="655"/>
      <c r="CL11" s="655"/>
      <c r="CM11" s="655"/>
      <c r="CN11" s="655"/>
      <c r="CO11" s="655"/>
      <c r="CP11" s="655"/>
      <c r="CQ11" s="656"/>
      <c r="CR11" s="657">
        <v>160235</v>
      </c>
      <c r="CS11" s="658"/>
      <c r="CT11" s="658"/>
      <c r="CU11" s="658"/>
      <c r="CV11" s="658"/>
      <c r="CW11" s="658"/>
      <c r="CX11" s="658"/>
      <c r="CY11" s="659"/>
      <c r="CZ11" s="695">
        <v>1</v>
      </c>
      <c r="DA11" s="695"/>
      <c r="DB11" s="695"/>
      <c r="DC11" s="695"/>
      <c r="DD11" s="663">
        <v>19910</v>
      </c>
      <c r="DE11" s="658"/>
      <c r="DF11" s="658"/>
      <c r="DG11" s="658"/>
      <c r="DH11" s="658"/>
      <c r="DI11" s="658"/>
      <c r="DJ11" s="658"/>
      <c r="DK11" s="658"/>
      <c r="DL11" s="658"/>
      <c r="DM11" s="658"/>
      <c r="DN11" s="658"/>
      <c r="DO11" s="658"/>
      <c r="DP11" s="659"/>
      <c r="DQ11" s="663">
        <v>125807</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55560</v>
      </c>
      <c r="S12" s="658"/>
      <c r="T12" s="658"/>
      <c r="U12" s="658"/>
      <c r="V12" s="658"/>
      <c r="W12" s="658"/>
      <c r="X12" s="658"/>
      <c r="Y12" s="659"/>
      <c r="Z12" s="695">
        <v>0.3</v>
      </c>
      <c r="AA12" s="695"/>
      <c r="AB12" s="695"/>
      <c r="AC12" s="695"/>
      <c r="AD12" s="696">
        <v>55560</v>
      </c>
      <c r="AE12" s="696"/>
      <c r="AF12" s="696"/>
      <c r="AG12" s="696"/>
      <c r="AH12" s="696"/>
      <c r="AI12" s="696"/>
      <c r="AJ12" s="696"/>
      <c r="AK12" s="696"/>
      <c r="AL12" s="660">
        <v>0.6</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2492156</v>
      </c>
      <c r="BH12" s="658"/>
      <c r="BI12" s="658"/>
      <c r="BJ12" s="658"/>
      <c r="BK12" s="658"/>
      <c r="BL12" s="658"/>
      <c r="BM12" s="658"/>
      <c r="BN12" s="659"/>
      <c r="BO12" s="695">
        <v>50.1</v>
      </c>
      <c r="BP12" s="695"/>
      <c r="BQ12" s="695"/>
      <c r="BR12" s="695"/>
      <c r="BS12" s="696" t="s">
        <v>122</v>
      </c>
      <c r="BT12" s="696"/>
      <c r="BU12" s="696"/>
      <c r="BV12" s="696"/>
      <c r="BW12" s="696"/>
      <c r="BX12" s="696"/>
      <c r="BY12" s="696"/>
      <c r="BZ12" s="696"/>
      <c r="CA12" s="696"/>
      <c r="CB12" s="731"/>
      <c r="CD12" s="654" t="s">
        <v>240</v>
      </c>
      <c r="CE12" s="655"/>
      <c r="CF12" s="655"/>
      <c r="CG12" s="655"/>
      <c r="CH12" s="655"/>
      <c r="CI12" s="655"/>
      <c r="CJ12" s="655"/>
      <c r="CK12" s="655"/>
      <c r="CL12" s="655"/>
      <c r="CM12" s="655"/>
      <c r="CN12" s="655"/>
      <c r="CO12" s="655"/>
      <c r="CP12" s="655"/>
      <c r="CQ12" s="656"/>
      <c r="CR12" s="657">
        <v>1225702</v>
      </c>
      <c r="CS12" s="658"/>
      <c r="CT12" s="658"/>
      <c r="CU12" s="658"/>
      <c r="CV12" s="658"/>
      <c r="CW12" s="658"/>
      <c r="CX12" s="658"/>
      <c r="CY12" s="659"/>
      <c r="CZ12" s="695">
        <v>8</v>
      </c>
      <c r="DA12" s="695"/>
      <c r="DB12" s="695"/>
      <c r="DC12" s="695"/>
      <c r="DD12" s="663">
        <v>7782</v>
      </c>
      <c r="DE12" s="658"/>
      <c r="DF12" s="658"/>
      <c r="DG12" s="658"/>
      <c r="DH12" s="658"/>
      <c r="DI12" s="658"/>
      <c r="DJ12" s="658"/>
      <c r="DK12" s="658"/>
      <c r="DL12" s="658"/>
      <c r="DM12" s="658"/>
      <c r="DN12" s="658"/>
      <c r="DO12" s="658"/>
      <c r="DP12" s="659"/>
      <c r="DQ12" s="663">
        <v>400675</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2475756</v>
      </c>
      <c r="BH13" s="658"/>
      <c r="BI13" s="658"/>
      <c r="BJ13" s="658"/>
      <c r="BK13" s="658"/>
      <c r="BL13" s="658"/>
      <c r="BM13" s="658"/>
      <c r="BN13" s="659"/>
      <c r="BO13" s="695">
        <v>49.8</v>
      </c>
      <c r="BP13" s="695"/>
      <c r="BQ13" s="695"/>
      <c r="BR13" s="695"/>
      <c r="BS13" s="696" t="s">
        <v>122</v>
      </c>
      <c r="BT13" s="696"/>
      <c r="BU13" s="696"/>
      <c r="BV13" s="696"/>
      <c r="BW13" s="696"/>
      <c r="BX13" s="696"/>
      <c r="BY13" s="696"/>
      <c r="BZ13" s="696"/>
      <c r="CA13" s="696"/>
      <c r="CB13" s="731"/>
      <c r="CD13" s="654" t="s">
        <v>243</v>
      </c>
      <c r="CE13" s="655"/>
      <c r="CF13" s="655"/>
      <c r="CG13" s="655"/>
      <c r="CH13" s="655"/>
      <c r="CI13" s="655"/>
      <c r="CJ13" s="655"/>
      <c r="CK13" s="655"/>
      <c r="CL13" s="655"/>
      <c r="CM13" s="655"/>
      <c r="CN13" s="655"/>
      <c r="CO13" s="655"/>
      <c r="CP13" s="655"/>
      <c r="CQ13" s="656"/>
      <c r="CR13" s="657">
        <v>1209640</v>
      </c>
      <c r="CS13" s="658"/>
      <c r="CT13" s="658"/>
      <c r="CU13" s="658"/>
      <c r="CV13" s="658"/>
      <c r="CW13" s="658"/>
      <c r="CX13" s="658"/>
      <c r="CY13" s="659"/>
      <c r="CZ13" s="695">
        <v>7.9</v>
      </c>
      <c r="DA13" s="695"/>
      <c r="DB13" s="695"/>
      <c r="DC13" s="695"/>
      <c r="DD13" s="663">
        <v>503824</v>
      </c>
      <c r="DE13" s="658"/>
      <c r="DF13" s="658"/>
      <c r="DG13" s="658"/>
      <c r="DH13" s="658"/>
      <c r="DI13" s="658"/>
      <c r="DJ13" s="658"/>
      <c r="DK13" s="658"/>
      <c r="DL13" s="658"/>
      <c r="DM13" s="658"/>
      <c r="DN13" s="658"/>
      <c r="DO13" s="658"/>
      <c r="DP13" s="659"/>
      <c r="DQ13" s="663">
        <v>827524</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111046</v>
      </c>
      <c r="BH14" s="658"/>
      <c r="BI14" s="658"/>
      <c r="BJ14" s="658"/>
      <c r="BK14" s="658"/>
      <c r="BL14" s="658"/>
      <c r="BM14" s="658"/>
      <c r="BN14" s="659"/>
      <c r="BO14" s="695">
        <v>2.2000000000000002</v>
      </c>
      <c r="BP14" s="695"/>
      <c r="BQ14" s="695"/>
      <c r="BR14" s="695"/>
      <c r="BS14" s="696" t="s">
        <v>122</v>
      </c>
      <c r="BT14" s="696"/>
      <c r="BU14" s="696"/>
      <c r="BV14" s="696"/>
      <c r="BW14" s="696"/>
      <c r="BX14" s="696"/>
      <c r="BY14" s="696"/>
      <c r="BZ14" s="696"/>
      <c r="CA14" s="696"/>
      <c r="CB14" s="731"/>
      <c r="CD14" s="654" t="s">
        <v>246</v>
      </c>
      <c r="CE14" s="655"/>
      <c r="CF14" s="655"/>
      <c r="CG14" s="655"/>
      <c r="CH14" s="655"/>
      <c r="CI14" s="655"/>
      <c r="CJ14" s="655"/>
      <c r="CK14" s="655"/>
      <c r="CL14" s="655"/>
      <c r="CM14" s="655"/>
      <c r="CN14" s="655"/>
      <c r="CO14" s="655"/>
      <c r="CP14" s="655"/>
      <c r="CQ14" s="656"/>
      <c r="CR14" s="657">
        <v>657991</v>
      </c>
      <c r="CS14" s="658"/>
      <c r="CT14" s="658"/>
      <c r="CU14" s="658"/>
      <c r="CV14" s="658"/>
      <c r="CW14" s="658"/>
      <c r="CX14" s="658"/>
      <c r="CY14" s="659"/>
      <c r="CZ14" s="695">
        <v>4.3</v>
      </c>
      <c r="DA14" s="695"/>
      <c r="DB14" s="695"/>
      <c r="DC14" s="695"/>
      <c r="DD14" s="663">
        <v>38216</v>
      </c>
      <c r="DE14" s="658"/>
      <c r="DF14" s="658"/>
      <c r="DG14" s="658"/>
      <c r="DH14" s="658"/>
      <c r="DI14" s="658"/>
      <c r="DJ14" s="658"/>
      <c r="DK14" s="658"/>
      <c r="DL14" s="658"/>
      <c r="DM14" s="658"/>
      <c r="DN14" s="658"/>
      <c r="DO14" s="658"/>
      <c r="DP14" s="659"/>
      <c r="DQ14" s="663">
        <v>619809</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15119</v>
      </c>
      <c r="S15" s="658"/>
      <c r="T15" s="658"/>
      <c r="U15" s="658"/>
      <c r="V15" s="658"/>
      <c r="W15" s="658"/>
      <c r="X15" s="658"/>
      <c r="Y15" s="659"/>
      <c r="Z15" s="695">
        <v>0.1</v>
      </c>
      <c r="AA15" s="695"/>
      <c r="AB15" s="695"/>
      <c r="AC15" s="695"/>
      <c r="AD15" s="696">
        <v>15119</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260030</v>
      </c>
      <c r="BH15" s="658"/>
      <c r="BI15" s="658"/>
      <c r="BJ15" s="658"/>
      <c r="BK15" s="658"/>
      <c r="BL15" s="658"/>
      <c r="BM15" s="658"/>
      <c r="BN15" s="659"/>
      <c r="BO15" s="695">
        <v>5.2</v>
      </c>
      <c r="BP15" s="695"/>
      <c r="BQ15" s="695"/>
      <c r="BR15" s="695"/>
      <c r="BS15" s="696" t="s">
        <v>122</v>
      </c>
      <c r="BT15" s="696"/>
      <c r="BU15" s="696"/>
      <c r="BV15" s="696"/>
      <c r="BW15" s="696"/>
      <c r="BX15" s="696"/>
      <c r="BY15" s="696"/>
      <c r="BZ15" s="696"/>
      <c r="CA15" s="696"/>
      <c r="CB15" s="731"/>
      <c r="CD15" s="654" t="s">
        <v>249</v>
      </c>
      <c r="CE15" s="655"/>
      <c r="CF15" s="655"/>
      <c r="CG15" s="655"/>
      <c r="CH15" s="655"/>
      <c r="CI15" s="655"/>
      <c r="CJ15" s="655"/>
      <c r="CK15" s="655"/>
      <c r="CL15" s="655"/>
      <c r="CM15" s="655"/>
      <c r="CN15" s="655"/>
      <c r="CO15" s="655"/>
      <c r="CP15" s="655"/>
      <c r="CQ15" s="656"/>
      <c r="CR15" s="657">
        <v>1630679</v>
      </c>
      <c r="CS15" s="658"/>
      <c r="CT15" s="658"/>
      <c r="CU15" s="658"/>
      <c r="CV15" s="658"/>
      <c r="CW15" s="658"/>
      <c r="CX15" s="658"/>
      <c r="CY15" s="659"/>
      <c r="CZ15" s="695">
        <v>10.6</v>
      </c>
      <c r="DA15" s="695"/>
      <c r="DB15" s="695"/>
      <c r="DC15" s="695"/>
      <c r="DD15" s="663">
        <v>93550</v>
      </c>
      <c r="DE15" s="658"/>
      <c r="DF15" s="658"/>
      <c r="DG15" s="658"/>
      <c r="DH15" s="658"/>
      <c r="DI15" s="658"/>
      <c r="DJ15" s="658"/>
      <c r="DK15" s="658"/>
      <c r="DL15" s="658"/>
      <c r="DM15" s="658"/>
      <c r="DN15" s="658"/>
      <c r="DO15" s="658"/>
      <c r="DP15" s="659"/>
      <c r="DQ15" s="663">
        <v>1404209</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83917</v>
      </c>
      <c r="S16" s="658"/>
      <c r="T16" s="658"/>
      <c r="U16" s="658"/>
      <c r="V16" s="658"/>
      <c r="W16" s="658"/>
      <c r="X16" s="658"/>
      <c r="Y16" s="659"/>
      <c r="Z16" s="695">
        <v>0.5</v>
      </c>
      <c r="AA16" s="695"/>
      <c r="AB16" s="695"/>
      <c r="AC16" s="695"/>
      <c r="AD16" s="696">
        <v>83917</v>
      </c>
      <c r="AE16" s="696"/>
      <c r="AF16" s="696"/>
      <c r="AG16" s="696"/>
      <c r="AH16" s="696"/>
      <c r="AI16" s="696"/>
      <c r="AJ16" s="696"/>
      <c r="AK16" s="696"/>
      <c r="AL16" s="660">
        <v>0.9</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153002</v>
      </c>
      <c r="S17" s="658"/>
      <c r="T17" s="658"/>
      <c r="U17" s="658"/>
      <c r="V17" s="658"/>
      <c r="W17" s="658"/>
      <c r="X17" s="658"/>
      <c r="Y17" s="659"/>
      <c r="Z17" s="695">
        <v>0.9</v>
      </c>
      <c r="AA17" s="695"/>
      <c r="AB17" s="695"/>
      <c r="AC17" s="695"/>
      <c r="AD17" s="696">
        <v>153002</v>
      </c>
      <c r="AE17" s="696"/>
      <c r="AF17" s="696"/>
      <c r="AG17" s="696"/>
      <c r="AH17" s="696"/>
      <c r="AI17" s="696"/>
      <c r="AJ17" s="696"/>
      <c r="AK17" s="696"/>
      <c r="AL17" s="660">
        <v>1.6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255</v>
      </c>
      <c r="CE17" s="655"/>
      <c r="CF17" s="655"/>
      <c r="CG17" s="655"/>
      <c r="CH17" s="655"/>
      <c r="CI17" s="655"/>
      <c r="CJ17" s="655"/>
      <c r="CK17" s="655"/>
      <c r="CL17" s="655"/>
      <c r="CM17" s="655"/>
      <c r="CN17" s="655"/>
      <c r="CO17" s="655"/>
      <c r="CP17" s="655"/>
      <c r="CQ17" s="656"/>
      <c r="CR17" s="657">
        <v>1839205</v>
      </c>
      <c r="CS17" s="658"/>
      <c r="CT17" s="658"/>
      <c r="CU17" s="658"/>
      <c r="CV17" s="658"/>
      <c r="CW17" s="658"/>
      <c r="CX17" s="658"/>
      <c r="CY17" s="659"/>
      <c r="CZ17" s="695">
        <v>12</v>
      </c>
      <c r="DA17" s="695"/>
      <c r="DB17" s="695"/>
      <c r="DC17" s="695"/>
      <c r="DD17" s="663" t="s">
        <v>122</v>
      </c>
      <c r="DE17" s="658"/>
      <c r="DF17" s="658"/>
      <c r="DG17" s="658"/>
      <c r="DH17" s="658"/>
      <c r="DI17" s="658"/>
      <c r="DJ17" s="658"/>
      <c r="DK17" s="658"/>
      <c r="DL17" s="658"/>
      <c r="DM17" s="658"/>
      <c r="DN17" s="658"/>
      <c r="DO17" s="658"/>
      <c r="DP17" s="659"/>
      <c r="DQ17" s="663">
        <v>1827272</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28475</v>
      </c>
      <c r="S18" s="658"/>
      <c r="T18" s="658"/>
      <c r="U18" s="658"/>
      <c r="V18" s="658"/>
      <c r="W18" s="658"/>
      <c r="X18" s="658"/>
      <c r="Y18" s="659"/>
      <c r="Z18" s="695">
        <v>0.2</v>
      </c>
      <c r="AA18" s="695"/>
      <c r="AB18" s="695"/>
      <c r="AC18" s="695"/>
      <c r="AD18" s="696">
        <v>28475</v>
      </c>
      <c r="AE18" s="696"/>
      <c r="AF18" s="696"/>
      <c r="AG18" s="696"/>
      <c r="AH18" s="696"/>
      <c r="AI18" s="696"/>
      <c r="AJ18" s="696"/>
      <c r="AK18" s="696"/>
      <c r="AL18" s="660">
        <v>0.3</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123606</v>
      </c>
      <c r="S19" s="658"/>
      <c r="T19" s="658"/>
      <c r="U19" s="658"/>
      <c r="V19" s="658"/>
      <c r="W19" s="658"/>
      <c r="X19" s="658"/>
      <c r="Y19" s="659"/>
      <c r="Z19" s="695">
        <v>0.8</v>
      </c>
      <c r="AA19" s="695"/>
      <c r="AB19" s="695"/>
      <c r="AC19" s="695"/>
      <c r="AD19" s="696">
        <v>123606</v>
      </c>
      <c r="AE19" s="696"/>
      <c r="AF19" s="696"/>
      <c r="AG19" s="696"/>
      <c r="AH19" s="696"/>
      <c r="AI19" s="696"/>
      <c r="AJ19" s="696"/>
      <c r="AK19" s="696"/>
      <c r="AL19" s="660">
        <v>1.3</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143799</v>
      </c>
      <c r="BH19" s="658"/>
      <c r="BI19" s="658"/>
      <c r="BJ19" s="658"/>
      <c r="BK19" s="658"/>
      <c r="BL19" s="658"/>
      <c r="BM19" s="658"/>
      <c r="BN19" s="659"/>
      <c r="BO19" s="695">
        <v>2.9</v>
      </c>
      <c r="BP19" s="695"/>
      <c r="BQ19" s="695"/>
      <c r="BR19" s="695"/>
      <c r="BS19" s="696" t="s">
        <v>122</v>
      </c>
      <c r="BT19" s="696"/>
      <c r="BU19" s="696"/>
      <c r="BV19" s="696"/>
      <c r="BW19" s="696"/>
      <c r="BX19" s="696"/>
      <c r="BY19" s="696"/>
      <c r="BZ19" s="696"/>
      <c r="CA19" s="696"/>
      <c r="CB19" s="731"/>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262</v>
      </c>
      <c r="C20" s="733"/>
      <c r="D20" s="733"/>
      <c r="E20" s="733"/>
      <c r="F20" s="733"/>
      <c r="G20" s="733"/>
      <c r="H20" s="733"/>
      <c r="I20" s="733"/>
      <c r="J20" s="733"/>
      <c r="K20" s="733"/>
      <c r="L20" s="733"/>
      <c r="M20" s="733"/>
      <c r="N20" s="733"/>
      <c r="O20" s="733"/>
      <c r="P20" s="733"/>
      <c r="Q20" s="734"/>
      <c r="R20" s="657">
        <v>921</v>
      </c>
      <c r="S20" s="658"/>
      <c r="T20" s="658"/>
      <c r="U20" s="658"/>
      <c r="V20" s="658"/>
      <c r="W20" s="658"/>
      <c r="X20" s="658"/>
      <c r="Y20" s="659"/>
      <c r="Z20" s="695">
        <v>0</v>
      </c>
      <c r="AA20" s="695"/>
      <c r="AB20" s="695"/>
      <c r="AC20" s="695"/>
      <c r="AD20" s="696">
        <v>921</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134422</v>
      </c>
      <c r="BH20" s="658"/>
      <c r="BI20" s="658"/>
      <c r="BJ20" s="658"/>
      <c r="BK20" s="658"/>
      <c r="BL20" s="658"/>
      <c r="BM20" s="658"/>
      <c r="BN20" s="659"/>
      <c r="BO20" s="695">
        <v>2.7</v>
      </c>
      <c r="BP20" s="695"/>
      <c r="BQ20" s="695"/>
      <c r="BR20" s="695"/>
      <c r="BS20" s="696" t="s">
        <v>122</v>
      </c>
      <c r="BT20" s="696"/>
      <c r="BU20" s="696"/>
      <c r="BV20" s="696"/>
      <c r="BW20" s="696"/>
      <c r="BX20" s="696"/>
      <c r="BY20" s="696"/>
      <c r="BZ20" s="696"/>
      <c r="CA20" s="696"/>
      <c r="CB20" s="731"/>
      <c r="CD20" s="654" t="s">
        <v>264</v>
      </c>
      <c r="CE20" s="655"/>
      <c r="CF20" s="655"/>
      <c r="CG20" s="655"/>
      <c r="CH20" s="655"/>
      <c r="CI20" s="655"/>
      <c r="CJ20" s="655"/>
      <c r="CK20" s="655"/>
      <c r="CL20" s="655"/>
      <c r="CM20" s="655"/>
      <c r="CN20" s="655"/>
      <c r="CO20" s="655"/>
      <c r="CP20" s="655"/>
      <c r="CQ20" s="656"/>
      <c r="CR20" s="657">
        <v>15323827</v>
      </c>
      <c r="CS20" s="658"/>
      <c r="CT20" s="658"/>
      <c r="CU20" s="658"/>
      <c r="CV20" s="658"/>
      <c r="CW20" s="658"/>
      <c r="CX20" s="658"/>
      <c r="CY20" s="659"/>
      <c r="CZ20" s="695">
        <v>100</v>
      </c>
      <c r="DA20" s="695"/>
      <c r="DB20" s="695"/>
      <c r="DC20" s="695"/>
      <c r="DD20" s="663">
        <v>920479</v>
      </c>
      <c r="DE20" s="658"/>
      <c r="DF20" s="658"/>
      <c r="DG20" s="658"/>
      <c r="DH20" s="658"/>
      <c r="DI20" s="658"/>
      <c r="DJ20" s="658"/>
      <c r="DK20" s="658"/>
      <c r="DL20" s="658"/>
      <c r="DM20" s="658"/>
      <c r="DN20" s="658"/>
      <c r="DO20" s="658"/>
      <c r="DP20" s="659"/>
      <c r="DQ20" s="663">
        <v>10592974</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3582516</v>
      </c>
      <c r="S21" s="658"/>
      <c r="T21" s="658"/>
      <c r="U21" s="658"/>
      <c r="V21" s="658"/>
      <c r="W21" s="658"/>
      <c r="X21" s="658"/>
      <c r="Y21" s="659"/>
      <c r="Z21" s="695">
        <v>22</v>
      </c>
      <c r="AA21" s="695"/>
      <c r="AB21" s="695"/>
      <c r="AC21" s="695"/>
      <c r="AD21" s="696">
        <v>3101966</v>
      </c>
      <c r="AE21" s="696"/>
      <c r="AF21" s="696"/>
      <c r="AG21" s="696"/>
      <c r="AH21" s="696"/>
      <c r="AI21" s="696"/>
      <c r="AJ21" s="696"/>
      <c r="AK21" s="696"/>
      <c r="AL21" s="660">
        <v>33</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134422</v>
      </c>
      <c r="BH21" s="658"/>
      <c r="BI21" s="658"/>
      <c r="BJ21" s="658"/>
      <c r="BK21" s="658"/>
      <c r="BL21" s="658"/>
      <c r="BM21" s="658"/>
      <c r="BN21" s="659"/>
      <c r="BO21" s="695">
        <v>2.7</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3101966</v>
      </c>
      <c r="S22" s="658"/>
      <c r="T22" s="658"/>
      <c r="U22" s="658"/>
      <c r="V22" s="658"/>
      <c r="W22" s="658"/>
      <c r="X22" s="658"/>
      <c r="Y22" s="659"/>
      <c r="Z22" s="695">
        <v>19</v>
      </c>
      <c r="AA22" s="695"/>
      <c r="AB22" s="695"/>
      <c r="AC22" s="695"/>
      <c r="AD22" s="696">
        <v>3101966</v>
      </c>
      <c r="AE22" s="696"/>
      <c r="AF22" s="696"/>
      <c r="AG22" s="696"/>
      <c r="AH22" s="696"/>
      <c r="AI22" s="696"/>
      <c r="AJ22" s="696"/>
      <c r="AK22" s="696"/>
      <c r="AL22" s="660">
        <v>33</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480550</v>
      </c>
      <c r="S23" s="658"/>
      <c r="T23" s="658"/>
      <c r="U23" s="658"/>
      <c r="V23" s="658"/>
      <c r="W23" s="658"/>
      <c r="X23" s="658"/>
      <c r="Y23" s="659"/>
      <c r="Z23" s="695">
        <v>2.9</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5" t="s">
        <v>279</v>
      </c>
      <c r="CE24" s="716"/>
      <c r="CF24" s="716"/>
      <c r="CG24" s="716"/>
      <c r="CH24" s="716"/>
      <c r="CI24" s="716"/>
      <c r="CJ24" s="716"/>
      <c r="CK24" s="716"/>
      <c r="CL24" s="716"/>
      <c r="CM24" s="716"/>
      <c r="CN24" s="716"/>
      <c r="CO24" s="716"/>
      <c r="CP24" s="716"/>
      <c r="CQ24" s="717"/>
      <c r="CR24" s="712">
        <v>6223048</v>
      </c>
      <c r="CS24" s="713"/>
      <c r="CT24" s="713"/>
      <c r="CU24" s="713"/>
      <c r="CV24" s="713"/>
      <c r="CW24" s="713"/>
      <c r="CX24" s="713"/>
      <c r="CY24" s="738"/>
      <c r="CZ24" s="739">
        <v>40.6</v>
      </c>
      <c r="DA24" s="721"/>
      <c r="DB24" s="721"/>
      <c r="DC24" s="741"/>
      <c r="DD24" s="737">
        <v>4874603</v>
      </c>
      <c r="DE24" s="713"/>
      <c r="DF24" s="713"/>
      <c r="DG24" s="713"/>
      <c r="DH24" s="713"/>
      <c r="DI24" s="713"/>
      <c r="DJ24" s="713"/>
      <c r="DK24" s="738"/>
      <c r="DL24" s="737">
        <v>4250506</v>
      </c>
      <c r="DM24" s="713"/>
      <c r="DN24" s="713"/>
      <c r="DO24" s="713"/>
      <c r="DP24" s="713"/>
      <c r="DQ24" s="713"/>
      <c r="DR24" s="713"/>
      <c r="DS24" s="713"/>
      <c r="DT24" s="713"/>
      <c r="DU24" s="713"/>
      <c r="DV24" s="738"/>
      <c r="DW24" s="739">
        <v>45</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9791518</v>
      </c>
      <c r="S25" s="658"/>
      <c r="T25" s="658"/>
      <c r="U25" s="658"/>
      <c r="V25" s="658"/>
      <c r="W25" s="658"/>
      <c r="X25" s="658"/>
      <c r="Y25" s="659"/>
      <c r="Z25" s="695">
        <v>60</v>
      </c>
      <c r="AA25" s="695"/>
      <c r="AB25" s="695"/>
      <c r="AC25" s="695"/>
      <c r="AD25" s="696">
        <v>9301591</v>
      </c>
      <c r="AE25" s="696"/>
      <c r="AF25" s="696"/>
      <c r="AG25" s="696"/>
      <c r="AH25" s="696"/>
      <c r="AI25" s="696"/>
      <c r="AJ25" s="696"/>
      <c r="AK25" s="696"/>
      <c r="AL25" s="660">
        <v>98.9</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v>9377</v>
      </c>
      <c r="BH25" s="658"/>
      <c r="BI25" s="658"/>
      <c r="BJ25" s="658"/>
      <c r="BK25" s="658"/>
      <c r="BL25" s="658"/>
      <c r="BM25" s="658"/>
      <c r="BN25" s="659"/>
      <c r="BO25" s="695">
        <v>0.2</v>
      </c>
      <c r="BP25" s="695"/>
      <c r="BQ25" s="695"/>
      <c r="BR25" s="695"/>
      <c r="BS25" s="696" t="s">
        <v>122</v>
      </c>
      <c r="BT25" s="696"/>
      <c r="BU25" s="696"/>
      <c r="BV25" s="696"/>
      <c r="BW25" s="696"/>
      <c r="BX25" s="696"/>
      <c r="BY25" s="696"/>
      <c r="BZ25" s="696"/>
      <c r="CA25" s="696"/>
      <c r="CB25" s="731"/>
      <c r="CD25" s="654" t="s">
        <v>282</v>
      </c>
      <c r="CE25" s="655"/>
      <c r="CF25" s="655"/>
      <c r="CG25" s="655"/>
      <c r="CH25" s="655"/>
      <c r="CI25" s="655"/>
      <c r="CJ25" s="655"/>
      <c r="CK25" s="655"/>
      <c r="CL25" s="655"/>
      <c r="CM25" s="655"/>
      <c r="CN25" s="655"/>
      <c r="CO25" s="655"/>
      <c r="CP25" s="655"/>
      <c r="CQ25" s="656"/>
      <c r="CR25" s="657">
        <v>2438900</v>
      </c>
      <c r="CS25" s="670"/>
      <c r="CT25" s="670"/>
      <c r="CU25" s="670"/>
      <c r="CV25" s="670"/>
      <c r="CW25" s="670"/>
      <c r="CX25" s="670"/>
      <c r="CY25" s="671"/>
      <c r="CZ25" s="660">
        <v>15.9</v>
      </c>
      <c r="DA25" s="672"/>
      <c r="DB25" s="672"/>
      <c r="DC25" s="673"/>
      <c r="DD25" s="663">
        <v>2210383</v>
      </c>
      <c r="DE25" s="670"/>
      <c r="DF25" s="670"/>
      <c r="DG25" s="670"/>
      <c r="DH25" s="670"/>
      <c r="DI25" s="670"/>
      <c r="DJ25" s="670"/>
      <c r="DK25" s="671"/>
      <c r="DL25" s="663">
        <v>1985645</v>
      </c>
      <c r="DM25" s="670"/>
      <c r="DN25" s="670"/>
      <c r="DO25" s="670"/>
      <c r="DP25" s="670"/>
      <c r="DQ25" s="670"/>
      <c r="DR25" s="670"/>
      <c r="DS25" s="670"/>
      <c r="DT25" s="670"/>
      <c r="DU25" s="670"/>
      <c r="DV25" s="671"/>
      <c r="DW25" s="660">
        <v>21</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2097</v>
      </c>
      <c r="S26" s="658"/>
      <c r="T26" s="658"/>
      <c r="U26" s="658"/>
      <c r="V26" s="658"/>
      <c r="W26" s="658"/>
      <c r="X26" s="658"/>
      <c r="Y26" s="659"/>
      <c r="Z26" s="695">
        <v>0</v>
      </c>
      <c r="AA26" s="695"/>
      <c r="AB26" s="695"/>
      <c r="AC26" s="695"/>
      <c r="AD26" s="696">
        <v>2097</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285</v>
      </c>
      <c r="CE26" s="655"/>
      <c r="CF26" s="655"/>
      <c r="CG26" s="655"/>
      <c r="CH26" s="655"/>
      <c r="CI26" s="655"/>
      <c r="CJ26" s="655"/>
      <c r="CK26" s="655"/>
      <c r="CL26" s="655"/>
      <c r="CM26" s="655"/>
      <c r="CN26" s="655"/>
      <c r="CO26" s="655"/>
      <c r="CP26" s="655"/>
      <c r="CQ26" s="656"/>
      <c r="CR26" s="657">
        <v>1102725</v>
      </c>
      <c r="CS26" s="658"/>
      <c r="CT26" s="658"/>
      <c r="CU26" s="658"/>
      <c r="CV26" s="658"/>
      <c r="CW26" s="658"/>
      <c r="CX26" s="658"/>
      <c r="CY26" s="659"/>
      <c r="CZ26" s="660">
        <v>7.2</v>
      </c>
      <c r="DA26" s="672"/>
      <c r="DB26" s="672"/>
      <c r="DC26" s="673"/>
      <c r="DD26" s="663">
        <v>953729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46923</v>
      </c>
      <c r="S27" s="658"/>
      <c r="T27" s="658"/>
      <c r="U27" s="658"/>
      <c r="V27" s="658"/>
      <c r="W27" s="658"/>
      <c r="X27" s="658"/>
      <c r="Y27" s="659"/>
      <c r="Z27" s="695">
        <v>0.3</v>
      </c>
      <c r="AA27" s="695"/>
      <c r="AB27" s="695"/>
      <c r="AC27" s="695"/>
      <c r="AD27" s="696">
        <v>6139</v>
      </c>
      <c r="AE27" s="696"/>
      <c r="AF27" s="696"/>
      <c r="AG27" s="696"/>
      <c r="AH27" s="696"/>
      <c r="AI27" s="696"/>
      <c r="AJ27" s="696"/>
      <c r="AK27" s="696"/>
      <c r="AL27" s="660">
        <v>0.1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4971021</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1"/>
      <c r="CD27" s="654" t="s">
        <v>288</v>
      </c>
      <c r="CE27" s="655"/>
      <c r="CF27" s="655"/>
      <c r="CG27" s="655"/>
      <c r="CH27" s="655"/>
      <c r="CI27" s="655"/>
      <c r="CJ27" s="655"/>
      <c r="CK27" s="655"/>
      <c r="CL27" s="655"/>
      <c r="CM27" s="655"/>
      <c r="CN27" s="655"/>
      <c r="CO27" s="655"/>
      <c r="CP27" s="655"/>
      <c r="CQ27" s="656"/>
      <c r="CR27" s="657">
        <v>1944943</v>
      </c>
      <c r="CS27" s="670"/>
      <c r="CT27" s="670"/>
      <c r="CU27" s="670"/>
      <c r="CV27" s="670"/>
      <c r="CW27" s="670"/>
      <c r="CX27" s="670"/>
      <c r="CY27" s="671"/>
      <c r="CZ27" s="660">
        <v>12.7</v>
      </c>
      <c r="DA27" s="672"/>
      <c r="DB27" s="672"/>
      <c r="DC27" s="673"/>
      <c r="DD27" s="663">
        <v>836948</v>
      </c>
      <c r="DE27" s="670"/>
      <c r="DF27" s="670"/>
      <c r="DG27" s="670"/>
      <c r="DH27" s="670"/>
      <c r="DI27" s="670"/>
      <c r="DJ27" s="670"/>
      <c r="DK27" s="671"/>
      <c r="DL27" s="663">
        <v>437589</v>
      </c>
      <c r="DM27" s="670"/>
      <c r="DN27" s="670"/>
      <c r="DO27" s="670"/>
      <c r="DP27" s="670"/>
      <c r="DQ27" s="670"/>
      <c r="DR27" s="670"/>
      <c r="DS27" s="670"/>
      <c r="DT27" s="670"/>
      <c r="DU27" s="670"/>
      <c r="DV27" s="671"/>
      <c r="DW27" s="660">
        <v>4.5999999999999996</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126549</v>
      </c>
      <c r="S28" s="658"/>
      <c r="T28" s="658"/>
      <c r="U28" s="658"/>
      <c r="V28" s="658"/>
      <c r="W28" s="658"/>
      <c r="X28" s="658"/>
      <c r="Y28" s="659"/>
      <c r="Z28" s="695">
        <v>0.8</v>
      </c>
      <c r="AA28" s="695"/>
      <c r="AB28" s="695"/>
      <c r="AC28" s="695"/>
      <c r="AD28" s="696">
        <v>58033</v>
      </c>
      <c r="AE28" s="696"/>
      <c r="AF28" s="696"/>
      <c r="AG28" s="696"/>
      <c r="AH28" s="696"/>
      <c r="AI28" s="696"/>
      <c r="AJ28" s="696"/>
      <c r="AK28" s="696"/>
      <c r="AL28" s="660">
        <v>0.6</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1839205</v>
      </c>
      <c r="CS28" s="658"/>
      <c r="CT28" s="658"/>
      <c r="CU28" s="658"/>
      <c r="CV28" s="658"/>
      <c r="CW28" s="658"/>
      <c r="CX28" s="658"/>
      <c r="CY28" s="659"/>
      <c r="CZ28" s="660">
        <v>12</v>
      </c>
      <c r="DA28" s="672"/>
      <c r="DB28" s="672"/>
      <c r="DC28" s="673"/>
      <c r="DD28" s="663">
        <v>1827272</v>
      </c>
      <c r="DE28" s="658"/>
      <c r="DF28" s="658"/>
      <c r="DG28" s="658"/>
      <c r="DH28" s="658"/>
      <c r="DI28" s="658"/>
      <c r="DJ28" s="658"/>
      <c r="DK28" s="659"/>
      <c r="DL28" s="663">
        <v>1827272</v>
      </c>
      <c r="DM28" s="658"/>
      <c r="DN28" s="658"/>
      <c r="DO28" s="658"/>
      <c r="DP28" s="658"/>
      <c r="DQ28" s="658"/>
      <c r="DR28" s="658"/>
      <c r="DS28" s="658"/>
      <c r="DT28" s="658"/>
      <c r="DU28" s="658"/>
      <c r="DV28" s="659"/>
      <c r="DW28" s="660">
        <v>19.399999999999999</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70813</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292</v>
      </c>
      <c r="CE29" s="677"/>
      <c r="CF29" s="654" t="s">
        <v>66</v>
      </c>
      <c r="CG29" s="655"/>
      <c r="CH29" s="655"/>
      <c r="CI29" s="655"/>
      <c r="CJ29" s="655"/>
      <c r="CK29" s="655"/>
      <c r="CL29" s="655"/>
      <c r="CM29" s="655"/>
      <c r="CN29" s="655"/>
      <c r="CO29" s="655"/>
      <c r="CP29" s="655"/>
      <c r="CQ29" s="656"/>
      <c r="CR29" s="657">
        <v>1839205</v>
      </c>
      <c r="CS29" s="670"/>
      <c r="CT29" s="670"/>
      <c r="CU29" s="670"/>
      <c r="CV29" s="670"/>
      <c r="CW29" s="670"/>
      <c r="CX29" s="670"/>
      <c r="CY29" s="671"/>
      <c r="CZ29" s="660">
        <v>12</v>
      </c>
      <c r="DA29" s="672"/>
      <c r="DB29" s="672"/>
      <c r="DC29" s="673"/>
      <c r="DD29" s="663">
        <v>1827272</v>
      </c>
      <c r="DE29" s="670"/>
      <c r="DF29" s="670"/>
      <c r="DG29" s="670"/>
      <c r="DH29" s="670"/>
      <c r="DI29" s="670"/>
      <c r="DJ29" s="670"/>
      <c r="DK29" s="671"/>
      <c r="DL29" s="663">
        <v>1827272</v>
      </c>
      <c r="DM29" s="670"/>
      <c r="DN29" s="670"/>
      <c r="DO29" s="670"/>
      <c r="DP29" s="670"/>
      <c r="DQ29" s="670"/>
      <c r="DR29" s="670"/>
      <c r="DS29" s="670"/>
      <c r="DT29" s="670"/>
      <c r="DU29" s="670"/>
      <c r="DV29" s="671"/>
      <c r="DW29" s="660">
        <v>19.399999999999999</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1522869</v>
      </c>
      <c r="S30" s="658"/>
      <c r="T30" s="658"/>
      <c r="U30" s="658"/>
      <c r="V30" s="658"/>
      <c r="W30" s="658"/>
      <c r="X30" s="658"/>
      <c r="Y30" s="659"/>
      <c r="Z30" s="695">
        <v>9.3000000000000007</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9"/>
      <c r="BI30" s="729"/>
      <c r="BJ30" s="729"/>
      <c r="BK30" s="729"/>
      <c r="BL30" s="729"/>
      <c r="BM30" s="729"/>
      <c r="BN30" s="729"/>
      <c r="BO30" s="729"/>
      <c r="BP30" s="729"/>
      <c r="BQ30" s="730"/>
      <c r="BR30" s="709" t="s">
        <v>295</v>
      </c>
      <c r="BS30" s="729"/>
      <c r="BT30" s="729"/>
      <c r="BU30" s="729"/>
      <c r="BV30" s="729"/>
      <c r="BW30" s="729"/>
      <c r="BX30" s="729"/>
      <c r="BY30" s="729"/>
      <c r="BZ30" s="729"/>
      <c r="CA30" s="729"/>
      <c r="CB30" s="730"/>
      <c r="CD30" s="678"/>
      <c r="CE30" s="679"/>
      <c r="CF30" s="654" t="s">
        <v>296</v>
      </c>
      <c r="CG30" s="655"/>
      <c r="CH30" s="655"/>
      <c r="CI30" s="655"/>
      <c r="CJ30" s="655"/>
      <c r="CK30" s="655"/>
      <c r="CL30" s="655"/>
      <c r="CM30" s="655"/>
      <c r="CN30" s="655"/>
      <c r="CO30" s="655"/>
      <c r="CP30" s="655"/>
      <c r="CQ30" s="656"/>
      <c r="CR30" s="657">
        <v>1786101</v>
      </c>
      <c r="CS30" s="658"/>
      <c r="CT30" s="658"/>
      <c r="CU30" s="658"/>
      <c r="CV30" s="658"/>
      <c r="CW30" s="658"/>
      <c r="CX30" s="658"/>
      <c r="CY30" s="659"/>
      <c r="CZ30" s="660">
        <v>11.7</v>
      </c>
      <c r="DA30" s="672"/>
      <c r="DB30" s="672"/>
      <c r="DC30" s="673"/>
      <c r="DD30" s="663">
        <v>1774168</v>
      </c>
      <c r="DE30" s="658"/>
      <c r="DF30" s="658"/>
      <c r="DG30" s="658"/>
      <c r="DH30" s="658"/>
      <c r="DI30" s="658"/>
      <c r="DJ30" s="658"/>
      <c r="DK30" s="659"/>
      <c r="DL30" s="663">
        <v>1774168</v>
      </c>
      <c r="DM30" s="658"/>
      <c r="DN30" s="658"/>
      <c r="DO30" s="658"/>
      <c r="DP30" s="658"/>
      <c r="DQ30" s="658"/>
      <c r="DR30" s="658"/>
      <c r="DS30" s="658"/>
      <c r="DT30" s="658"/>
      <c r="DU30" s="658"/>
      <c r="DV30" s="659"/>
      <c r="DW30" s="660">
        <v>18.8</v>
      </c>
      <c r="DX30" s="672"/>
      <c r="DY30" s="672"/>
      <c r="DZ30" s="672"/>
      <c r="EA30" s="672"/>
      <c r="EB30" s="672"/>
      <c r="EC30" s="684"/>
    </row>
    <row r="31" spans="2:133" ht="11.25" customHeight="1" x14ac:dyDescent="0.15">
      <c r="B31" s="732" t="s">
        <v>297</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298</v>
      </c>
      <c r="AQ31" s="724"/>
      <c r="AR31" s="724"/>
      <c r="AS31" s="724"/>
      <c r="AT31" s="725" t="s">
        <v>299</v>
      </c>
      <c r="AU31" s="206"/>
      <c r="AV31" s="206"/>
      <c r="AW31" s="206"/>
      <c r="AX31" s="715" t="s">
        <v>177</v>
      </c>
      <c r="AY31" s="716"/>
      <c r="AZ31" s="716"/>
      <c r="BA31" s="716"/>
      <c r="BB31" s="716"/>
      <c r="BC31" s="716"/>
      <c r="BD31" s="716"/>
      <c r="BE31" s="716"/>
      <c r="BF31" s="717"/>
      <c r="BG31" s="719">
        <v>99.4</v>
      </c>
      <c r="BH31" s="720"/>
      <c r="BI31" s="720"/>
      <c r="BJ31" s="720"/>
      <c r="BK31" s="720"/>
      <c r="BL31" s="720"/>
      <c r="BM31" s="721">
        <v>97.6</v>
      </c>
      <c r="BN31" s="720"/>
      <c r="BO31" s="720"/>
      <c r="BP31" s="720"/>
      <c r="BQ31" s="722"/>
      <c r="BR31" s="719">
        <v>99.1</v>
      </c>
      <c r="BS31" s="720"/>
      <c r="BT31" s="720"/>
      <c r="BU31" s="720"/>
      <c r="BV31" s="720"/>
      <c r="BW31" s="720"/>
      <c r="BX31" s="721">
        <v>97.2</v>
      </c>
      <c r="BY31" s="720"/>
      <c r="BZ31" s="720"/>
      <c r="CA31" s="720"/>
      <c r="CB31" s="722"/>
      <c r="CD31" s="678"/>
      <c r="CE31" s="679"/>
      <c r="CF31" s="654" t="s">
        <v>300</v>
      </c>
      <c r="CG31" s="655"/>
      <c r="CH31" s="655"/>
      <c r="CI31" s="655"/>
      <c r="CJ31" s="655"/>
      <c r="CK31" s="655"/>
      <c r="CL31" s="655"/>
      <c r="CM31" s="655"/>
      <c r="CN31" s="655"/>
      <c r="CO31" s="655"/>
      <c r="CP31" s="655"/>
      <c r="CQ31" s="656"/>
      <c r="CR31" s="657">
        <v>53104</v>
      </c>
      <c r="CS31" s="670"/>
      <c r="CT31" s="670"/>
      <c r="CU31" s="670"/>
      <c r="CV31" s="670"/>
      <c r="CW31" s="670"/>
      <c r="CX31" s="670"/>
      <c r="CY31" s="671"/>
      <c r="CZ31" s="660">
        <v>0.3</v>
      </c>
      <c r="DA31" s="672"/>
      <c r="DB31" s="672"/>
      <c r="DC31" s="673"/>
      <c r="DD31" s="663">
        <v>53104</v>
      </c>
      <c r="DE31" s="670"/>
      <c r="DF31" s="670"/>
      <c r="DG31" s="670"/>
      <c r="DH31" s="670"/>
      <c r="DI31" s="670"/>
      <c r="DJ31" s="670"/>
      <c r="DK31" s="671"/>
      <c r="DL31" s="663">
        <v>53104</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698208</v>
      </c>
      <c r="S32" s="658"/>
      <c r="T32" s="658"/>
      <c r="U32" s="658"/>
      <c r="V32" s="658"/>
      <c r="W32" s="658"/>
      <c r="X32" s="658"/>
      <c r="Y32" s="659"/>
      <c r="Z32" s="695">
        <v>4.3</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302</v>
      </c>
      <c r="AX32" s="654" t="s">
        <v>303</v>
      </c>
      <c r="AY32" s="655"/>
      <c r="AZ32" s="655"/>
      <c r="BA32" s="655"/>
      <c r="BB32" s="655"/>
      <c r="BC32" s="655"/>
      <c r="BD32" s="655"/>
      <c r="BE32" s="655"/>
      <c r="BF32" s="656"/>
      <c r="BG32" s="728">
        <v>99.6</v>
      </c>
      <c r="BH32" s="670"/>
      <c r="BI32" s="670"/>
      <c r="BJ32" s="670"/>
      <c r="BK32" s="670"/>
      <c r="BL32" s="670"/>
      <c r="BM32" s="661">
        <v>97.9</v>
      </c>
      <c r="BN32" s="670"/>
      <c r="BO32" s="670"/>
      <c r="BP32" s="670"/>
      <c r="BQ32" s="693"/>
      <c r="BR32" s="728">
        <v>99.3</v>
      </c>
      <c r="BS32" s="670"/>
      <c r="BT32" s="670"/>
      <c r="BU32" s="670"/>
      <c r="BV32" s="670"/>
      <c r="BW32" s="670"/>
      <c r="BX32" s="661">
        <v>97.4</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74973</v>
      </c>
      <c r="S33" s="658"/>
      <c r="T33" s="658"/>
      <c r="U33" s="658"/>
      <c r="V33" s="658"/>
      <c r="W33" s="658"/>
      <c r="X33" s="658"/>
      <c r="Y33" s="659"/>
      <c r="Z33" s="695">
        <v>0.5</v>
      </c>
      <c r="AA33" s="695"/>
      <c r="AB33" s="695"/>
      <c r="AC33" s="695"/>
      <c r="AD33" s="696">
        <v>28775</v>
      </c>
      <c r="AE33" s="696"/>
      <c r="AF33" s="696"/>
      <c r="AG33" s="696"/>
      <c r="AH33" s="696"/>
      <c r="AI33" s="696"/>
      <c r="AJ33" s="696"/>
      <c r="AK33" s="696"/>
      <c r="AL33" s="660">
        <v>0.3</v>
      </c>
      <c r="AM33" s="661"/>
      <c r="AN33" s="661"/>
      <c r="AO33" s="697"/>
      <c r="AP33" s="700"/>
      <c r="AQ33" s="701"/>
      <c r="AR33" s="701"/>
      <c r="AS33" s="701"/>
      <c r="AT33" s="727"/>
      <c r="AU33" s="207"/>
      <c r="AV33" s="207"/>
      <c r="AW33" s="207"/>
      <c r="AX33" s="638" t="s">
        <v>306</v>
      </c>
      <c r="AY33" s="639"/>
      <c r="AZ33" s="639"/>
      <c r="BA33" s="639"/>
      <c r="BB33" s="639"/>
      <c r="BC33" s="639"/>
      <c r="BD33" s="639"/>
      <c r="BE33" s="639"/>
      <c r="BF33" s="640"/>
      <c r="BG33" s="718">
        <v>99.1</v>
      </c>
      <c r="BH33" s="642"/>
      <c r="BI33" s="642"/>
      <c r="BJ33" s="642"/>
      <c r="BK33" s="642"/>
      <c r="BL33" s="642"/>
      <c r="BM33" s="688">
        <v>97</v>
      </c>
      <c r="BN33" s="642"/>
      <c r="BO33" s="642"/>
      <c r="BP33" s="642"/>
      <c r="BQ33" s="705"/>
      <c r="BR33" s="718">
        <v>98.9</v>
      </c>
      <c r="BS33" s="642"/>
      <c r="BT33" s="642"/>
      <c r="BU33" s="642"/>
      <c r="BV33" s="642"/>
      <c r="BW33" s="642"/>
      <c r="BX33" s="688">
        <v>96.6</v>
      </c>
      <c r="BY33" s="642"/>
      <c r="BZ33" s="642"/>
      <c r="CA33" s="642"/>
      <c r="CB33" s="705"/>
      <c r="CD33" s="654" t="s">
        <v>307</v>
      </c>
      <c r="CE33" s="655"/>
      <c r="CF33" s="655"/>
      <c r="CG33" s="655"/>
      <c r="CH33" s="655"/>
      <c r="CI33" s="655"/>
      <c r="CJ33" s="655"/>
      <c r="CK33" s="655"/>
      <c r="CL33" s="655"/>
      <c r="CM33" s="655"/>
      <c r="CN33" s="655"/>
      <c r="CO33" s="655"/>
      <c r="CP33" s="655"/>
      <c r="CQ33" s="656"/>
      <c r="CR33" s="657">
        <v>8180300</v>
      </c>
      <c r="CS33" s="670"/>
      <c r="CT33" s="670"/>
      <c r="CU33" s="670"/>
      <c r="CV33" s="670"/>
      <c r="CW33" s="670"/>
      <c r="CX33" s="670"/>
      <c r="CY33" s="671"/>
      <c r="CZ33" s="660">
        <v>53.4</v>
      </c>
      <c r="DA33" s="672"/>
      <c r="DB33" s="672"/>
      <c r="DC33" s="673"/>
      <c r="DD33" s="663">
        <v>5322914</v>
      </c>
      <c r="DE33" s="670"/>
      <c r="DF33" s="670"/>
      <c r="DG33" s="670"/>
      <c r="DH33" s="670"/>
      <c r="DI33" s="670"/>
      <c r="DJ33" s="670"/>
      <c r="DK33" s="671"/>
      <c r="DL33" s="663">
        <v>3335761</v>
      </c>
      <c r="DM33" s="670"/>
      <c r="DN33" s="670"/>
      <c r="DO33" s="670"/>
      <c r="DP33" s="670"/>
      <c r="DQ33" s="670"/>
      <c r="DR33" s="670"/>
      <c r="DS33" s="670"/>
      <c r="DT33" s="670"/>
      <c r="DU33" s="670"/>
      <c r="DV33" s="671"/>
      <c r="DW33" s="660">
        <v>35.299999999999997</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1062243</v>
      </c>
      <c r="S34" s="658"/>
      <c r="T34" s="658"/>
      <c r="U34" s="658"/>
      <c r="V34" s="658"/>
      <c r="W34" s="658"/>
      <c r="X34" s="658"/>
      <c r="Y34" s="659"/>
      <c r="Z34" s="695">
        <v>6.5</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2901423</v>
      </c>
      <c r="CS34" s="658"/>
      <c r="CT34" s="658"/>
      <c r="CU34" s="658"/>
      <c r="CV34" s="658"/>
      <c r="CW34" s="658"/>
      <c r="CX34" s="658"/>
      <c r="CY34" s="659"/>
      <c r="CZ34" s="660">
        <v>18.899999999999999</v>
      </c>
      <c r="DA34" s="672"/>
      <c r="DB34" s="672"/>
      <c r="DC34" s="673"/>
      <c r="DD34" s="663">
        <v>1920015</v>
      </c>
      <c r="DE34" s="658"/>
      <c r="DF34" s="658"/>
      <c r="DG34" s="658"/>
      <c r="DH34" s="658"/>
      <c r="DI34" s="658"/>
      <c r="DJ34" s="658"/>
      <c r="DK34" s="659"/>
      <c r="DL34" s="663">
        <v>1417599</v>
      </c>
      <c r="DM34" s="658"/>
      <c r="DN34" s="658"/>
      <c r="DO34" s="658"/>
      <c r="DP34" s="658"/>
      <c r="DQ34" s="658"/>
      <c r="DR34" s="658"/>
      <c r="DS34" s="658"/>
      <c r="DT34" s="658"/>
      <c r="DU34" s="658"/>
      <c r="DV34" s="659"/>
      <c r="DW34" s="660">
        <v>15</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590196</v>
      </c>
      <c r="S35" s="658"/>
      <c r="T35" s="658"/>
      <c r="U35" s="658"/>
      <c r="V35" s="658"/>
      <c r="W35" s="658"/>
      <c r="X35" s="658"/>
      <c r="Y35" s="659"/>
      <c r="Z35" s="695">
        <v>3.6</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166827</v>
      </c>
      <c r="CS35" s="670"/>
      <c r="CT35" s="670"/>
      <c r="CU35" s="670"/>
      <c r="CV35" s="670"/>
      <c r="CW35" s="670"/>
      <c r="CX35" s="670"/>
      <c r="CY35" s="671"/>
      <c r="CZ35" s="660">
        <v>1.1000000000000001</v>
      </c>
      <c r="DA35" s="672"/>
      <c r="DB35" s="672"/>
      <c r="DC35" s="673"/>
      <c r="DD35" s="663">
        <v>132466</v>
      </c>
      <c r="DE35" s="670"/>
      <c r="DF35" s="670"/>
      <c r="DG35" s="670"/>
      <c r="DH35" s="670"/>
      <c r="DI35" s="670"/>
      <c r="DJ35" s="670"/>
      <c r="DK35" s="671"/>
      <c r="DL35" s="663">
        <v>132466</v>
      </c>
      <c r="DM35" s="670"/>
      <c r="DN35" s="670"/>
      <c r="DO35" s="670"/>
      <c r="DP35" s="670"/>
      <c r="DQ35" s="670"/>
      <c r="DR35" s="670"/>
      <c r="DS35" s="670"/>
      <c r="DT35" s="670"/>
      <c r="DU35" s="670"/>
      <c r="DV35" s="671"/>
      <c r="DW35" s="660">
        <v>1.4</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1728191</v>
      </c>
      <c r="S36" s="658"/>
      <c r="T36" s="658"/>
      <c r="U36" s="658"/>
      <c r="V36" s="658"/>
      <c r="W36" s="658"/>
      <c r="X36" s="658"/>
      <c r="Y36" s="659"/>
      <c r="Z36" s="695">
        <v>10.6</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1429675</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195118</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3467869</v>
      </c>
      <c r="CS36" s="658"/>
      <c r="CT36" s="658"/>
      <c r="CU36" s="658"/>
      <c r="CV36" s="658"/>
      <c r="CW36" s="658"/>
      <c r="CX36" s="658"/>
      <c r="CY36" s="659"/>
      <c r="CZ36" s="660">
        <v>22.6</v>
      </c>
      <c r="DA36" s="672"/>
      <c r="DB36" s="672"/>
      <c r="DC36" s="673"/>
      <c r="DD36" s="663">
        <v>2255811</v>
      </c>
      <c r="DE36" s="658"/>
      <c r="DF36" s="658"/>
      <c r="DG36" s="658"/>
      <c r="DH36" s="658"/>
      <c r="DI36" s="658"/>
      <c r="DJ36" s="658"/>
      <c r="DK36" s="659"/>
      <c r="DL36" s="663">
        <v>1143171</v>
      </c>
      <c r="DM36" s="658"/>
      <c r="DN36" s="658"/>
      <c r="DO36" s="658"/>
      <c r="DP36" s="658"/>
      <c r="DQ36" s="658"/>
      <c r="DR36" s="658"/>
      <c r="DS36" s="658"/>
      <c r="DT36" s="658"/>
      <c r="DU36" s="658"/>
      <c r="DV36" s="659"/>
      <c r="DW36" s="660">
        <v>12.1</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141336</v>
      </c>
      <c r="S37" s="658"/>
      <c r="T37" s="658"/>
      <c r="U37" s="658"/>
      <c r="V37" s="658"/>
      <c r="W37" s="658"/>
      <c r="X37" s="658"/>
      <c r="Y37" s="659"/>
      <c r="Z37" s="695">
        <v>0.9</v>
      </c>
      <c r="AA37" s="695"/>
      <c r="AB37" s="695"/>
      <c r="AC37" s="695"/>
      <c r="AD37" s="696">
        <v>12328</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436668</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188724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913444</v>
      </c>
      <c r="CS37" s="670"/>
      <c r="CT37" s="670"/>
      <c r="CU37" s="670"/>
      <c r="CV37" s="670"/>
      <c r="CW37" s="670"/>
      <c r="CX37" s="670"/>
      <c r="CY37" s="671"/>
      <c r="CZ37" s="660">
        <v>6</v>
      </c>
      <c r="DA37" s="672"/>
      <c r="DB37" s="672"/>
      <c r="DC37" s="673"/>
      <c r="DD37" s="663">
        <v>912088</v>
      </c>
      <c r="DE37" s="670"/>
      <c r="DF37" s="670"/>
      <c r="DG37" s="670"/>
      <c r="DH37" s="670"/>
      <c r="DI37" s="670"/>
      <c r="DJ37" s="670"/>
      <c r="DK37" s="671"/>
      <c r="DL37" s="663">
        <v>668230</v>
      </c>
      <c r="DM37" s="670"/>
      <c r="DN37" s="670"/>
      <c r="DO37" s="670"/>
      <c r="DP37" s="670"/>
      <c r="DQ37" s="670"/>
      <c r="DR37" s="670"/>
      <c r="DS37" s="670"/>
      <c r="DT37" s="670"/>
      <c r="DU37" s="670"/>
      <c r="DV37" s="671"/>
      <c r="DW37" s="660">
        <v>7.1</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460600</v>
      </c>
      <c r="S38" s="658"/>
      <c r="T38" s="658"/>
      <c r="U38" s="658"/>
      <c r="V38" s="658"/>
      <c r="W38" s="658"/>
      <c r="X38" s="658"/>
      <c r="Y38" s="659"/>
      <c r="Z38" s="695">
        <v>2.8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64120</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3381</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908409</v>
      </c>
      <c r="CS38" s="658"/>
      <c r="CT38" s="658"/>
      <c r="CU38" s="658"/>
      <c r="CV38" s="658"/>
      <c r="CW38" s="658"/>
      <c r="CX38" s="658"/>
      <c r="CY38" s="659"/>
      <c r="CZ38" s="660">
        <v>5.9</v>
      </c>
      <c r="DA38" s="672"/>
      <c r="DB38" s="672"/>
      <c r="DC38" s="673"/>
      <c r="DD38" s="663">
        <v>713416</v>
      </c>
      <c r="DE38" s="658"/>
      <c r="DF38" s="658"/>
      <c r="DG38" s="658"/>
      <c r="DH38" s="658"/>
      <c r="DI38" s="658"/>
      <c r="DJ38" s="658"/>
      <c r="DK38" s="659"/>
      <c r="DL38" s="663">
        <v>642525</v>
      </c>
      <c r="DM38" s="658"/>
      <c r="DN38" s="658"/>
      <c r="DO38" s="658"/>
      <c r="DP38" s="658"/>
      <c r="DQ38" s="658"/>
      <c r="DR38" s="658"/>
      <c r="DS38" s="658"/>
      <c r="DT38" s="658"/>
      <c r="DU38" s="658"/>
      <c r="DV38" s="659"/>
      <c r="DW38" s="660">
        <v>6.8</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20478</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5109</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735772</v>
      </c>
      <c r="CS39" s="670"/>
      <c r="CT39" s="670"/>
      <c r="CU39" s="670"/>
      <c r="CV39" s="670"/>
      <c r="CW39" s="670"/>
      <c r="CX39" s="670"/>
      <c r="CY39" s="671"/>
      <c r="CZ39" s="660">
        <v>4.8</v>
      </c>
      <c r="DA39" s="672"/>
      <c r="DB39" s="672"/>
      <c r="DC39" s="673"/>
      <c r="DD39" s="663">
        <v>301206</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30000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134</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t="s">
        <v>122</v>
      </c>
      <c r="CS40" s="658"/>
      <c r="CT40" s="658"/>
      <c r="CU40" s="658"/>
      <c r="CV40" s="658"/>
      <c r="CW40" s="658"/>
      <c r="CX40" s="658"/>
      <c r="CY40" s="659"/>
      <c r="CZ40" s="660" t="s">
        <v>122</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16316516</v>
      </c>
      <c r="S41" s="682"/>
      <c r="T41" s="682"/>
      <c r="U41" s="682"/>
      <c r="V41" s="682"/>
      <c r="W41" s="682"/>
      <c r="X41" s="682"/>
      <c r="Y41" s="685"/>
      <c r="Z41" s="686">
        <v>100</v>
      </c>
      <c r="AA41" s="686"/>
      <c r="AB41" s="686"/>
      <c r="AC41" s="686"/>
      <c r="AD41" s="687">
        <v>9408963</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211138</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697271</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351</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920479</v>
      </c>
      <c r="CS42" s="670"/>
      <c r="CT42" s="670"/>
      <c r="CU42" s="670"/>
      <c r="CV42" s="670"/>
      <c r="CW42" s="670"/>
      <c r="CX42" s="670"/>
      <c r="CY42" s="671"/>
      <c r="CZ42" s="660">
        <v>6</v>
      </c>
      <c r="DA42" s="672"/>
      <c r="DB42" s="672"/>
      <c r="DC42" s="673"/>
      <c r="DD42" s="663">
        <v>395457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21519</v>
      </c>
      <c r="CS43" s="670"/>
      <c r="CT43" s="670"/>
      <c r="CU43" s="670"/>
      <c r="CV43" s="670"/>
      <c r="CW43" s="670"/>
      <c r="CX43" s="670"/>
      <c r="CY43" s="671"/>
      <c r="CZ43" s="660">
        <v>0.1</v>
      </c>
      <c r="DA43" s="672"/>
      <c r="DB43" s="672"/>
      <c r="DC43" s="673"/>
      <c r="DD43" s="663">
        <v>21519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920479</v>
      </c>
      <c r="CS44" s="658"/>
      <c r="CT44" s="658"/>
      <c r="CU44" s="658"/>
      <c r="CV44" s="658"/>
      <c r="CW44" s="658"/>
      <c r="CX44" s="658"/>
      <c r="CY44" s="659"/>
      <c r="CZ44" s="660">
        <v>6</v>
      </c>
      <c r="DA44" s="661"/>
      <c r="DB44" s="661"/>
      <c r="DC44" s="662"/>
      <c r="DD44" s="663">
        <v>395457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25410</v>
      </c>
      <c r="CS45" s="670"/>
      <c r="CT45" s="670"/>
      <c r="CU45" s="670"/>
      <c r="CV45" s="670"/>
      <c r="CW45" s="670"/>
      <c r="CX45" s="670"/>
      <c r="CY45" s="671"/>
      <c r="CZ45" s="660">
        <v>0.2</v>
      </c>
      <c r="DA45" s="672"/>
      <c r="DB45" s="672"/>
      <c r="DC45" s="673"/>
      <c r="DD45" s="663">
        <v>6696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894115</v>
      </c>
      <c r="CS46" s="658"/>
      <c r="CT46" s="658"/>
      <c r="CU46" s="658"/>
      <c r="CV46" s="658"/>
      <c r="CW46" s="658"/>
      <c r="CX46" s="658"/>
      <c r="CY46" s="659"/>
      <c r="CZ46" s="660">
        <v>5.8</v>
      </c>
      <c r="DA46" s="661"/>
      <c r="DB46" s="661"/>
      <c r="DC46" s="662"/>
      <c r="DD46" s="663">
        <v>387807</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15323827</v>
      </c>
      <c r="CS49" s="642"/>
      <c r="CT49" s="642"/>
      <c r="CU49" s="642"/>
      <c r="CV49" s="642"/>
      <c r="CW49" s="642"/>
      <c r="CX49" s="642"/>
      <c r="CY49" s="643"/>
      <c r="CZ49" s="644">
        <v>100</v>
      </c>
      <c r="DA49" s="645"/>
      <c r="DB49" s="645"/>
      <c r="DC49" s="646"/>
      <c r="DD49" s="647">
        <v>10592974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doNedbtNkr8uQVcnsJ8sRafuQgc5sO4tPRuHxZgyWmw7YpDQnRx76PdSGTgCfZt0dBFG/tLkDY2wkEKjRbMXRg==" saltValue="rwG+fAzuGis6xBEEJrRT2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25"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16047</v>
      </c>
      <c r="R7" s="1139"/>
      <c r="S7" s="1139"/>
      <c r="T7" s="1139"/>
      <c r="U7" s="1139"/>
      <c r="V7" s="1139">
        <v>15131</v>
      </c>
      <c r="W7" s="1139"/>
      <c r="X7" s="1139"/>
      <c r="Y7" s="1139"/>
      <c r="Z7" s="1139"/>
      <c r="AA7" s="1139">
        <v>916</v>
      </c>
      <c r="AB7" s="1139"/>
      <c r="AC7" s="1139"/>
      <c r="AD7" s="1139"/>
      <c r="AE7" s="1140"/>
      <c r="AF7" s="1141">
        <v>824</v>
      </c>
      <c r="AG7" s="1142"/>
      <c r="AH7" s="1142"/>
      <c r="AI7" s="1142"/>
      <c r="AJ7" s="1143"/>
      <c r="AK7" s="1144">
        <v>543</v>
      </c>
      <c r="AL7" s="1145"/>
      <c r="AM7" s="1145"/>
      <c r="AN7" s="1145"/>
      <c r="AO7" s="1145"/>
      <c r="AP7" s="1145">
        <v>14919</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573</v>
      </c>
      <c r="BT7" s="1136"/>
      <c r="BU7" s="1136"/>
      <c r="BV7" s="1136"/>
      <c r="BW7" s="1136"/>
      <c r="BX7" s="1136"/>
      <c r="BY7" s="1136"/>
      <c r="BZ7" s="1136"/>
      <c r="CA7" s="1136"/>
      <c r="CB7" s="1136"/>
      <c r="CC7" s="1136"/>
      <c r="CD7" s="1136"/>
      <c r="CE7" s="1136"/>
      <c r="CF7" s="1136"/>
      <c r="CG7" s="1148"/>
      <c r="CH7" s="1132">
        <v>301</v>
      </c>
      <c r="CI7" s="1133"/>
      <c r="CJ7" s="1133"/>
      <c r="CK7" s="1133"/>
      <c r="CL7" s="1134"/>
      <c r="CM7" s="1132">
        <v>531</v>
      </c>
      <c r="CN7" s="1133"/>
      <c r="CO7" s="1133"/>
      <c r="CP7" s="1133"/>
      <c r="CQ7" s="1134"/>
      <c r="CR7" s="1132">
        <v>100</v>
      </c>
      <c r="CS7" s="1133"/>
      <c r="CT7" s="1133"/>
      <c r="CU7" s="1133"/>
      <c r="CV7" s="1134"/>
      <c r="CW7" s="1132" t="s">
        <v>497</v>
      </c>
      <c r="CX7" s="1133"/>
      <c r="CY7" s="1133"/>
      <c r="CZ7" s="1133"/>
      <c r="DA7" s="1134"/>
      <c r="DB7" s="1132" t="s">
        <v>497</v>
      </c>
      <c r="DC7" s="1133"/>
      <c r="DD7" s="1133"/>
      <c r="DE7" s="1133"/>
      <c r="DF7" s="1134"/>
      <c r="DG7" s="1132" t="s">
        <v>497</v>
      </c>
      <c r="DH7" s="1133"/>
      <c r="DI7" s="1133"/>
      <c r="DJ7" s="1133"/>
      <c r="DK7" s="1134"/>
      <c r="DL7" s="1132" t="s">
        <v>497</v>
      </c>
      <c r="DM7" s="1133"/>
      <c r="DN7" s="1133"/>
      <c r="DO7" s="1133"/>
      <c r="DP7" s="1134"/>
      <c r="DQ7" s="1132" t="s">
        <v>497</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9</v>
      </c>
      <c r="R8" s="1075"/>
      <c r="S8" s="1075"/>
      <c r="T8" s="1075"/>
      <c r="U8" s="1075"/>
      <c r="V8" s="1075">
        <v>8</v>
      </c>
      <c r="W8" s="1075"/>
      <c r="X8" s="1075"/>
      <c r="Y8" s="1075"/>
      <c r="Z8" s="1075"/>
      <c r="AA8" s="1075">
        <v>1</v>
      </c>
      <c r="AB8" s="1075"/>
      <c r="AC8" s="1075"/>
      <c r="AD8" s="1075"/>
      <c r="AE8" s="1076"/>
      <c r="AF8" s="1071">
        <v>1</v>
      </c>
      <c r="AG8" s="1072"/>
      <c r="AH8" s="1072"/>
      <c r="AI8" s="1072"/>
      <c r="AJ8" s="1073"/>
      <c r="AK8" s="1116">
        <v>7</v>
      </c>
      <c r="AL8" s="1117"/>
      <c r="AM8" s="1117"/>
      <c r="AN8" s="1117"/>
      <c r="AO8" s="1117"/>
      <c r="AP8" s="1117">
        <v>11</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140</v>
      </c>
      <c r="R9" s="1075"/>
      <c r="S9" s="1075"/>
      <c r="T9" s="1075"/>
      <c r="U9" s="1075"/>
      <c r="V9" s="1075">
        <v>123</v>
      </c>
      <c r="W9" s="1075"/>
      <c r="X9" s="1075"/>
      <c r="Y9" s="1075"/>
      <c r="Z9" s="1075"/>
      <c r="AA9" s="1075">
        <v>17</v>
      </c>
      <c r="AB9" s="1075"/>
      <c r="AC9" s="1075"/>
      <c r="AD9" s="1075"/>
      <c r="AE9" s="1076"/>
      <c r="AF9" s="1071">
        <v>6</v>
      </c>
      <c r="AG9" s="1072"/>
      <c r="AH9" s="1072"/>
      <c r="AI9" s="1072"/>
      <c r="AJ9" s="1073"/>
      <c r="AK9" s="1116">
        <v>21</v>
      </c>
      <c r="AL9" s="1117"/>
      <c r="AM9" s="1117"/>
      <c r="AN9" s="1117"/>
      <c r="AO9" s="1117"/>
      <c r="AP9" s="1117">
        <v>161</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t="s">
        <v>377</v>
      </c>
      <c r="C10" s="1067"/>
      <c r="D10" s="1067"/>
      <c r="E10" s="1067"/>
      <c r="F10" s="1067"/>
      <c r="G10" s="1067"/>
      <c r="H10" s="1067"/>
      <c r="I10" s="1067"/>
      <c r="J10" s="1067"/>
      <c r="K10" s="1067"/>
      <c r="L10" s="1067"/>
      <c r="M10" s="1067"/>
      <c r="N10" s="1067"/>
      <c r="O10" s="1067"/>
      <c r="P10" s="1068"/>
      <c r="Q10" s="1074">
        <v>18</v>
      </c>
      <c r="R10" s="1075"/>
      <c r="S10" s="1075"/>
      <c r="T10" s="1075"/>
      <c r="U10" s="1075"/>
      <c r="V10" s="1075">
        <v>14</v>
      </c>
      <c r="W10" s="1075"/>
      <c r="X10" s="1075"/>
      <c r="Y10" s="1075"/>
      <c r="Z10" s="1075"/>
      <c r="AA10" s="1075">
        <v>4</v>
      </c>
      <c r="AB10" s="1075"/>
      <c r="AC10" s="1075"/>
      <c r="AD10" s="1075"/>
      <c r="AE10" s="1076"/>
      <c r="AF10" s="1071">
        <v>4</v>
      </c>
      <c r="AG10" s="1072"/>
      <c r="AH10" s="1072"/>
      <c r="AI10" s="1072"/>
      <c r="AJ10" s="1073"/>
      <c r="AK10" s="1116">
        <v>7</v>
      </c>
      <c r="AL10" s="1117"/>
      <c r="AM10" s="1117"/>
      <c r="AN10" s="1117"/>
      <c r="AO10" s="1117"/>
      <c r="AP10" s="1117" t="s">
        <v>497</v>
      </c>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t="s">
        <v>378</v>
      </c>
      <c r="C11" s="1067"/>
      <c r="D11" s="1067"/>
      <c r="E11" s="1067"/>
      <c r="F11" s="1067"/>
      <c r="G11" s="1067"/>
      <c r="H11" s="1067"/>
      <c r="I11" s="1067"/>
      <c r="J11" s="1067"/>
      <c r="K11" s="1067"/>
      <c r="L11" s="1067"/>
      <c r="M11" s="1067"/>
      <c r="N11" s="1067"/>
      <c r="O11" s="1067"/>
      <c r="P11" s="1068"/>
      <c r="Q11" s="1074">
        <v>54</v>
      </c>
      <c r="R11" s="1075"/>
      <c r="S11" s="1075"/>
      <c r="T11" s="1075"/>
      <c r="U11" s="1075"/>
      <c r="V11" s="1075">
        <v>44</v>
      </c>
      <c r="W11" s="1075"/>
      <c r="X11" s="1075"/>
      <c r="Y11" s="1075"/>
      <c r="Z11" s="1075"/>
      <c r="AA11" s="1075">
        <v>10</v>
      </c>
      <c r="AB11" s="1075"/>
      <c r="AC11" s="1075"/>
      <c r="AD11" s="1075"/>
      <c r="AE11" s="1076"/>
      <c r="AF11" s="1071">
        <v>10</v>
      </c>
      <c r="AG11" s="1072"/>
      <c r="AH11" s="1072"/>
      <c r="AI11" s="1072"/>
      <c r="AJ11" s="1073"/>
      <c r="AK11" s="1116">
        <v>40</v>
      </c>
      <c r="AL11" s="1117"/>
      <c r="AM11" s="1117"/>
      <c r="AN11" s="1117"/>
      <c r="AO11" s="1117"/>
      <c r="AP11" s="1117" t="s">
        <v>497</v>
      </c>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t="s">
        <v>379</v>
      </c>
      <c r="C12" s="1067"/>
      <c r="D12" s="1067"/>
      <c r="E12" s="1067"/>
      <c r="F12" s="1067"/>
      <c r="G12" s="1067"/>
      <c r="H12" s="1067"/>
      <c r="I12" s="1067"/>
      <c r="J12" s="1067"/>
      <c r="K12" s="1067"/>
      <c r="L12" s="1067"/>
      <c r="M12" s="1067"/>
      <c r="N12" s="1067"/>
      <c r="O12" s="1067"/>
      <c r="P12" s="1068"/>
      <c r="Q12" s="1074">
        <v>4</v>
      </c>
      <c r="R12" s="1075"/>
      <c r="S12" s="1075"/>
      <c r="T12" s="1075"/>
      <c r="U12" s="1075"/>
      <c r="V12" s="1075">
        <v>1</v>
      </c>
      <c r="W12" s="1075"/>
      <c r="X12" s="1075"/>
      <c r="Y12" s="1075"/>
      <c r="Z12" s="1075"/>
      <c r="AA12" s="1075">
        <v>3</v>
      </c>
      <c r="AB12" s="1075"/>
      <c r="AC12" s="1075"/>
      <c r="AD12" s="1075"/>
      <c r="AE12" s="1076"/>
      <c r="AF12" s="1071">
        <v>3</v>
      </c>
      <c r="AG12" s="1072"/>
      <c r="AH12" s="1072"/>
      <c r="AI12" s="1072"/>
      <c r="AJ12" s="1073"/>
      <c r="AK12" s="1116" t="s">
        <v>497</v>
      </c>
      <c r="AL12" s="1117"/>
      <c r="AM12" s="1117"/>
      <c r="AN12" s="1117"/>
      <c r="AO12" s="1117"/>
      <c r="AP12" s="1117" t="s">
        <v>497</v>
      </c>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t="s">
        <v>380</v>
      </c>
      <c r="C13" s="1067"/>
      <c r="D13" s="1067"/>
      <c r="E13" s="1067"/>
      <c r="F13" s="1067"/>
      <c r="G13" s="1067"/>
      <c r="H13" s="1067"/>
      <c r="I13" s="1067"/>
      <c r="J13" s="1067"/>
      <c r="K13" s="1067"/>
      <c r="L13" s="1067"/>
      <c r="M13" s="1067"/>
      <c r="N13" s="1067"/>
      <c r="O13" s="1067"/>
      <c r="P13" s="1068"/>
      <c r="Q13" s="1074">
        <v>37</v>
      </c>
      <c r="R13" s="1075"/>
      <c r="S13" s="1075"/>
      <c r="T13" s="1075"/>
      <c r="U13" s="1075"/>
      <c r="V13" s="1075">
        <v>8</v>
      </c>
      <c r="W13" s="1075"/>
      <c r="X13" s="1075"/>
      <c r="Y13" s="1075"/>
      <c r="Z13" s="1075"/>
      <c r="AA13" s="1075">
        <v>29</v>
      </c>
      <c r="AB13" s="1075"/>
      <c r="AC13" s="1075"/>
      <c r="AD13" s="1075"/>
      <c r="AE13" s="1076"/>
      <c r="AF13" s="1071">
        <v>29</v>
      </c>
      <c r="AG13" s="1072"/>
      <c r="AH13" s="1072"/>
      <c r="AI13" s="1072"/>
      <c r="AJ13" s="1073"/>
      <c r="AK13" s="1116">
        <v>10</v>
      </c>
      <c r="AL13" s="1117"/>
      <c r="AM13" s="1117"/>
      <c r="AN13" s="1117"/>
      <c r="AO13" s="1117"/>
      <c r="AP13" s="1117" t="s">
        <v>497</v>
      </c>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t="s">
        <v>381</v>
      </c>
      <c r="C14" s="1067"/>
      <c r="D14" s="1067"/>
      <c r="E14" s="1067"/>
      <c r="F14" s="1067"/>
      <c r="G14" s="1067"/>
      <c r="H14" s="1067"/>
      <c r="I14" s="1067"/>
      <c r="J14" s="1067"/>
      <c r="K14" s="1067"/>
      <c r="L14" s="1067"/>
      <c r="M14" s="1067"/>
      <c r="N14" s="1067"/>
      <c r="O14" s="1067"/>
      <c r="P14" s="1068"/>
      <c r="Q14" s="1074">
        <v>13</v>
      </c>
      <c r="R14" s="1075"/>
      <c r="S14" s="1075"/>
      <c r="T14" s="1075"/>
      <c r="U14" s="1075"/>
      <c r="V14" s="1075">
        <v>7</v>
      </c>
      <c r="W14" s="1075"/>
      <c r="X14" s="1075"/>
      <c r="Y14" s="1075"/>
      <c r="Z14" s="1075"/>
      <c r="AA14" s="1075">
        <v>6</v>
      </c>
      <c r="AB14" s="1075"/>
      <c r="AC14" s="1075"/>
      <c r="AD14" s="1075"/>
      <c r="AE14" s="1076"/>
      <c r="AF14" s="1071">
        <v>6</v>
      </c>
      <c r="AG14" s="1072"/>
      <c r="AH14" s="1072"/>
      <c r="AI14" s="1072"/>
      <c r="AJ14" s="1073"/>
      <c r="AK14" s="1116" t="s">
        <v>497</v>
      </c>
      <c r="AL14" s="1117"/>
      <c r="AM14" s="1117"/>
      <c r="AN14" s="1117"/>
      <c r="AO14" s="1117"/>
      <c r="AP14" s="1117" t="s">
        <v>497</v>
      </c>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t="s">
        <v>382</v>
      </c>
      <c r="C15" s="1067"/>
      <c r="D15" s="1067"/>
      <c r="E15" s="1067"/>
      <c r="F15" s="1067"/>
      <c r="G15" s="1067"/>
      <c r="H15" s="1067"/>
      <c r="I15" s="1067"/>
      <c r="J15" s="1067"/>
      <c r="K15" s="1067"/>
      <c r="L15" s="1067"/>
      <c r="M15" s="1067"/>
      <c r="N15" s="1067"/>
      <c r="O15" s="1067"/>
      <c r="P15" s="1068"/>
      <c r="Q15" s="1074">
        <v>11</v>
      </c>
      <c r="R15" s="1075"/>
      <c r="S15" s="1075"/>
      <c r="T15" s="1075"/>
      <c r="U15" s="1075"/>
      <c r="V15" s="1075">
        <v>5</v>
      </c>
      <c r="W15" s="1075"/>
      <c r="X15" s="1075"/>
      <c r="Y15" s="1075"/>
      <c r="Z15" s="1075"/>
      <c r="AA15" s="1075">
        <v>6</v>
      </c>
      <c r="AB15" s="1075"/>
      <c r="AC15" s="1075"/>
      <c r="AD15" s="1075"/>
      <c r="AE15" s="1076"/>
      <c r="AF15" s="1071">
        <v>6</v>
      </c>
      <c r="AG15" s="1072"/>
      <c r="AH15" s="1072"/>
      <c r="AI15" s="1072"/>
      <c r="AJ15" s="1073"/>
      <c r="AK15" s="1116" t="s">
        <v>497</v>
      </c>
      <c r="AL15" s="1117"/>
      <c r="AM15" s="1117"/>
      <c r="AN15" s="1117"/>
      <c r="AO15" s="1117"/>
      <c r="AP15" s="1117" t="s">
        <v>497</v>
      </c>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383</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384</v>
      </c>
      <c r="B23" s="973" t="s">
        <v>385</v>
      </c>
      <c r="C23" s="974"/>
      <c r="D23" s="974"/>
      <c r="E23" s="974"/>
      <c r="F23" s="974"/>
      <c r="G23" s="974"/>
      <c r="H23" s="974"/>
      <c r="I23" s="974"/>
      <c r="J23" s="974"/>
      <c r="K23" s="974"/>
      <c r="L23" s="974"/>
      <c r="M23" s="974"/>
      <c r="N23" s="974"/>
      <c r="O23" s="974"/>
      <c r="P23" s="984"/>
      <c r="Q23" s="1103">
        <v>16317</v>
      </c>
      <c r="R23" s="1097"/>
      <c r="S23" s="1097"/>
      <c r="T23" s="1097"/>
      <c r="U23" s="1097"/>
      <c r="V23" s="1097">
        <v>15324</v>
      </c>
      <c r="W23" s="1097"/>
      <c r="X23" s="1097"/>
      <c r="Y23" s="1097"/>
      <c r="Z23" s="1097"/>
      <c r="AA23" s="1097">
        <v>992</v>
      </c>
      <c r="AB23" s="1097"/>
      <c r="AC23" s="1097"/>
      <c r="AD23" s="1097"/>
      <c r="AE23" s="1104"/>
      <c r="AF23" s="1105">
        <v>890</v>
      </c>
      <c r="AG23" s="1097"/>
      <c r="AH23" s="1097"/>
      <c r="AI23" s="1097"/>
      <c r="AJ23" s="1106"/>
      <c r="AK23" s="1107"/>
      <c r="AL23" s="1108"/>
      <c r="AM23" s="1108"/>
      <c r="AN23" s="1108"/>
      <c r="AO23" s="1108"/>
      <c r="AP23" s="1097">
        <v>15091</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386</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387</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388</v>
      </c>
      <c r="R26" s="1038"/>
      <c r="S26" s="1038"/>
      <c r="T26" s="1038"/>
      <c r="U26" s="1039"/>
      <c r="V26" s="1037" t="s">
        <v>389</v>
      </c>
      <c r="W26" s="1038"/>
      <c r="X26" s="1038"/>
      <c r="Y26" s="1038"/>
      <c r="Z26" s="1039"/>
      <c r="AA26" s="1037" t="s">
        <v>390</v>
      </c>
      <c r="AB26" s="1038"/>
      <c r="AC26" s="1038"/>
      <c r="AD26" s="1038"/>
      <c r="AE26" s="1038"/>
      <c r="AF26" s="1091" t="s">
        <v>391</v>
      </c>
      <c r="AG26" s="1044"/>
      <c r="AH26" s="1044"/>
      <c r="AI26" s="1044"/>
      <c r="AJ26" s="1092"/>
      <c r="AK26" s="1038" t="s">
        <v>392</v>
      </c>
      <c r="AL26" s="1038"/>
      <c r="AM26" s="1038"/>
      <c r="AN26" s="1038"/>
      <c r="AO26" s="1039"/>
      <c r="AP26" s="1037" t="s">
        <v>393</v>
      </c>
      <c r="AQ26" s="1038"/>
      <c r="AR26" s="1038"/>
      <c r="AS26" s="1038"/>
      <c r="AT26" s="1039"/>
      <c r="AU26" s="1037" t="s">
        <v>394</v>
      </c>
      <c r="AV26" s="1038"/>
      <c r="AW26" s="1038"/>
      <c r="AX26" s="1038"/>
      <c r="AY26" s="1039"/>
      <c r="AZ26" s="1037" t="s">
        <v>395</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396</v>
      </c>
      <c r="C28" s="1084"/>
      <c r="D28" s="1084"/>
      <c r="E28" s="1084"/>
      <c r="F28" s="1084"/>
      <c r="G28" s="1084"/>
      <c r="H28" s="1084"/>
      <c r="I28" s="1084"/>
      <c r="J28" s="1084"/>
      <c r="K28" s="1084"/>
      <c r="L28" s="1084"/>
      <c r="M28" s="1084"/>
      <c r="N28" s="1084"/>
      <c r="O28" s="1084"/>
      <c r="P28" s="1085"/>
      <c r="Q28" s="1086">
        <v>2848</v>
      </c>
      <c r="R28" s="1087"/>
      <c r="S28" s="1087"/>
      <c r="T28" s="1087"/>
      <c r="U28" s="1087"/>
      <c r="V28" s="1087">
        <v>2653</v>
      </c>
      <c r="W28" s="1087"/>
      <c r="X28" s="1087"/>
      <c r="Y28" s="1087"/>
      <c r="Z28" s="1087"/>
      <c r="AA28" s="1087">
        <v>195</v>
      </c>
      <c r="AB28" s="1087"/>
      <c r="AC28" s="1087"/>
      <c r="AD28" s="1087"/>
      <c r="AE28" s="1088"/>
      <c r="AF28" s="1089">
        <v>195</v>
      </c>
      <c r="AG28" s="1087"/>
      <c r="AH28" s="1087"/>
      <c r="AI28" s="1087"/>
      <c r="AJ28" s="1090"/>
      <c r="AK28" s="1078">
        <v>225</v>
      </c>
      <c r="AL28" s="1079"/>
      <c r="AM28" s="1079"/>
      <c r="AN28" s="1079"/>
      <c r="AO28" s="1079"/>
      <c r="AP28" s="1079" t="s">
        <v>497</v>
      </c>
      <c r="AQ28" s="1079"/>
      <c r="AR28" s="1079"/>
      <c r="AS28" s="1079"/>
      <c r="AT28" s="1079"/>
      <c r="AU28" s="1079" t="s">
        <v>497</v>
      </c>
      <c r="AV28" s="1079"/>
      <c r="AW28" s="1079"/>
      <c r="AX28" s="1079"/>
      <c r="AY28" s="1079"/>
      <c r="AZ28" s="1080" t="s">
        <v>497</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397</v>
      </c>
      <c r="C29" s="1067"/>
      <c r="D29" s="1067"/>
      <c r="E29" s="1067"/>
      <c r="F29" s="1067"/>
      <c r="G29" s="1067"/>
      <c r="H29" s="1067"/>
      <c r="I29" s="1067"/>
      <c r="J29" s="1067"/>
      <c r="K29" s="1067"/>
      <c r="L29" s="1067"/>
      <c r="M29" s="1067"/>
      <c r="N29" s="1067"/>
      <c r="O29" s="1067"/>
      <c r="P29" s="1068"/>
      <c r="Q29" s="1074">
        <v>440</v>
      </c>
      <c r="R29" s="1075"/>
      <c r="S29" s="1075"/>
      <c r="T29" s="1075"/>
      <c r="U29" s="1075"/>
      <c r="V29" s="1075">
        <v>437</v>
      </c>
      <c r="W29" s="1075"/>
      <c r="X29" s="1075"/>
      <c r="Y29" s="1075"/>
      <c r="Z29" s="1075"/>
      <c r="AA29" s="1075">
        <v>3</v>
      </c>
      <c r="AB29" s="1075"/>
      <c r="AC29" s="1075"/>
      <c r="AD29" s="1075"/>
      <c r="AE29" s="1076"/>
      <c r="AF29" s="1071">
        <v>3</v>
      </c>
      <c r="AG29" s="1072"/>
      <c r="AH29" s="1072"/>
      <c r="AI29" s="1072"/>
      <c r="AJ29" s="1073"/>
      <c r="AK29" s="1016">
        <v>102</v>
      </c>
      <c r="AL29" s="1007"/>
      <c r="AM29" s="1007"/>
      <c r="AN29" s="1007"/>
      <c r="AO29" s="1007"/>
      <c r="AP29" s="1007" t="s">
        <v>497</v>
      </c>
      <c r="AQ29" s="1007"/>
      <c r="AR29" s="1007"/>
      <c r="AS29" s="1007"/>
      <c r="AT29" s="1007"/>
      <c r="AU29" s="1007" t="s">
        <v>497</v>
      </c>
      <c r="AV29" s="1007"/>
      <c r="AW29" s="1007"/>
      <c r="AX29" s="1007"/>
      <c r="AY29" s="1007"/>
      <c r="AZ29" s="1077" t="s">
        <v>497</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398</v>
      </c>
      <c r="C30" s="1067"/>
      <c r="D30" s="1067"/>
      <c r="E30" s="1067"/>
      <c r="F30" s="1067"/>
      <c r="G30" s="1067"/>
      <c r="H30" s="1067"/>
      <c r="I30" s="1067"/>
      <c r="J30" s="1067"/>
      <c r="K30" s="1067"/>
      <c r="L30" s="1067"/>
      <c r="M30" s="1067"/>
      <c r="N30" s="1067"/>
      <c r="O30" s="1067"/>
      <c r="P30" s="1068"/>
      <c r="Q30" s="1074">
        <v>2365</v>
      </c>
      <c r="R30" s="1075"/>
      <c r="S30" s="1075"/>
      <c r="T30" s="1075"/>
      <c r="U30" s="1075"/>
      <c r="V30" s="1075">
        <v>2216</v>
      </c>
      <c r="W30" s="1075"/>
      <c r="X30" s="1075"/>
      <c r="Y30" s="1075"/>
      <c r="Z30" s="1075"/>
      <c r="AA30" s="1075">
        <v>149</v>
      </c>
      <c r="AB30" s="1075"/>
      <c r="AC30" s="1075"/>
      <c r="AD30" s="1075"/>
      <c r="AE30" s="1076"/>
      <c r="AF30" s="1071">
        <v>149</v>
      </c>
      <c r="AG30" s="1072"/>
      <c r="AH30" s="1072"/>
      <c r="AI30" s="1072"/>
      <c r="AJ30" s="1073"/>
      <c r="AK30" s="1016">
        <v>364</v>
      </c>
      <c r="AL30" s="1007"/>
      <c r="AM30" s="1007"/>
      <c r="AN30" s="1007"/>
      <c r="AO30" s="1007"/>
      <c r="AP30" s="1007" t="s">
        <v>497</v>
      </c>
      <c r="AQ30" s="1007"/>
      <c r="AR30" s="1007"/>
      <c r="AS30" s="1007"/>
      <c r="AT30" s="1007"/>
      <c r="AU30" s="1007" t="s">
        <v>497</v>
      </c>
      <c r="AV30" s="1007"/>
      <c r="AW30" s="1007"/>
      <c r="AX30" s="1007"/>
      <c r="AY30" s="1007"/>
      <c r="AZ30" s="1077" t="s">
        <v>497</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399</v>
      </c>
      <c r="C31" s="1067"/>
      <c r="D31" s="1067"/>
      <c r="E31" s="1067"/>
      <c r="F31" s="1067"/>
      <c r="G31" s="1067"/>
      <c r="H31" s="1067"/>
      <c r="I31" s="1067"/>
      <c r="J31" s="1067"/>
      <c r="K31" s="1067"/>
      <c r="L31" s="1067"/>
      <c r="M31" s="1067"/>
      <c r="N31" s="1067"/>
      <c r="O31" s="1067"/>
      <c r="P31" s="1068"/>
      <c r="Q31" s="1074">
        <v>7</v>
      </c>
      <c r="R31" s="1075"/>
      <c r="S31" s="1075"/>
      <c r="T31" s="1075"/>
      <c r="U31" s="1075"/>
      <c r="V31" s="1075">
        <v>7</v>
      </c>
      <c r="W31" s="1075"/>
      <c r="X31" s="1075"/>
      <c r="Y31" s="1075"/>
      <c r="Z31" s="1075"/>
      <c r="AA31" s="1075" t="s">
        <v>497</v>
      </c>
      <c r="AB31" s="1075"/>
      <c r="AC31" s="1075"/>
      <c r="AD31" s="1075"/>
      <c r="AE31" s="1076"/>
      <c r="AF31" s="1071" t="s">
        <v>122</v>
      </c>
      <c r="AG31" s="1072"/>
      <c r="AH31" s="1072"/>
      <c r="AI31" s="1072"/>
      <c r="AJ31" s="1073"/>
      <c r="AK31" s="1016">
        <v>5</v>
      </c>
      <c r="AL31" s="1007"/>
      <c r="AM31" s="1007"/>
      <c r="AN31" s="1007"/>
      <c r="AO31" s="1007"/>
      <c r="AP31" s="1007" t="s">
        <v>497</v>
      </c>
      <c r="AQ31" s="1007"/>
      <c r="AR31" s="1007"/>
      <c r="AS31" s="1007"/>
      <c r="AT31" s="1007"/>
      <c r="AU31" s="1007" t="s">
        <v>497</v>
      </c>
      <c r="AV31" s="1007"/>
      <c r="AW31" s="1007"/>
      <c r="AX31" s="1007"/>
      <c r="AY31" s="1007"/>
      <c r="AZ31" s="1077" t="s">
        <v>497</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400</v>
      </c>
      <c r="C32" s="1067"/>
      <c r="D32" s="1067"/>
      <c r="E32" s="1067"/>
      <c r="F32" s="1067"/>
      <c r="G32" s="1067"/>
      <c r="H32" s="1067"/>
      <c r="I32" s="1067"/>
      <c r="J32" s="1067"/>
      <c r="K32" s="1067"/>
      <c r="L32" s="1067"/>
      <c r="M32" s="1067"/>
      <c r="N32" s="1067"/>
      <c r="O32" s="1067"/>
      <c r="P32" s="1068"/>
      <c r="Q32" s="1074">
        <v>737</v>
      </c>
      <c r="R32" s="1075"/>
      <c r="S32" s="1075"/>
      <c r="T32" s="1075"/>
      <c r="U32" s="1075"/>
      <c r="V32" s="1075">
        <v>115</v>
      </c>
      <c r="W32" s="1075"/>
      <c r="X32" s="1075"/>
      <c r="Y32" s="1075"/>
      <c r="Z32" s="1075"/>
      <c r="AA32" s="1075">
        <v>622</v>
      </c>
      <c r="AB32" s="1075"/>
      <c r="AC32" s="1075"/>
      <c r="AD32" s="1075"/>
      <c r="AE32" s="1076"/>
      <c r="AF32" s="1071">
        <v>622</v>
      </c>
      <c r="AG32" s="1072"/>
      <c r="AH32" s="1072"/>
      <c r="AI32" s="1072"/>
      <c r="AJ32" s="1073"/>
      <c r="AK32" s="1016">
        <v>35</v>
      </c>
      <c r="AL32" s="1007"/>
      <c r="AM32" s="1007"/>
      <c r="AN32" s="1007"/>
      <c r="AO32" s="1007"/>
      <c r="AP32" s="1007">
        <v>1449</v>
      </c>
      <c r="AQ32" s="1007"/>
      <c r="AR32" s="1007"/>
      <c r="AS32" s="1007"/>
      <c r="AT32" s="1007"/>
      <c r="AU32" s="1007">
        <v>52</v>
      </c>
      <c r="AV32" s="1007"/>
      <c r="AW32" s="1007"/>
      <c r="AX32" s="1007"/>
      <c r="AY32" s="1007"/>
      <c r="AZ32" s="1077" t="s">
        <v>497</v>
      </c>
      <c r="BA32" s="1077"/>
      <c r="BB32" s="1077"/>
      <c r="BC32" s="1077"/>
      <c r="BD32" s="1077"/>
      <c r="BE32" s="1008" t="s">
        <v>401</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402</v>
      </c>
      <c r="C33" s="1067"/>
      <c r="D33" s="1067"/>
      <c r="E33" s="1067"/>
      <c r="F33" s="1067"/>
      <c r="G33" s="1067"/>
      <c r="H33" s="1067"/>
      <c r="I33" s="1067"/>
      <c r="J33" s="1067"/>
      <c r="K33" s="1067"/>
      <c r="L33" s="1067"/>
      <c r="M33" s="1067"/>
      <c r="N33" s="1067"/>
      <c r="O33" s="1067"/>
      <c r="P33" s="1068"/>
      <c r="Q33" s="1074">
        <v>166</v>
      </c>
      <c r="R33" s="1075"/>
      <c r="S33" s="1075"/>
      <c r="T33" s="1075"/>
      <c r="U33" s="1075"/>
      <c r="V33" s="1075">
        <v>57</v>
      </c>
      <c r="W33" s="1075"/>
      <c r="X33" s="1075"/>
      <c r="Y33" s="1075"/>
      <c r="Z33" s="1075"/>
      <c r="AA33" s="1075">
        <v>109</v>
      </c>
      <c r="AB33" s="1075"/>
      <c r="AC33" s="1075"/>
      <c r="AD33" s="1075"/>
      <c r="AE33" s="1076"/>
      <c r="AF33" s="1071">
        <v>109</v>
      </c>
      <c r="AG33" s="1072"/>
      <c r="AH33" s="1072"/>
      <c r="AI33" s="1072"/>
      <c r="AJ33" s="1073"/>
      <c r="AK33" s="1016">
        <v>27</v>
      </c>
      <c r="AL33" s="1007"/>
      <c r="AM33" s="1007"/>
      <c r="AN33" s="1007"/>
      <c r="AO33" s="1007"/>
      <c r="AP33" s="1007">
        <v>938</v>
      </c>
      <c r="AQ33" s="1007"/>
      <c r="AR33" s="1007"/>
      <c r="AS33" s="1007"/>
      <c r="AT33" s="1007"/>
      <c r="AU33" s="1007">
        <v>545</v>
      </c>
      <c r="AV33" s="1007"/>
      <c r="AW33" s="1007"/>
      <c r="AX33" s="1007"/>
      <c r="AY33" s="1007"/>
      <c r="AZ33" s="1077" t="s">
        <v>497</v>
      </c>
      <c r="BA33" s="1077"/>
      <c r="BB33" s="1077"/>
      <c r="BC33" s="1077"/>
      <c r="BD33" s="1077"/>
      <c r="BE33" s="1008" t="s">
        <v>401</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403</v>
      </c>
      <c r="C34" s="1067"/>
      <c r="D34" s="1067"/>
      <c r="E34" s="1067"/>
      <c r="F34" s="1067"/>
      <c r="G34" s="1067"/>
      <c r="H34" s="1067"/>
      <c r="I34" s="1067"/>
      <c r="J34" s="1067"/>
      <c r="K34" s="1067"/>
      <c r="L34" s="1067"/>
      <c r="M34" s="1067"/>
      <c r="N34" s="1067"/>
      <c r="O34" s="1067"/>
      <c r="P34" s="1068"/>
      <c r="Q34" s="1074">
        <v>27</v>
      </c>
      <c r="R34" s="1075"/>
      <c r="S34" s="1075"/>
      <c r="T34" s="1075"/>
      <c r="U34" s="1075"/>
      <c r="V34" s="1075">
        <v>13</v>
      </c>
      <c r="W34" s="1075"/>
      <c r="X34" s="1075"/>
      <c r="Y34" s="1075"/>
      <c r="Z34" s="1075"/>
      <c r="AA34" s="1075">
        <v>14</v>
      </c>
      <c r="AB34" s="1075"/>
      <c r="AC34" s="1075"/>
      <c r="AD34" s="1075"/>
      <c r="AE34" s="1076"/>
      <c r="AF34" s="1071">
        <v>14</v>
      </c>
      <c r="AG34" s="1072"/>
      <c r="AH34" s="1072"/>
      <c r="AI34" s="1072"/>
      <c r="AJ34" s="1073"/>
      <c r="AK34" s="1016">
        <v>12</v>
      </c>
      <c r="AL34" s="1007"/>
      <c r="AM34" s="1007"/>
      <c r="AN34" s="1007"/>
      <c r="AO34" s="1007"/>
      <c r="AP34" s="1007">
        <v>189</v>
      </c>
      <c r="AQ34" s="1007"/>
      <c r="AR34" s="1007"/>
      <c r="AS34" s="1007"/>
      <c r="AT34" s="1007"/>
      <c r="AU34" s="1007">
        <v>121</v>
      </c>
      <c r="AV34" s="1007"/>
      <c r="AW34" s="1007"/>
      <c r="AX34" s="1007"/>
      <c r="AY34" s="1007"/>
      <c r="AZ34" s="1077" t="s">
        <v>497</v>
      </c>
      <c r="BA34" s="1077"/>
      <c r="BB34" s="1077"/>
      <c r="BC34" s="1077"/>
      <c r="BD34" s="1077"/>
      <c r="BE34" s="1008" t="s">
        <v>401</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t="s">
        <v>404</v>
      </c>
      <c r="C35" s="1067"/>
      <c r="D35" s="1067"/>
      <c r="E35" s="1067"/>
      <c r="F35" s="1067"/>
      <c r="G35" s="1067"/>
      <c r="H35" s="1067"/>
      <c r="I35" s="1067"/>
      <c r="J35" s="1067"/>
      <c r="K35" s="1067"/>
      <c r="L35" s="1067"/>
      <c r="M35" s="1067"/>
      <c r="N35" s="1067"/>
      <c r="O35" s="1067"/>
      <c r="P35" s="1068"/>
      <c r="Q35" s="1074">
        <v>69</v>
      </c>
      <c r="R35" s="1075"/>
      <c r="S35" s="1075"/>
      <c r="T35" s="1075"/>
      <c r="U35" s="1075"/>
      <c r="V35" s="1075">
        <v>32</v>
      </c>
      <c r="W35" s="1075"/>
      <c r="X35" s="1075"/>
      <c r="Y35" s="1075"/>
      <c r="Z35" s="1075"/>
      <c r="AA35" s="1075">
        <v>37</v>
      </c>
      <c r="AB35" s="1075"/>
      <c r="AC35" s="1075"/>
      <c r="AD35" s="1075"/>
      <c r="AE35" s="1076"/>
      <c r="AF35" s="1071">
        <v>37</v>
      </c>
      <c r="AG35" s="1072"/>
      <c r="AH35" s="1072"/>
      <c r="AI35" s="1072"/>
      <c r="AJ35" s="1073"/>
      <c r="AK35" s="1016">
        <v>25</v>
      </c>
      <c r="AL35" s="1007"/>
      <c r="AM35" s="1007"/>
      <c r="AN35" s="1007"/>
      <c r="AO35" s="1007"/>
      <c r="AP35" s="1007">
        <v>416</v>
      </c>
      <c r="AQ35" s="1007"/>
      <c r="AR35" s="1007"/>
      <c r="AS35" s="1007"/>
      <c r="AT35" s="1007"/>
      <c r="AU35" s="1007">
        <v>273</v>
      </c>
      <c r="AV35" s="1007"/>
      <c r="AW35" s="1007"/>
      <c r="AX35" s="1007"/>
      <c r="AY35" s="1007"/>
      <c r="AZ35" s="1077" t="s">
        <v>497</v>
      </c>
      <c r="BA35" s="1077"/>
      <c r="BB35" s="1077"/>
      <c r="BC35" s="1077"/>
      <c r="BD35" s="1077"/>
      <c r="BE35" s="1008" t="s">
        <v>401</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t="s">
        <v>405</v>
      </c>
      <c r="C36" s="1067"/>
      <c r="D36" s="1067"/>
      <c r="E36" s="1067"/>
      <c r="F36" s="1067"/>
      <c r="G36" s="1067"/>
      <c r="H36" s="1067"/>
      <c r="I36" s="1067"/>
      <c r="J36" s="1067"/>
      <c r="K36" s="1067"/>
      <c r="L36" s="1067"/>
      <c r="M36" s="1067"/>
      <c r="N36" s="1067"/>
      <c r="O36" s="1067"/>
      <c r="P36" s="1068"/>
      <c r="Q36" s="1074">
        <v>568</v>
      </c>
      <c r="R36" s="1075"/>
      <c r="S36" s="1075"/>
      <c r="T36" s="1075"/>
      <c r="U36" s="1075"/>
      <c r="V36" s="1075">
        <v>463</v>
      </c>
      <c r="W36" s="1075"/>
      <c r="X36" s="1075"/>
      <c r="Y36" s="1075"/>
      <c r="Z36" s="1075"/>
      <c r="AA36" s="1075">
        <v>105</v>
      </c>
      <c r="AB36" s="1075"/>
      <c r="AC36" s="1075"/>
      <c r="AD36" s="1075"/>
      <c r="AE36" s="1076"/>
      <c r="AF36" s="1071">
        <v>105</v>
      </c>
      <c r="AG36" s="1072"/>
      <c r="AH36" s="1072"/>
      <c r="AI36" s="1072"/>
      <c r="AJ36" s="1073"/>
      <c r="AK36" s="1016">
        <v>469</v>
      </c>
      <c r="AL36" s="1007"/>
      <c r="AM36" s="1007"/>
      <c r="AN36" s="1007"/>
      <c r="AO36" s="1007"/>
      <c r="AP36" s="1007">
        <v>4718</v>
      </c>
      <c r="AQ36" s="1007"/>
      <c r="AR36" s="1007"/>
      <c r="AS36" s="1007"/>
      <c r="AT36" s="1007"/>
      <c r="AU36" s="1007">
        <v>3336</v>
      </c>
      <c r="AV36" s="1007"/>
      <c r="AW36" s="1007"/>
      <c r="AX36" s="1007"/>
      <c r="AY36" s="1007"/>
      <c r="AZ36" s="1077" t="s">
        <v>497</v>
      </c>
      <c r="BA36" s="1077"/>
      <c r="BB36" s="1077"/>
      <c r="BC36" s="1077"/>
      <c r="BD36" s="1077"/>
      <c r="BE36" s="1008" t="s">
        <v>401</v>
      </c>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384</v>
      </c>
      <c r="B63" s="973" t="s">
        <v>407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1233</v>
      </c>
      <c r="AG63" s="995"/>
      <c r="AH63" s="995"/>
      <c r="AI63" s="995"/>
      <c r="AJ63" s="1058"/>
      <c r="AK63" s="1059"/>
      <c r="AL63" s="999"/>
      <c r="AM63" s="999"/>
      <c r="AN63" s="999"/>
      <c r="AO63" s="999"/>
      <c r="AP63" s="995">
        <v>7710</v>
      </c>
      <c r="AQ63" s="995"/>
      <c r="AR63" s="995"/>
      <c r="AS63" s="995"/>
      <c r="AT63" s="995"/>
      <c r="AU63" s="995">
        <v>4327</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409</v>
      </c>
      <c r="B66" s="1032"/>
      <c r="C66" s="1032"/>
      <c r="D66" s="1032"/>
      <c r="E66" s="1032"/>
      <c r="F66" s="1032"/>
      <c r="G66" s="1032"/>
      <c r="H66" s="1032"/>
      <c r="I66" s="1032"/>
      <c r="J66" s="1032"/>
      <c r="K66" s="1032"/>
      <c r="L66" s="1032"/>
      <c r="M66" s="1032"/>
      <c r="N66" s="1032"/>
      <c r="O66" s="1032"/>
      <c r="P66" s="1033"/>
      <c r="Q66" s="1037" t="s">
        <v>388</v>
      </c>
      <c r="R66" s="1038"/>
      <c r="S66" s="1038"/>
      <c r="T66" s="1038"/>
      <c r="U66" s="1039"/>
      <c r="V66" s="1037" t="s">
        <v>389</v>
      </c>
      <c r="W66" s="1038"/>
      <c r="X66" s="1038"/>
      <c r="Y66" s="1038"/>
      <c r="Z66" s="1039"/>
      <c r="AA66" s="1037" t="s">
        <v>390</v>
      </c>
      <c r="AB66" s="1038"/>
      <c r="AC66" s="1038"/>
      <c r="AD66" s="1038"/>
      <c r="AE66" s="1039"/>
      <c r="AF66" s="1043" t="s">
        <v>391</v>
      </c>
      <c r="AG66" s="1044"/>
      <c r="AH66" s="1044"/>
      <c r="AI66" s="1044"/>
      <c r="AJ66" s="1045"/>
      <c r="AK66" s="1037" t="s">
        <v>392</v>
      </c>
      <c r="AL66" s="1032"/>
      <c r="AM66" s="1032"/>
      <c r="AN66" s="1032"/>
      <c r="AO66" s="1033"/>
      <c r="AP66" s="1037" t="s">
        <v>393</v>
      </c>
      <c r="AQ66" s="1038"/>
      <c r="AR66" s="1038"/>
      <c r="AS66" s="1038"/>
      <c r="AT66" s="1039"/>
      <c r="AU66" s="1037" t="s">
        <v>410</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559</v>
      </c>
      <c r="C68" s="1022"/>
      <c r="D68" s="1022"/>
      <c r="E68" s="1022"/>
      <c r="F68" s="1022"/>
      <c r="G68" s="1022"/>
      <c r="H68" s="1022"/>
      <c r="I68" s="1022"/>
      <c r="J68" s="1022"/>
      <c r="K68" s="1022"/>
      <c r="L68" s="1022"/>
      <c r="M68" s="1022"/>
      <c r="N68" s="1022"/>
      <c r="O68" s="1022"/>
      <c r="P68" s="1023"/>
      <c r="Q68" s="1024">
        <v>1923</v>
      </c>
      <c r="R68" s="1018"/>
      <c r="S68" s="1018"/>
      <c r="T68" s="1018"/>
      <c r="U68" s="1018"/>
      <c r="V68" s="1018">
        <v>1923</v>
      </c>
      <c r="W68" s="1018"/>
      <c r="X68" s="1018"/>
      <c r="Y68" s="1018"/>
      <c r="Z68" s="1018"/>
      <c r="AA68" s="1018">
        <v>0</v>
      </c>
      <c r="AB68" s="1018"/>
      <c r="AC68" s="1018"/>
      <c r="AD68" s="1018"/>
      <c r="AE68" s="1018"/>
      <c r="AF68" s="1018">
        <v>0</v>
      </c>
      <c r="AG68" s="1018"/>
      <c r="AH68" s="1018"/>
      <c r="AI68" s="1018"/>
      <c r="AJ68" s="1018"/>
      <c r="AK68" s="1018" t="s">
        <v>497</v>
      </c>
      <c r="AL68" s="1018"/>
      <c r="AM68" s="1018"/>
      <c r="AN68" s="1018"/>
      <c r="AO68" s="1018"/>
      <c r="AP68" s="1018">
        <v>662</v>
      </c>
      <c r="AQ68" s="1018"/>
      <c r="AR68" s="1018"/>
      <c r="AS68" s="1018"/>
      <c r="AT68" s="1018"/>
      <c r="AU68" s="1018">
        <v>311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560</v>
      </c>
      <c r="C69" s="1011"/>
      <c r="D69" s="1011"/>
      <c r="E69" s="1011"/>
      <c r="F69" s="1011"/>
      <c r="G69" s="1011"/>
      <c r="H69" s="1011"/>
      <c r="I69" s="1011"/>
      <c r="J69" s="1011"/>
      <c r="K69" s="1011"/>
      <c r="L69" s="1011"/>
      <c r="M69" s="1011"/>
      <c r="N69" s="1011"/>
      <c r="O69" s="1011"/>
      <c r="P69" s="1012"/>
      <c r="Q69" s="1013">
        <v>100</v>
      </c>
      <c r="R69" s="1007"/>
      <c r="S69" s="1007"/>
      <c r="T69" s="1007"/>
      <c r="U69" s="1007"/>
      <c r="V69" s="1007">
        <v>98</v>
      </c>
      <c r="W69" s="1007"/>
      <c r="X69" s="1007"/>
      <c r="Y69" s="1007"/>
      <c r="Z69" s="1007"/>
      <c r="AA69" s="1007">
        <v>2</v>
      </c>
      <c r="AB69" s="1007"/>
      <c r="AC69" s="1007"/>
      <c r="AD69" s="1007"/>
      <c r="AE69" s="1007"/>
      <c r="AF69" s="1007">
        <v>2</v>
      </c>
      <c r="AG69" s="1007"/>
      <c r="AH69" s="1007"/>
      <c r="AI69" s="1007"/>
      <c r="AJ69" s="1007"/>
      <c r="AK69" s="1007" t="s">
        <v>497</v>
      </c>
      <c r="AL69" s="1007"/>
      <c r="AM69" s="1007"/>
      <c r="AN69" s="1007"/>
      <c r="AO69" s="1007"/>
      <c r="AP69" s="1007" t="s">
        <v>497</v>
      </c>
      <c r="AQ69" s="1007"/>
      <c r="AR69" s="1007"/>
      <c r="AS69" s="1007"/>
      <c r="AT69" s="1007"/>
      <c r="AU69" s="1007" t="s">
        <v>497</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561</v>
      </c>
      <c r="C70" s="1011"/>
      <c r="D70" s="1011"/>
      <c r="E70" s="1011"/>
      <c r="F70" s="1011"/>
      <c r="G70" s="1011"/>
      <c r="H70" s="1011"/>
      <c r="I70" s="1011"/>
      <c r="J70" s="1011"/>
      <c r="K70" s="1011"/>
      <c r="L70" s="1011"/>
      <c r="M70" s="1011"/>
      <c r="N70" s="1011"/>
      <c r="O70" s="1011"/>
      <c r="P70" s="1012"/>
      <c r="Q70" s="1013">
        <v>265</v>
      </c>
      <c r="R70" s="1007"/>
      <c r="S70" s="1007"/>
      <c r="T70" s="1007"/>
      <c r="U70" s="1007"/>
      <c r="V70" s="1007">
        <v>264</v>
      </c>
      <c r="W70" s="1007"/>
      <c r="X70" s="1007"/>
      <c r="Y70" s="1007"/>
      <c r="Z70" s="1007"/>
      <c r="AA70" s="1007">
        <v>1</v>
      </c>
      <c r="AB70" s="1007"/>
      <c r="AC70" s="1007"/>
      <c r="AD70" s="1007"/>
      <c r="AE70" s="1007"/>
      <c r="AF70" s="1007">
        <v>1</v>
      </c>
      <c r="AG70" s="1007"/>
      <c r="AH70" s="1007"/>
      <c r="AI70" s="1007"/>
      <c r="AJ70" s="1007"/>
      <c r="AK70" s="1007" t="s">
        <v>497</v>
      </c>
      <c r="AL70" s="1007"/>
      <c r="AM70" s="1007"/>
      <c r="AN70" s="1007"/>
      <c r="AO70" s="1007"/>
      <c r="AP70" s="1007">
        <v>457</v>
      </c>
      <c r="AQ70" s="1007"/>
      <c r="AR70" s="1007"/>
      <c r="AS70" s="1007"/>
      <c r="AT70" s="1007"/>
      <c r="AU70" s="1007">
        <v>361</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562</v>
      </c>
      <c r="C71" s="1011"/>
      <c r="D71" s="1011"/>
      <c r="E71" s="1011"/>
      <c r="F71" s="1011"/>
      <c r="G71" s="1011"/>
      <c r="H71" s="1011"/>
      <c r="I71" s="1011"/>
      <c r="J71" s="1011"/>
      <c r="K71" s="1011"/>
      <c r="L71" s="1011"/>
      <c r="M71" s="1011"/>
      <c r="N71" s="1011"/>
      <c r="O71" s="1011"/>
      <c r="P71" s="1012"/>
      <c r="Q71" s="1013">
        <v>4828</v>
      </c>
      <c r="R71" s="1007"/>
      <c r="S71" s="1007"/>
      <c r="T71" s="1007"/>
      <c r="U71" s="1007"/>
      <c r="V71" s="1007">
        <v>4773</v>
      </c>
      <c r="W71" s="1007"/>
      <c r="X71" s="1007"/>
      <c r="Y71" s="1007"/>
      <c r="Z71" s="1007"/>
      <c r="AA71" s="1007">
        <v>55</v>
      </c>
      <c r="AB71" s="1007"/>
      <c r="AC71" s="1007"/>
      <c r="AD71" s="1007"/>
      <c r="AE71" s="1007"/>
      <c r="AF71" s="1007">
        <v>55</v>
      </c>
      <c r="AG71" s="1007"/>
      <c r="AH71" s="1007"/>
      <c r="AI71" s="1007"/>
      <c r="AJ71" s="1007"/>
      <c r="AK71" s="1007">
        <v>68</v>
      </c>
      <c r="AL71" s="1007"/>
      <c r="AM71" s="1007"/>
      <c r="AN71" s="1007"/>
      <c r="AO71" s="1007"/>
      <c r="AP71" s="1007" t="s">
        <v>497</v>
      </c>
      <c r="AQ71" s="1007"/>
      <c r="AR71" s="1007"/>
      <c r="AS71" s="1007"/>
      <c r="AT71" s="1007"/>
      <c r="AU71" s="1007" t="s">
        <v>497</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563</v>
      </c>
      <c r="C72" s="1011"/>
      <c r="D72" s="1011"/>
      <c r="E72" s="1011"/>
      <c r="F72" s="1011"/>
      <c r="G72" s="1011"/>
      <c r="H72" s="1011"/>
      <c r="I72" s="1011"/>
      <c r="J72" s="1011"/>
      <c r="K72" s="1011"/>
      <c r="L72" s="1011"/>
      <c r="M72" s="1011"/>
      <c r="N72" s="1011"/>
      <c r="O72" s="1011"/>
      <c r="P72" s="1012"/>
      <c r="Q72" s="1013">
        <v>902</v>
      </c>
      <c r="R72" s="1007"/>
      <c r="S72" s="1007"/>
      <c r="T72" s="1007"/>
      <c r="U72" s="1007"/>
      <c r="V72" s="1007">
        <v>898</v>
      </c>
      <c r="W72" s="1007"/>
      <c r="X72" s="1007"/>
      <c r="Y72" s="1007"/>
      <c r="Z72" s="1007"/>
      <c r="AA72" s="1007">
        <v>4</v>
      </c>
      <c r="AB72" s="1007"/>
      <c r="AC72" s="1007"/>
      <c r="AD72" s="1007"/>
      <c r="AE72" s="1007"/>
      <c r="AF72" s="1007">
        <v>4</v>
      </c>
      <c r="AG72" s="1007"/>
      <c r="AH72" s="1007"/>
      <c r="AI72" s="1007"/>
      <c r="AJ72" s="1007"/>
      <c r="AK72" s="1007">
        <v>9</v>
      </c>
      <c r="AL72" s="1007"/>
      <c r="AM72" s="1007"/>
      <c r="AN72" s="1007"/>
      <c r="AO72" s="1007"/>
      <c r="AP72" s="1007" t="s">
        <v>497</v>
      </c>
      <c r="AQ72" s="1007"/>
      <c r="AR72" s="1007"/>
      <c r="AS72" s="1007"/>
      <c r="AT72" s="1007"/>
      <c r="AU72" s="1007" t="s">
        <v>497</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564</v>
      </c>
      <c r="C73" s="1011"/>
      <c r="D73" s="1011"/>
      <c r="E73" s="1011"/>
      <c r="F73" s="1011"/>
      <c r="G73" s="1011"/>
      <c r="H73" s="1011"/>
      <c r="I73" s="1011"/>
      <c r="J73" s="1011"/>
      <c r="K73" s="1011"/>
      <c r="L73" s="1011"/>
      <c r="M73" s="1011"/>
      <c r="N73" s="1011"/>
      <c r="O73" s="1011"/>
      <c r="P73" s="1012"/>
      <c r="Q73" s="1013">
        <v>520</v>
      </c>
      <c r="R73" s="1007"/>
      <c r="S73" s="1007"/>
      <c r="T73" s="1007"/>
      <c r="U73" s="1007"/>
      <c r="V73" s="1007">
        <v>491</v>
      </c>
      <c r="W73" s="1007"/>
      <c r="X73" s="1007"/>
      <c r="Y73" s="1007"/>
      <c r="Z73" s="1007"/>
      <c r="AA73" s="1007">
        <v>29</v>
      </c>
      <c r="AB73" s="1007"/>
      <c r="AC73" s="1007"/>
      <c r="AD73" s="1007"/>
      <c r="AE73" s="1007"/>
      <c r="AF73" s="1007">
        <v>29</v>
      </c>
      <c r="AG73" s="1007"/>
      <c r="AH73" s="1007"/>
      <c r="AI73" s="1007"/>
      <c r="AJ73" s="1007"/>
      <c r="AK73" s="1007" t="s">
        <v>497</v>
      </c>
      <c r="AL73" s="1007"/>
      <c r="AM73" s="1007"/>
      <c r="AN73" s="1007"/>
      <c r="AO73" s="1007"/>
      <c r="AP73" s="1007">
        <v>2877</v>
      </c>
      <c r="AQ73" s="1007"/>
      <c r="AR73" s="1007"/>
      <c r="AS73" s="1007"/>
      <c r="AT73" s="1007"/>
      <c r="AU73" s="1007">
        <v>186</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565</v>
      </c>
      <c r="C74" s="1011"/>
      <c r="D74" s="1011"/>
      <c r="E74" s="1011"/>
      <c r="F74" s="1011"/>
      <c r="G74" s="1011"/>
      <c r="H74" s="1011"/>
      <c r="I74" s="1011"/>
      <c r="J74" s="1011"/>
      <c r="K74" s="1011"/>
      <c r="L74" s="1011"/>
      <c r="M74" s="1011"/>
      <c r="N74" s="1011"/>
      <c r="O74" s="1011"/>
      <c r="P74" s="1012"/>
      <c r="Q74" s="1013">
        <v>14</v>
      </c>
      <c r="R74" s="1007"/>
      <c r="S74" s="1007"/>
      <c r="T74" s="1007"/>
      <c r="U74" s="1007"/>
      <c r="V74" s="1007">
        <v>14</v>
      </c>
      <c r="W74" s="1007"/>
      <c r="X74" s="1007"/>
      <c r="Y74" s="1007"/>
      <c r="Z74" s="1007"/>
      <c r="AA74" s="1007">
        <v>0</v>
      </c>
      <c r="AB74" s="1007"/>
      <c r="AC74" s="1007"/>
      <c r="AD74" s="1007"/>
      <c r="AE74" s="1007"/>
      <c r="AF74" s="1007">
        <v>0</v>
      </c>
      <c r="AG74" s="1007"/>
      <c r="AH74" s="1007"/>
      <c r="AI74" s="1007"/>
      <c r="AJ74" s="1007"/>
      <c r="AK74" s="1007">
        <v>0</v>
      </c>
      <c r="AL74" s="1007"/>
      <c r="AM74" s="1007"/>
      <c r="AN74" s="1007"/>
      <c r="AO74" s="1007"/>
      <c r="AP74" s="1007" t="s">
        <v>497</v>
      </c>
      <c r="AQ74" s="1007"/>
      <c r="AR74" s="1007"/>
      <c r="AS74" s="1007"/>
      <c r="AT74" s="1007"/>
      <c r="AU74" s="1007" t="s">
        <v>497</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566</v>
      </c>
      <c r="C75" s="1011"/>
      <c r="D75" s="1011"/>
      <c r="E75" s="1011"/>
      <c r="F75" s="1011"/>
      <c r="G75" s="1011"/>
      <c r="H75" s="1011"/>
      <c r="I75" s="1011"/>
      <c r="J75" s="1011"/>
      <c r="K75" s="1011"/>
      <c r="L75" s="1011"/>
      <c r="M75" s="1011"/>
      <c r="N75" s="1011"/>
      <c r="O75" s="1011"/>
      <c r="P75" s="1012"/>
      <c r="Q75" s="1014">
        <v>54</v>
      </c>
      <c r="R75" s="1015"/>
      <c r="S75" s="1015"/>
      <c r="T75" s="1015"/>
      <c r="U75" s="1016"/>
      <c r="V75" s="1017">
        <v>54</v>
      </c>
      <c r="W75" s="1015"/>
      <c r="X75" s="1015"/>
      <c r="Y75" s="1015"/>
      <c r="Z75" s="1016"/>
      <c r="AA75" s="1017">
        <v>0</v>
      </c>
      <c r="AB75" s="1015"/>
      <c r="AC75" s="1015"/>
      <c r="AD75" s="1015"/>
      <c r="AE75" s="1016"/>
      <c r="AF75" s="1017">
        <v>0</v>
      </c>
      <c r="AG75" s="1015"/>
      <c r="AH75" s="1015"/>
      <c r="AI75" s="1015"/>
      <c r="AJ75" s="1016"/>
      <c r="AK75" s="1017" t="s">
        <v>497</v>
      </c>
      <c r="AL75" s="1015"/>
      <c r="AM75" s="1015"/>
      <c r="AN75" s="1015"/>
      <c r="AO75" s="1016"/>
      <c r="AP75" s="1017" t="s">
        <v>497</v>
      </c>
      <c r="AQ75" s="1015"/>
      <c r="AR75" s="1015"/>
      <c r="AS75" s="1015"/>
      <c r="AT75" s="1016"/>
      <c r="AU75" s="1017" t="s">
        <v>497</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567</v>
      </c>
      <c r="C76" s="1011"/>
      <c r="D76" s="1011"/>
      <c r="E76" s="1011"/>
      <c r="F76" s="1011"/>
      <c r="G76" s="1011"/>
      <c r="H76" s="1011"/>
      <c r="I76" s="1011"/>
      <c r="J76" s="1011"/>
      <c r="K76" s="1011"/>
      <c r="L76" s="1011"/>
      <c r="M76" s="1011"/>
      <c r="N76" s="1011"/>
      <c r="O76" s="1011"/>
      <c r="P76" s="1012"/>
      <c r="Q76" s="1014">
        <v>44</v>
      </c>
      <c r="R76" s="1015"/>
      <c r="S76" s="1015"/>
      <c r="T76" s="1015"/>
      <c r="U76" s="1016"/>
      <c r="V76" s="1017">
        <v>30</v>
      </c>
      <c r="W76" s="1015"/>
      <c r="X76" s="1015"/>
      <c r="Y76" s="1015"/>
      <c r="Z76" s="1016"/>
      <c r="AA76" s="1017">
        <v>14</v>
      </c>
      <c r="AB76" s="1015"/>
      <c r="AC76" s="1015"/>
      <c r="AD76" s="1015"/>
      <c r="AE76" s="1016"/>
      <c r="AF76" s="1017">
        <v>14</v>
      </c>
      <c r="AG76" s="1015"/>
      <c r="AH76" s="1015"/>
      <c r="AI76" s="1015"/>
      <c r="AJ76" s="1016"/>
      <c r="AK76" s="1017" t="s">
        <v>497</v>
      </c>
      <c r="AL76" s="1015"/>
      <c r="AM76" s="1015"/>
      <c r="AN76" s="1015"/>
      <c r="AO76" s="1016"/>
      <c r="AP76" s="1017" t="s">
        <v>497</v>
      </c>
      <c r="AQ76" s="1015"/>
      <c r="AR76" s="1015"/>
      <c r="AS76" s="1015"/>
      <c r="AT76" s="1016"/>
      <c r="AU76" s="1017" t="s">
        <v>497</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568</v>
      </c>
      <c r="C77" s="1011"/>
      <c r="D77" s="1011"/>
      <c r="E77" s="1011"/>
      <c r="F77" s="1011"/>
      <c r="G77" s="1011"/>
      <c r="H77" s="1011"/>
      <c r="I77" s="1011"/>
      <c r="J77" s="1011"/>
      <c r="K77" s="1011"/>
      <c r="L77" s="1011"/>
      <c r="M77" s="1011"/>
      <c r="N77" s="1011"/>
      <c r="O77" s="1011"/>
      <c r="P77" s="1012"/>
      <c r="Q77" s="1014">
        <v>67</v>
      </c>
      <c r="R77" s="1015"/>
      <c r="S77" s="1015"/>
      <c r="T77" s="1015"/>
      <c r="U77" s="1016"/>
      <c r="V77" s="1017">
        <v>54</v>
      </c>
      <c r="W77" s="1015"/>
      <c r="X77" s="1015"/>
      <c r="Y77" s="1015"/>
      <c r="Z77" s="1016"/>
      <c r="AA77" s="1017">
        <v>13</v>
      </c>
      <c r="AB77" s="1015"/>
      <c r="AC77" s="1015"/>
      <c r="AD77" s="1015"/>
      <c r="AE77" s="1016"/>
      <c r="AF77" s="1017">
        <v>13</v>
      </c>
      <c r="AG77" s="1015"/>
      <c r="AH77" s="1015"/>
      <c r="AI77" s="1015"/>
      <c r="AJ77" s="1016"/>
      <c r="AK77" s="1017" t="s">
        <v>497</v>
      </c>
      <c r="AL77" s="1015"/>
      <c r="AM77" s="1015"/>
      <c r="AN77" s="1015"/>
      <c r="AO77" s="1016"/>
      <c r="AP77" s="1017" t="s">
        <v>497</v>
      </c>
      <c r="AQ77" s="1015"/>
      <c r="AR77" s="1015"/>
      <c r="AS77" s="1015"/>
      <c r="AT77" s="1016"/>
      <c r="AU77" s="1017" t="s">
        <v>497</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569</v>
      </c>
      <c r="C78" s="1011"/>
      <c r="D78" s="1011"/>
      <c r="E78" s="1011"/>
      <c r="F78" s="1011"/>
      <c r="G78" s="1011"/>
      <c r="H78" s="1011"/>
      <c r="I78" s="1011"/>
      <c r="J78" s="1011"/>
      <c r="K78" s="1011"/>
      <c r="L78" s="1011"/>
      <c r="M78" s="1011"/>
      <c r="N78" s="1011"/>
      <c r="O78" s="1011"/>
      <c r="P78" s="1012"/>
      <c r="Q78" s="1013">
        <v>726</v>
      </c>
      <c r="R78" s="1007"/>
      <c r="S78" s="1007"/>
      <c r="T78" s="1007"/>
      <c r="U78" s="1007"/>
      <c r="V78" s="1007">
        <v>692</v>
      </c>
      <c r="W78" s="1007"/>
      <c r="X78" s="1007"/>
      <c r="Y78" s="1007"/>
      <c r="Z78" s="1007"/>
      <c r="AA78" s="1007">
        <v>34</v>
      </c>
      <c r="AB78" s="1007"/>
      <c r="AC78" s="1007"/>
      <c r="AD78" s="1007"/>
      <c r="AE78" s="1007"/>
      <c r="AF78" s="1007">
        <v>34</v>
      </c>
      <c r="AG78" s="1007"/>
      <c r="AH78" s="1007"/>
      <c r="AI78" s="1007"/>
      <c r="AJ78" s="1007"/>
      <c r="AK78" s="1007" t="s">
        <v>497</v>
      </c>
      <c r="AL78" s="1007"/>
      <c r="AM78" s="1007"/>
      <c r="AN78" s="1007"/>
      <c r="AO78" s="1007"/>
      <c r="AP78" s="1007" t="s">
        <v>497</v>
      </c>
      <c r="AQ78" s="1007"/>
      <c r="AR78" s="1007"/>
      <c r="AS78" s="1007"/>
      <c r="AT78" s="1007"/>
      <c r="AU78" s="1007" t="s">
        <v>497</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t="s">
        <v>570</v>
      </c>
      <c r="C79" s="1011"/>
      <c r="D79" s="1011"/>
      <c r="E79" s="1011"/>
      <c r="F79" s="1011"/>
      <c r="G79" s="1011"/>
      <c r="H79" s="1011"/>
      <c r="I79" s="1011"/>
      <c r="J79" s="1011"/>
      <c r="K79" s="1011"/>
      <c r="L79" s="1011"/>
      <c r="M79" s="1011"/>
      <c r="N79" s="1011"/>
      <c r="O79" s="1011"/>
      <c r="P79" s="1012"/>
      <c r="Q79" s="1013">
        <v>120217</v>
      </c>
      <c r="R79" s="1007"/>
      <c r="S79" s="1007"/>
      <c r="T79" s="1007"/>
      <c r="U79" s="1007"/>
      <c r="V79" s="1007">
        <v>117534</v>
      </c>
      <c r="W79" s="1007"/>
      <c r="X79" s="1007"/>
      <c r="Y79" s="1007"/>
      <c r="Z79" s="1007"/>
      <c r="AA79" s="1007">
        <v>2683</v>
      </c>
      <c r="AB79" s="1007"/>
      <c r="AC79" s="1007"/>
      <c r="AD79" s="1007"/>
      <c r="AE79" s="1007"/>
      <c r="AF79" s="1007">
        <v>2683</v>
      </c>
      <c r="AG79" s="1007"/>
      <c r="AH79" s="1007"/>
      <c r="AI79" s="1007"/>
      <c r="AJ79" s="1007"/>
      <c r="AK79" s="1007">
        <v>452</v>
      </c>
      <c r="AL79" s="1007"/>
      <c r="AM79" s="1007"/>
      <c r="AN79" s="1007"/>
      <c r="AO79" s="1007"/>
      <c r="AP79" s="1007" t="s">
        <v>497</v>
      </c>
      <c r="AQ79" s="1007"/>
      <c r="AR79" s="1007"/>
      <c r="AS79" s="1007"/>
      <c r="AT79" s="1007"/>
      <c r="AU79" s="1007" t="s">
        <v>497</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t="s">
        <v>571</v>
      </c>
      <c r="C80" s="1011"/>
      <c r="D80" s="1011"/>
      <c r="E80" s="1011"/>
      <c r="F80" s="1011"/>
      <c r="G80" s="1011"/>
      <c r="H80" s="1011"/>
      <c r="I80" s="1011"/>
      <c r="J80" s="1011"/>
      <c r="K80" s="1011"/>
      <c r="L80" s="1011"/>
      <c r="M80" s="1011"/>
      <c r="N80" s="1011"/>
      <c r="O80" s="1011"/>
      <c r="P80" s="1012"/>
      <c r="Q80" s="1013">
        <v>213</v>
      </c>
      <c r="R80" s="1007"/>
      <c r="S80" s="1007"/>
      <c r="T80" s="1007"/>
      <c r="U80" s="1007"/>
      <c r="V80" s="1007">
        <v>150</v>
      </c>
      <c r="W80" s="1007"/>
      <c r="X80" s="1007"/>
      <c r="Y80" s="1007"/>
      <c r="Z80" s="1007"/>
      <c r="AA80" s="1007">
        <v>63</v>
      </c>
      <c r="AB80" s="1007"/>
      <c r="AC80" s="1007"/>
      <c r="AD80" s="1007"/>
      <c r="AE80" s="1007"/>
      <c r="AF80" s="1007">
        <v>63</v>
      </c>
      <c r="AG80" s="1007"/>
      <c r="AH80" s="1007"/>
      <c r="AI80" s="1007"/>
      <c r="AJ80" s="1007"/>
      <c r="AK80" s="1007" t="s">
        <v>497</v>
      </c>
      <c r="AL80" s="1007"/>
      <c r="AM80" s="1007"/>
      <c r="AN80" s="1007"/>
      <c r="AO80" s="1007"/>
      <c r="AP80" s="1007" t="s">
        <v>497</v>
      </c>
      <c r="AQ80" s="1007"/>
      <c r="AR80" s="1007"/>
      <c r="AS80" s="1007"/>
      <c r="AT80" s="1007"/>
      <c r="AU80" s="1007" t="s">
        <v>497</v>
      </c>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t="s">
        <v>572</v>
      </c>
      <c r="C81" s="1011"/>
      <c r="D81" s="1011"/>
      <c r="E81" s="1011"/>
      <c r="F81" s="1011"/>
      <c r="G81" s="1011"/>
      <c r="H81" s="1011"/>
      <c r="I81" s="1011"/>
      <c r="J81" s="1011"/>
      <c r="K81" s="1011"/>
      <c r="L81" s="1011"/>
      <c r="M81" s="1011"/>
      <c r="N81" s="1011"/>
      <c r="O81" s="1011"/>
      <c r="P81" s="1012"/>
      <c r="Q81" s="1013">
        <v>750</v>
      </c>
      <c r="R81" s="1007"/>
      <c r="S81" s="1007"/>
      <c r="T81" s="1007"/>
      <c r="U81" s="1007"/>
      <c r="V81" s="1007">
        <v>651</v>
      </c>
      <c r="W81" s="1007"/>
      <c r="X81" s="1007"/>
      <c r="Y81" s="1007"/>
      <c r="Z81" s="1007"/>
      <c r="AA81" s="1007">
        <v>99</v>
      </c>
      <c r="AB81" s="1007"/>
      <c r="AC81" s="1007"/>
      <c r="AD81" s="1007"/>
      <c r="AE81" s="1007"/>
      <c r="AF81" s="1007">
        <v>34</v>
      </c>
      <c r="AG81" s="1007"/>
      <c r="AH81" s="1007"/>
      <c r="AI81" s="1007"/>
      <c r="AJ81" s="1007"/>
      <c r="AK81" s="1007" t="s">
        <v>497</v>
      </c>
      <c r="AL81" s="1007"/>
      <c r="AM81" s="1007"/>
      <c r="AN81" s="1007"/>
      <c r="AO81" s="1007"/>
      <c r="AP81" s="1007">
        <v>572</v>
      </c>
      <c r="AQ81" s="1007"/>
      <c r="AR81" s="1007"/>
      <c r="AS81" s="1007"/>
      <c r="AT81" s="1007"/>
      <c r="AU81" s="1007">
        <v>102</v>
      </c>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384</v>
      </c>
      <c r="B88" s="973" t="s">
        <v>411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2932</v>
      </c>
      <c r="AG88" s="995"/>
      <c r="AH88" s="995"/>
      <c r="AI88" s="995"/>
      <c r="AJ88" s="995"/>
      <c r="AK88" s="999"/>
      <c r="AL88" s="999"/>
      <c r="AM88" s="999"/>
      <c r="AN88" s="999"/>
      <c r="AO88" s="999"/>
      <c r="AP88" s="995">
        <v>4568</v>
      </c>
      <c r="AQ88" s="995"/>
      <c r="AR88" s="995"/>
      <c r="AS88" s="995"/>
      <c r="AT88" s="995"/>
      <c r="AU88" s="995">
        <v>960</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384</v>
      </c>
      <c r="BR102" s="973" t="s">
        <v>412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100</v>
      </c>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413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414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420</v>
      </c>
      <c r="AB109" s="932"/>
      <c r="AC109" s="932"/>
      <c r="AD109" s="932"/>
      <c r="AE109" s="933"/>
      <c r="AF109" s="934" t="s">
        <v>421</v>
      </c>
      <c r="AG109" s="932"/>
      <c r="AH109" s="932"/>
      <c r="AI109" s="932"/>
      <c r="AJ109" s="933"/>
      <c r="AK109" s="934" t="s">
        <v>294</v>
      </c>
      <c r="AL109" s="932"/>
      <c r="AM109" s="932"/>
      <c r="AN109" s="932"/>
      <c r="AO109" s="933"/>
      <c r="AP109" s="934" t="s">
        <v>422</v>
      </c>
      <c r="AQ109" s="932"/>
      <c r="AR109" s="932"/>
      <c r="AS109" s="932"/>
      <c r="AT109" s="965"/>
      <c r="AU109" s="931" t="s">
        <v>419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420</v>
      </c>
      <c r="BR109" s="932"/>
      <c r="BS109" s="932"/>
      <c r="BT109" s="932"/>
      <c r="BU109" s="933"/>
      <c r="BV109" s="934" t="s">
        <v>421</v>
      </c>
      <c r="BW109" s="932"/>
      <c r="BX109" s="932"/>
      <c r="BY109" s="932"/>
      <c r="BZ109" s="933"/>
      <c r="CA109" s="934" t="s">
        <v>294</v>
      </c>
      <c r="CB109" s="932"/>
      <c r="CC109" s="932"/>
      <c r="CD109" s="932"/>
      <c r="CE109" s="933"/>
      <c r="CF109" s="972" t="s">
        <v>422</v>
      </c>
      <c r="CG109" s="972"/>
      <c r="CH109" s="972"/>
      <c r="CI109" s="972"/>
      <c r="CJ109" s="972"/>
      <c r="CK109" s="934" t="s">
        <v>423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420</v>
      </c>
      <c r="DH109" s="932"/>
      <c r="DI109" s="932"/>
      <c r="DJ109" s="932"/>
      <c r="DK109" s="933"/>
      <c r="DL109" s="934" t="s">
        <v>421</v>
      </c>
      <c r="DM109" s="932"/>
      <c r="DN109" s="932"/>
      <c r="DO109" s="932"/>
      <c r="DP109" s="933"/>
      <c r="DQ109" s="934" t="s">
        <v>294</v>
      </c>
      <c r="DR109" s="932"/>
      <c r="DS109" s="932"/>
      <c r="DT109" s="932"/>
      <c r="DU109" s="933"/>
      <c r="DV109" s="934" t="s">
        <v>422</v>
      </c>
      <c r="DW109" s="932"/>
      <c r="DX109" s="932"/>
      <c r="DY109" s="932"/>
      <c r="DZ109" s="965"/>
    </row>
    <row r="110" spans="1:131" s="218" customFormat="1" ht="26.25" customHeight="1" x14ac:dyDescent="0.15">
      <c r="A110" s="843" t="s">
        <v>424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1779109</v>
      </c>
      <c r="AB110" s="925"/>
      <c r="AC110" s="925"/>
      <c r="AD110" s="925"/>
      <c r="AE110" s="926"/>
      <c r="AF110" s="927">
        <v>1751122</v>
      </c>
      <c r="AG110" s="925"/>
      <c r="AH110" s="925"/>
      <c r="AI110" s="925"/>
      <c r="AJ110" s="926"/>
      <c r="AK110" s="927">
        <v>1839205</v>
      </c>
      <c r="AL110" s="925"/>
      <c r="AM110" s="925"/>
      <c r="AN110" s="925"/>
      <c r="AO110" s="926"/>
      <c r="AP110" s="928">
        <v>24.5</v>
      </c>
      <c r="AQ110" s="929"/>
      <c r="AR110" s="929"/>
      <c r="AS110" s="929"/>
      <c r="AT110" s="930"/>
      <c r="AU110" s="966" t="s">
        <v>69</v>
      </c>
      <c r="AV110" s="967"/>
      <c r="AW110" s="967"/>
      <c r="AX110" s="967"/>
      <c r="AY110" s="967"/>
      <c r="AZ110" s="896" t="s">
        <v>425</v>
      </c>
      <c r="BA110" s="844"/>
      <c r="BB110" s="844"/>
      <c r="BC110" s="844"/>
      <c r="BD110" s="844"/>
      <c r="BE110" s="844"/>
      <c r="BF110" s="844"/>
      <c r="BG110" s="844"/>
      <c r="BH110" s="844"/>
      <c r="BI110" s="844"/>
      <c r="BJ110" s="844"/>
      <c r="BK110" s="844"/>
      <c r="BL110" s="844"/>
      <c r="BM110" s="844"/>
      <c r="BN110" s="844"/>
      <c r="BO110" s="844"/>
      <c r="BP110" s="845"/>
      <c r="BQ110" s="897">
        <v>17508319</v>
      </c>
      <c r="BR110" s="878"/>
      <c r="BS110" s="878"/>
      <c r="BT110" s="878"/>
      <c r="BU110" s="878"/>
      <c r="BV110" s="878">
        <v>16417078</v>
      </c>
      <c r="BW110" s="878"/>
      <c r="BX110" s="878"/>
      <c r="BY110" s="878"/>
      <c r="BZ110" s="878"/>
      <c r="CA110" s="878">
        <v>15091577</v>
      </c>
      <c r="CB110" s="878"/>
      <c r="CC110" s="878"/>
      <c r="CD110" s="878"/>
      <c r="CE110" s="878"/>
      <c r="CF110" s="902">
        <v>201.4</v>
      </c>
      <c r="CG110" s="903"/>
      <c r="CH110" s="903"/>
      <c r="CI110" s="903"/>
      <c r="CJ110" s="903"/>
      <c r="CK110" s="962" t="s">
        <v>426</v>
      </c>
      <c r="CL110" s="855"/>
      <c r="CM110" s="896" t="s">
        <v>427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429</v>
      </c>
      <c r="BA111" s="788"/>
      <c r="BB111" s="788"/>
      <c r="BC111" s="788"/>
      <c r="BD111" s="788"/>
      <c r="BE111" s="788"/>
      <c r="BF111" s="788"/>
      <c r="BG111" s="788"/>
      <c r="BH111" s="788"/>
      <c r="BI111" s="788"/>
      <c r="BJ111" s="788"/>
      <c r="BK111" s="788"/>
      <c r="BL111" s="788"/>
      <c r="BM111" s="788"/>
      <c r="BN111" s="788"/>
      <c r="BO111" s="788"/>
      <c r="BP111" s="789"/>
      <c r="BQ111" s="852">
        <v>134765</v>
      </c>
      <c r="BR111" s="853"/>
      <c r="BS111" s="853"/>
      <c r="BT111" s="853"/>
      <c r="BU111" s="853"/>
      <c r="BV111" s="853">
        <v>84957</v>
      </c>
      <c r="BW111" s="853"/>
      <c r="BX111" s="853"/>
      <c r="BY111" s="853"/>
      <c r="BZ111" s="853"/>
      <c r="CA111" s="853">
        <v>70340</v>
      </c>
      <c r="CB111" s="853"/>
      <c r="CC111" s="853"/>
      <c r="CD111" s="853"/>
      <c r="CE111" s="853"/>
      <c r="CF111" s="911">
        <v>0.9</v>
      </c>
      <c r="CG111" s="912"/>
      <c r="CH111" s="912"/>
      <c r="CI111" s="912"/>
      <c r="CJ111" s="912"/>
      <c r="CK111" s="963"/>
      <c r="CL111" s="857"/>
      <c r="CM111" s="851" t="s">
        <v>430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431</v>
      </c>
      <c r="B112" s="949"/>
      <c r="C112" s="788" t="s">
        <v>432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433</v>
      </c>
      <c r="BA112" s="788"/>
      <c r="BB112" s="788"/>
      <c r="BC112" s="788"/>
      <c r="BD112" s="788"/>
      <c r="BE112" s="788"/>
      <c r="BF112" s="788"/>
      <c r="BG112" s="788"/>
      <c r="BH112" s="788"/>
      <c r="BI112" s="788"/>
      <c r="BJ112" s="788"/>
      <c r="BK112" s="788"/>
      <c r="BL112" s="788"/>
      <c r="BM112" s="788"/>
      <c r="BN112" s="788"/>
      <c r="BO112" s="788"/>
      <c r="BP112" s="789"/>
      <c r="BQ112" s="852">
        <v>4707145</v>
      </c>
      <c r="BR112" s="853"/>
      <c r="BS112" s="853"/>
      <c r="BT112" s="853"/>
      <c r="BU112" s="853"/>
      <c r="BV112" s="853">
        <v>4526987</v>
      </c>
      <c r="BW112" s="853"/>
      <c r="BX112" s="853"/>
      <c r="BY112" s="853"/>
      <c r="BZ112" s="853"/>
      <c r="CA112" s="853">
        <v>4327089</v>
      </c>
      <c r="CB112" s="853"/>
      <c r="CC112" s="853"/>
      <c r="CD112" s="853"/>
      <c r="CE112" s="853"/>
      <c r="CF112" s="911">
        <v>57.7</v>
      </c>
      <c r="CG112" s="912"/>
      <c r="CH112" s="912"/>
      <c r="CI112" s="912"/>
      <c r="CJ112" s="912"/>
      <c r="CK112" s="963"/>
      <c r="CL112" s="857"/>
      <c r="CM112" s="851" t="s">
        <v>434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435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423738</v>
      </c>
      <c r="AB113" s="955"/>
      <c r="AC113" s="955"/>
      <c r="AD113" s="955"/>
      <c r="AE113" s="956"/>
      <c r="AF113" s="957">
        <v>396274</v>
      </c>
      <c r="AG113" s="955"/>
      <c r="AH113" s="955"/>
      <c r="AI113" s="955"/>
      <c r="AJ113" s="956"/>
      <c r="AK113" s="957">
        <v>321476</v>
      </c>
      <c r="AL113" s="955"/>
      <c r="AM113" s="955"/>
      <c r="AN113" s="955"/>
      <c r="AO113" s="956"/>
      <c r="AP113" s="958">
        <v>4.3</v>
      </c>
      <c r="AQ113" s="959"/>
      <c r="AR113" s="959"/>
      <c r="AS113" s="959"/>
      <c r="AT113" s="960"/>
      <c r="AU113" s="968"/>
      <c r="AV113" s="969"/>
      <c r="AW113" s="969"/>
      <c r="AX113" s="969"/>
      <c r="AY113" s="969"/>
      <c r="AZ113" s="851" t="s">
        <v>436</v>
      </c>
      <c r="BA113" s="788"/>
      <c r="BB113" s="788"/>
      <c r="BC113" s="788"/>
      <c r="BD113" s="788"/>
      <c r="BE113" s="788"/>
      <c r="BF113" s="788"/>
      <c r="BG113" s="788"/>
      <c r="BH113" s="788"/>
      <c r="BI113" s="788"/>
      <c r="BJ113" s="788"/>
      <c r="BK113" s="788"/>
      <c r="BL113" s="788"/>
      <c r="BM113" s="788"/>
      <c r="BN113" s="788"/>
      <c r="BO113" s="788"/>
      <c r="BP113" s="789"/>
      <c r="BQ113" s="852">
        <v>958497</v>
      </c>
      <c r="BR113" s="853"/>
      <c r="BS113" s="853"/>
      <c r="BT113" s="853"/>
      <c r="BU113" s="853"/>
      <c r="BV113" s="853">
        <v>935938</v>
      </c>
      <c r="BW113" s="853"/>
      <c r="BX113" s="853"/>
      <c r="BY113" s="853"/>
      <c r="BZ113" s="853"/>
      <c r="CA113" s="853">
        <v>959687</v>
      </c>
      <c r="CB113" s="853"/>
      <c r="CC113" s="853"/>
      <c r="CD113" s="853"/>
      <c r="CE113" s="853"/>
      <c r="CF113" s="911">
        <v>12.8</v>
      </c>
      <c r="CG113" s="912"/>
      <c r="CH113" s="912"/>
      <c r="CI113" s="912"/>
      <c r="CJ113" s="912"/>
      <c r="CK113" s="963"/>
      <c r="CL113" s="857"/>
      <c r="CM113" s="851" t="s">
        <v>437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95017</v>
      </c>
      <c r="AB114" s="816"/>
      <c r="AC114" s="816"/>
      <c r="AD114" s="816"/>
      <c r="AE114" s="817"/>
      <c r="AF114" s="818">
        <v>79446</v>
      </c>
      <c r="AG114" s="816"/>
      <c r="AH114" s="816"/>
      <c r="AI114" s="816"/>
      <c r="AJ114" s="817"/>
      <c r="AK114" s="818">
        <v>94224</v>
      </c>
      <c r="AL114" s="816"/>
      <c r="AM114" s="816"/>
      <c r="AN114" s="816"/>
      <c r="AO114" s="817"/>
      <c r="AP114" s="860">
        <v>1.3</v>
      </c>
      <c r="AQ114" s="861"/>
      <c r="AR114" s="861"/>
      <c r="AS114" s="861"/>
      <c r="AT114" s="862"/>
      <c r="AU114" s="968"/>
      <c r="AV114" s="969"/>
      <c r="AW114" s="969"/>
      <c r="AX114" s="969"/>
      <c r="AY114" s="969"/>
      <c r="AZ114" s="851" t="s">
        <v>439</v>
      </c>
      <c r="BA114" s="788"/>
      <c r="BB114" s="788"/>
      <c r="BC114" s="788"/>
      <c r="BD114" s="788"/>
      <c r="BE114" s="788"/>
      <c r="BF114" s="788"/>
      <c r="BG114" s="788"/>
      <c r="BH114" s="788"/>
      <c r="BI114" s="788"/>
      <c r="BJ114" s="788"/>
      <c r="BK114" s="788"/>
      <c r="BL114" s="788"/>
      <c r="BM114" s="788"/>
      <c r="BN114" s="788"/>
      <c r="BO114" s="788"/>
      <c r="BP114" s="789"/>
      <c r="BQ114" s="852">
        <v>1422546</v>
      </c>
      <c r="BR114" s="853"/>
      <c r="BS114" s="853"/>
      <c r="BT114" s="853"/>
      <c r="BU114" s="853"/>
      <c r="BV114" s="853">
        <v>1407870</v>
      </c>
      <c r="BW114" s="853"/>
      <c r="BX114" s="853"/>
      <c r="BY114" s="853"/>
      <c r="BZ114" s="853"/>
      <c r="CA114" s="853">
        <v>1393895</v>
      </c>
      <c r="CB114" s="853"/>
      <c r="CC114" s="853"/>
      <c r="CD114" s="853"/>
      <c r="CE114" s="853"/>
      <c r="CF114" s="911">
        <v>18.600000000000001</v>
      </c>
      <c r="CG114" s="912"/>
      <c r="CH114" s="912"/>
      <c r="CI114" s="912"/>
      <c r="CJ114" s="912"/>
      <c r="CK114" s="963"/>
      <c r="CL114" s="857"/>
      <c r="CM114" s="851" t="s">
        <v>440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441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49999</v>
      </c>
      <c r="AB115" s="955"/>
      <c r="AC115" s="955"/>
      <c r="AD115" s="955"/>
      <c r="AE115" s="956"/>
      <c r="AF115" s="957">
        <v>49808</v>
      </c>
      <c r="AG115" s="955"/>
      <c r="AH115" s="955"/>
      <c r="AI115" s="955"/>
      <c r="AJ115" s="956"/>
      <c r="AK115" s="957">
        <v>14230</v>
      </c>
      <c r="AL115" s="955"/>
      <c r="AM115" s="955"/>
      <c r="AN115" s="955"/>
      <c r="AO115" s="956"/>
      <c r="AP115" s="958">
        <v>0.2</v>
      </c>
      <c r="AQ115" s="959"/>
      <c r="AR115" s="959"/>
      <c r="AS115" s="959"/>
      <c r="AT115" s="960"/>
      <c r="AU115" s="968"/>
      <c r="AV115" s="969"/>
      <c r="AW115" s="969"/>
      <c r="AX115" s="969"/>
      <c r="AY115" s="969"/>
      <c r="AZ115" s="851" t="s">
        <v>442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443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444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445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446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447</v>
      </c>
      <c r="Z117" s="933"/>
      <c r="AA117" s="938">
        <v>2347863</v>
      </c>
      <c r="AB117" s="939"/>
      <c r="AC117" s="939"/>
      <c r="AD117" s="939"/>
      <c r="AE117" s="940"/>
      <c r="AF117" s="941">
        <v>2276650</v>
      </c>
      <c r="AG117" s="939"/>
      <c r="AH117" s="939"/>
      <c r="AI117" s="939"/>
      <c r="AJ117" s="940"/>
      <c r="AK117" s="941">
        <v>2269135</v>
      </c>
      <c r="AL117" s="939"/>
      <c r="AM117" s="939"/>
      <c r="AN117" s="939"/>
      <c r="AO117" s="940"/>
      <c r="AP117" s="942"/>
      <c r="AQ117" s="943"/>
      <c r="AR117" s="943"/>
      <c r="AS117" s="943"/>
      <c r="AT117" s="944"/>
      <c r="AU117" s="968"/>
      <c r="AV117" s="969"/>
      <c r="AW117" s="969"/>
      <c r="AX117" s="969"/>
      <c r="AY117" s="969"/>
      <c r="AZ117" s="899" t="s">
        <v>448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423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420</v>
      </c>
      <c r="AB118" s="932"/>
      <c r="AC118" s="932"/>
      <c r="AD118" s="932"/>
      <c r="AE118" s="933"/>
      <c r="AF118" s="934" t="s">
        <v>421</v>
      </c>
      <c r="AG118" s="932"/>
      <c r="AH118" s="932"/>
      <c r="AI118" s="932"/>
      <c r="AJ118" s="933"/>
      <c r="AK118" s="934" t="s">
        <v>294</v>
      </c>
      <c r="AL118" s="932"/>
      <c r="AM118" s="932"/>
      <c r="AN118" s="932"/>
      <c r="AO118" s="933"/>
      <c r="AP118" s="935" t="s">
        <v>422</v>
      </c>
      <c r="AQ118" s="936"/>
      <c r="AR118" s="936"/>
      <c r="AS118" s="936"/>
      <c r="AT118" s="937"/>
      <c r="AU118" s="968"/>
      <c r="AV118" s="969"/>
      <c r="AW118" s="969"/>
      <c r="AX118" s="969"/>
      <c r="AY118" s="969"/>
      <c r="AZ118" s="874" t="s">
        <v>450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451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426</v>
      </c>
      <c r="B119" s="855"/>
      <c r="C119" s="896" t="s">
        <v>427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452</v>
      </c>
      <c r="BP119" s="914"/>
      <c r="BQ119" s="915">
        <v>24731272</v>
      </c>
      <c r="BR119" s="881"/>
      <c r="BS119" s="881"/>
      <c r="BT119" s="881"/>
      <c r="BU119" s="881"/>
      <c r="BV119" s="881">
        <v>23372830</v>
      </c>
      <c r="BW119" s="881"/>
      <c r="BX119" s="881"/>
      <c r="BY119" s="881"/>
      <c r="BZ119" s="881"/>
      <c r="CA119" s="881">
        <v>21842588</v>
      </c>
      <c r="CB119" s="881"/>
      <c r="CC119" s="881"/>
      <c r="CD119" s="881"/>
      <c r="CE119" s="881"/>
      <c r="CF119" s="784"/>
      <c r="CG119" s="785"/>
      <c r="CH119" s="785"/>
      <c r="CI119" s="785"/>
      <c r="CJ119" s="870"/>
      <c r="CK119" s="964"/>
      <c r="CL119" s="859"/>
      <c r="CM119" s="874" t="s">
        <v>453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134765</v>
      </c>
      <c r="DH119" s="800"/>
      <c r="DI119" s="800"/>
      <c r="DJ119" s="800"/>
      <c r="DK119" s="801"/>
      <c r="DL119" s="802">
        <v>84957</v>
      </c>
      <c r="DM119" s="800"/>
      <c r="DN119" s="800"/>
      <c r="DO119" s="800"/>
      <c r="DP119" s="801"/>
      <c r="DQ119" s="802">
        <v>70340</v>
      </c>
      <c r="DR119" s="800"/>
      <c r="DS119" s="800"/>
      <c r="DT119" s="800"/>
      <c r="DU119" s="801"/>
      <c r="DV119" s="884">
        <v>0.9</v>
      </c>
      <c r="DW119" s="885"/>
      <c r="DX119" s="885"/>
      <c r="DY119" s="885"/>
      <c r="DZ119" s="886"/>
    </row>
    <row r="120" spans="1:130" s="218" customFormat="1" ht="26.25" customHeight="1" x14ac:dyDescent="0.15">
      <c r="A120" s="856"/>
      <c r="B120" s="857"/>
      <c r="C120" s="851" t="s">
        <v>430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454</v>
      </c>
      <c r="AV120" s="917"/>
      <c r="AW120" s="917"/>
      <c r="AX120" s="917"/>
      <c r="AY120" s="918"/>
      <c r="AZ120" s="896" t="s">
        <v>455</v>
      </c>
      <c r="BA120" s="844"/>
      <c r="BB120" s="844"/>
      <c r="BC120" s="844"/>
      <c r="BD120" s="844"/>
      <c r="BE120" s="844"/>
      <c r="BF120" s="844"/>
      <c r="BG120" s="844"/>
      <c r="BH120" s="844"/>
      <c r="BI120" s="844"/>
      <c r="BJ120" s="844"/>
      <c r="BK120" s="844"/>
      <c r="BL120" s="844"/>
      <c r="BM120" s="844"/>
      <c r="BN120" s="844"/>
      <c r="BO120" s="844"/>
      <c r="BP120" s="845"/>
      <c r="BQ120" s="897">
        <v>6042186</v>
      </c>
      <c r="BR120" s="878"/>
      <c r="BS120" s="878"/>
      <c r="BT120" s="878"/>
      <c r="BU120" s="878"/>
      <c r="BV120" s="878">
        <v>6122247</v>
      </c>
      <c r="BW120" s="878"/>
      <c r="BX120" s="878"/>
      <c r="BY120" s="878"/>
      <c r="BZ120" s="878"/>
      <c r="CA120" s="878">
        <v>6458029</v>
      </c>
      <c r="CB120" s="878"/>
      <c r="CC120" s="878"/>
      <c r="CD120" s="878"/>
      <c r="CE120" s="878"/>
      <c r="CF120" s="902">
        <v>86.2</v>
      </c>
      <c r="CG120" s="903"/>
      <c r="CH120" s="903"/>
      <c r="CI120" s="903"/>
      <c r="CJ120" s="903"/>
      <c r="CK120" s="904" t="s">
        <v>456</v>
      </c>
      <c r="CL120" s="888"/>
      <c r="CM120" s="888"/>
      <c r="CN120" s="888"/>
      <c r="CO120" s="889"/>
      <c r="CP120" s="908" t="s">
        <v>405</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v>3335831</v>
      </c>
      <c r="DR120" s="878"/>
      <c r="DS120" s="878"/>
      <c r="DT120" s="878"/>
      <c r="DU120" s="878"/>
      <c r="DV120" s="879">
        <v>44.5</v>
      </c>
      <c r="DW120" s="879"/>
      <c r="DX120" s="879"/>
      <c r="DY120" s="879"/>
      <c r="DZ120" s="880"/>
    </row>
    <row r="121" spans="1:130" s="218" customFormat="1" ht="26.25" customHeight="1" x14ac:dyDescent="0.15">
      <c r="A121" s="856"/>
      <c r="B121" s="857"/>
      <c r="C121" s="899" t="s">
        <v>457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458</v>
      </c>
      <c r="BA121" s="788"/>
      <c r="BB121" s="788"/>
      <c r="BC121" s="788"/>
      <c r="BD121" s="788"/>
      <c r="BE121" s="788"/>
      <c r="BF121" s="788"/>
      <c r="BG121" s="788"/>
      <c r="BH121" s="788"/>
      <c r="BI121" s="788"/>
      <c r="BJ121" s="788"/>
      <c r="BK121" s="788"/>
      <c r="BL121" s="788"/>
      <c r="BM121" s="788"/>
      <c r="BN121" s="788"/>
      <c r="BO121" s="788"/>
      <c r="BP121" s="789"/>
      <c r="BQ121" s="852">
        <v>114912</v>
      </c>
      <c r="BR121" s="853"/>
      <c r="BS121" s="853"/>
      <c r="BT121" s="853"/>
      <c r="BU121" s="853"/>
      <c r="BV121" s="853">
        <v>90161</v>
      </c>
      <c r="BW121" s="853"/>
      <c r="BX121" s="853"/>
      <c r="BY121" s="853"/>
      <c r="BZ121" s="853"/>
      <c r="CA121" s="853">
        <v>72685</v>
      </c>
      <c r="CB121" s="853"/>
      <c r="CC121" s="853"/>
      <c r="CD121" s="853"/>
      <c r="CE121" s="853"/>
      <c r="CF121" s="911">
        <v>1</v>
      </c>
      <c r="CG121" s="912"/>
      <c r="CH121" s="912"/>
      <c r="CI121" s="912"/>
      <c r="CJ121" s="912"/>
      <c r="CK121" s="905"/>
      <c r="CL121" s="891"/>
      <c r="CM121" s="891"/>
      <c r="CN121" s="891"/>
      <c r="CO121" s="892"/>
      <c r="CP121" s="871" t="s">
        <v>402</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v>544943</v>
      </c>
      <c r="DR121" s="853"/>
      <c r="DS121" s="853"/>
      <c r="DT121" s="853"/>
      <c r="DU121" s="853"/>
      <c r="DV121" s="830">
        <v>7.3</v>
      </c>
      <c r="DW121" s="830"/>
      <c r="DX121" s="830"/>
      <c r="DY121" s="830"/>
      <c r="DZ121" s="831"/>
    </row>
    <row r="122" spans="1:130" s="218" customFormat="1" ht="26.25" customHeight="1" x14ac:dyDescent="0.15">
      <c r="A122" s="856"/>
      <c r="B122" s="857"/>
      <c r="C122" s="851" t="s">
        <v>440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459</v>
      </c>
      <c r="BA122" s="875"/>
      <c r="BB122" s="875"/>
      <c r="BC122" s="875"/>
      <c r="BD122" s="875"/>
      <c r="BE122" s="875"/>
      <c r="BF122" s="875"/>
      <c r="BG122" s="875"/>
      <c r="BH122" s="875"/>
      <c r="BI122" s="875"/>
      <c r="BJ122" s="875"/>
      <c r="BK122" s="875"/>
      <c r="BL122" s="875"/>
      <c r="BM122" s="875"/>
      <c r="BN122" s="875"/>
      <c r="BO122" s="875"/>
      <c r="BP122" s="876"/>
      <c r="BQ122" s="915">
        <v>15943910</v>
      </c>
      <c r="BR122" s="881"/>
      <c r="BS122" s="881"/>
      <c r="BT122" s="881"/>
      <c r="BU122" s="881"/>
      <c r="BV122" s="881">
        <v>14883031</v>
      </c>
      <c r="BW122" s="881"/>
      <c r="BX122" s="881"/>
      <c r="BY122" s="881"/>
      <c r="BZ122" s="881"/>
      <c r="CA122" s="881">
        <v>13592653</v>
      </c>
      <c r="CB122" s="881"/>
      <c r="CC122" s="881"/>
      <c r="CD122" s="881"/>
      <c r="CE122" s="881"/>
      <c r="CF122" s="882">
        <v>181.4</v>
      </c>
      <c r="CG122" s="883"/>
      <c r="CH122" s="883"/>
      <c r="CI122" s="883"/>
      <c r="CJ122" s="883"/>
      <c r="CK122" s="905"/>
      <c r="CL122" s="891"/>
      <c r="CM122" s="891"/>
      <c r="CN122" s="891"/>
      <c r="CO122" s="892"/>
      <c r="CP122" s="871" t="s">
        <v>404</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v>272662</v>
      </c>
      <c r="DR122" s="853"/>
      <c r="DS122" s="853"/>
      <c r="DT122" s="853"/>
      <c r="DU122" s="853"/>
      <c r="DV122" s="830">
        <v>3.6</v>
      </c>
      <c r="DW122" s="830"/>
      <c r="DX122" s="830"/>
      <c r="DY122" s="830"/>
      <c r="DZ122" s="831"/>
    </row>
    <row r="123" spans="1:130" s="218" customFormat="1" ht="26.25" customHeight="1" x14ac:dyDescent="0.15">
      <c r="A123" s="856"/>
      <c r="B123" s="857"/>
      <c r="C123" s="851" t="s">
        <v>446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460</v>
      </c>
      <c r="BP123" s="914"/>
      <c r="BQ123" s="868">
        <v>22101008</v>
      </c>
      <c r="BR123" s="869"/>
      <c r="BS123" s="869"/>
      <c r="BT123" s="869"/>
      <c r="BU123" s="869"/>
      <c r="BV123" s="869">
        <v>21095439</v>
      </c>
      <c r="BW123" s="869"/>
      <c r="BX123" s="869"/>
      <c r="BY123" s="869"/>
      <c r="BZ123" s="869"/>
      <c r="CA123" s="869">
        <v>20123367</v>
      </c>
      <c r="CB123" s="869"/>
      <c r="CC123" s="869"/>
      <c r="CD123" s="869"/>
      <c r="CE123" s="869"/>
      <c r="CF123" s="784"/>
      <c r="CG123" s="785"/>
      <c r="CH123" s="785"/>
      <c r="CI123" s="785"/>
      <c r="CJ123" s="870"/>
      <c r="CK123" s="905"/>
      <c r="CL123" s="891"/>
      <c r="CM123" s="891"/>
      <c r="CN123" s="891"/>
      <c r="CO123" s="892"/>
      <c r="CP123" s="871" t="s">
        <v>403</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v>121489</v>
      </c>
      <c r="DR123" s="816"/>
      <c r="DS123" s="816"/>
      <c r="DT123" s="816"/>
      <c r="DU123" s="817"/>
      <c r="DV123" s="860">
        <v>1.6</v>
      </c>
      <c r="DW123" s="861"/>
      <c r="DX123" s="861"/>
      <c r="DY123" s="861"/>
      <c r="DZ123" s="862"/>
    </row>
    <row r="124" spans="1:130" s="218" customFormat="1" ht="26.25" customHeight="1" thickBot="1" x14ac:dyDescent="0.2">
      <c r="A124" s="856"/>
      <c r="B124" s="857"/>
      <c r="C124" s="851" t="s">
        <v>449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461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38</v>
      </c>
      <c r="BR124" s="867"/>
      <c r="BS124" s="867"/>
      <c r="BT124" s="867"/>
      <c r="BU124" s="867"/>
      <c r="BV124" s="867">
        <v>32</v>
      </c>
      <c r="BW124" s="867"/>
      <c r="BX124" s="867"/>
      <c r="BY124" s="867"/>
      <c r="BZ124" s="867"/>
      <c r="CA124" s="867">
        <v>22.9</v>
      </c>
      <c r="CB124" s="867"/>
      <c r="CC124" s="867"/>
      <c r="CD124" s="867"/>
      <c r="CE124" s="867"/>
      <c r="CF124" s="762"/>
      <c r="CG124" s="763"/>
      <c r="CH124" s="763"/>
      <c r="CI124" s="763"/>
      <c r="CJ124" s="898"/>
      <c r="CK124" s="906"/>
      <c r="CL124" s="906"/>
      <c r="CM124" s="906"/>
      <c r="CN124" s="906"/>
      <c r="CO124" s="907"/>
      <c r="CP124" s="871" t="s">
        <v>462</v>
      </c>
      <c r="CQ124" s="872"/>
      <c r="CR124" s="872"/>
      <c r="CS124" s="872"/>
      <c r="CT124" s="872"/>
      <c r="CU124" s="872"/>
      <c r="CV124" s="872"/>
      <c r="CW124" s="872"/>
      <c r="CX124" s="872"/>
      <c r="CY124" s="872"/>
      <c r="CZ124" s="872"/>
      <c r="DA124" s="872"/>
      <c r="DB124" s="872"/>
      <c r="DC124" s="872"/>
      <c r="DD124" s="872"/>
      <c r="DE124" s="872"/>
      <c r="DF124" s="873"/>
      <c r="DG124" s="799">
        <v>4707145</v>
      </c>
      <c r="DH124" s="800"/>
      <c r="DI124" s="800"/>
      <c r="DJ124" s="800"/>
      <c r="DK124" s="801"/>
      <c r="DL124" s="802">
        <v>4526987</v>
      </c>
      <c r="DM124" s="800"/>
      <c r="DN124" s="800"/>
      <c r="DO124" s="800"/>
      <c r="DP124" s="801"/>
      <c r="DQ124" s="802">
        <v>52164</v>
      </c>
      <c r="DR124" s="800"/>
      <c r="DS124" s="800"/>
      <c r="DT124" s="800"/>
      <c r="DU124" s="801"/>
      <c r="DV124" s="884">
        <v>0.7</v>
      </c>
      <c r="DW124" s="885"/>
      <c r="DX124" s="885"/>
      <c r="DY124" s="885"/>
      <c r="DZ124" s="886"/>
    </row>
    <row r="125" spans="1:130" s="218" customFormat="1" ht="26.25" customHeight="1" x14ac:dyDescent="0.15">
      <c r="A125" s="856"/>
      <c r="B125" s="857"/>
      <c r="C125" s="851" t="s">
        <v>451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463</v>
      </c>
      <c r="CL125" s="888"/>
      <c r="CM125" s="888"/>
      <c r="CN125" s="888"/>
      <c r="CO125" s="889"/>
      <c r="CP125" s="896" t="s">
        <v>464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453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49496</v>
      </c>
      <c r="AB126" s="816"/>
      <c r="AC126" s="816"/>
      <c r="AD126" s="816"/>
      <c r="AE126" s="817"/>
      <c r="AF126" s="818">
        <v>49496</v>
      </c>
      <c r="AG126" s="816"/>
      <c r="AH126" s="816"/>
      <c r="AI126" s="816"/>
      <c r="AJ126" s="817"/>
      <c r="AK126" s="818">
        <v>14068</v>
      </c>
      <c r="AL126" s="816"/>
      <c r="AM126" s="816"/>
      <c r="AN126" s="816"/>
      <c r="AO126" s="817"/>
      <c r="AP126" s="860">
        <v>0.2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465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466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503</v>
      </c>
      <c r="AB127" s="816"/>
      <c r="AC127" s="816"/>
      <c r="AD127" s="816"/>
      <c r="AE127" s="817"/>
      <c r="AF127" s="818">
        <v>312</v>
      </c>
      <c r="AG127" s="816"/>
      <c r="AH127" s="816"/>
      <c r="AI127" s="816"/>
      <c r="AJ127" s="817"/>
      <c r="AK127" s="818">
        <v>162</v>
      </c>
      <c r="AL127" s="816"/>
      <c r="AM127" s="816"/>
      <c r="AN127" s="816"/>
      <c r="AO127" s="817"/>
      <c r="AP127" s="860">
        <v>0</v>
      </c>
      <c r="AQ127" s="861"/>
      <c r="AR127" s="861"/>
      <c r="AS127" s="861"/>
      <c r="AT127" s="862"/>
      <c r="AU127" s="220"/>
      <c r="AV127" s="220"/>
      <c r="AW127" s="220"/>
      <c r="AX127" s="877" t="s">
        <v>467</v>
      </c>
      <c r="AY127" s="848"/>
      <c r="AZ127" s="848"/>
      <c r="BA127" s="848"/>
      <c r="BB127" s="848"/>
      <c r="BC127" s="848"/>
      <c r="BD127" s="848"/>
      <c r="BE127" s="849"/>
      <c r="BF127" s="847" t="s">
        <v>468</v>
      </c>
      <c r="BG127" s="848"/>
      <c r="BH127" s="848"/>
      <c r="BI127" s="848"/>
      <c r="BJ127" s="848"/>
      <c r="BK127" s="848"/>
      <c r="BL127" s="849"/>
      <c r="BM127" s="847" t="s">
        <v>469</v>
      </c>
      <c r="BN127" s="848"/>
      <c r="BO127" s="848"/>
      <c r="BP127" s="848"/>
      <c r="BQ127" s="848"/>
      <c r="BR127" s="848"/>
      <c r="BS127" s="849"/>
      <c r="BT127" s="847" t="s">
        <v>470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471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472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473</v>
      </c>
      <c r="X128" s="834"/>
      <c r="Y128" s="834"/>
      <c r="Z128" s="835"/>
      <c r="AA128" s="836">
        <v>9523</v>
      </c>
      <c r="AB128" s="837"/>
      <c r="AC128" s="837"/>
      <c r="AD128" s="837"/>
      <c r="AE128" s="838"/>
      <c r="AF128" s="839">
        <v>9786</v>
      </c>
      <c r="AG128" s="837"/>
      <c r="AH128" s="837"/>
      <c r="AI128" s="837"/>
      <c r="AJ128" s="838"/>
      <c r="AK128" s="839">
        <v>11933</v>
      </c>
      <c r="AL128" s="837"/>
      <c r="AM128" s="837"/>
      <c r="AN128" s="837"/>
      <c r="AO128" s="838"/>
      <c r="AP128" s="840"/>
      <c r="AQ128" s="841"/>
      <c r="AR128" s="841"/>
      <c r="AS128" s="841"/>
      <c r="AT128" s="842"/>
      <c r="AU128" s="220"/>
      <c r="AV128" s="220"/>
      <c r="AW128" s="220"/>
      <c r="AX128" s="843" t="s">
        <v>474</v>
      </c>
      <c r="AY128" s="844"/>
      <c r="AZ128" s="844"/>
      <c r="BA128" s="844"/>
      <c r="BB128" s="844"/>
      <c r="BC128" s="844"/>
      <c r="BD128" s="844"/>
      <c r="BE128" s="845"/>
      <c r="BF128" s="822" t="s">
        <v>122</v>
      </c>
      <c r="BG128" s="823"/>
      <c r="BH128" s="823"/>
      <c r="BI128" s="823"/>
      <c r="BJ128" s="823"/>
      <c r="BK128" s="823"/>
      <c r="BL128" s="846"/>
      <c r="BM128" s="822">
        <v>13.52</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475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476</v>
      </c>
      <c r="X129" s="813"/>
      <c r="Y129" s="813"/>
      <c r="Z129" s="814"/>
      <c r="AA129" s="815">
        <v>8439909</v>
      </c>
      <c r="AB129" s="816"/>
      <c r="AC129" s="816"/>
      <c r="AD129" s="816"/>
      <c r="AE129" s="817"/>
      <c r="AF129" s="818">
        <v>8605507</v>
      </c>
      <c r="AG129" s="816"/>
      <c r="AH129" s="816"/>
      <c r="AI129" s="816"/>
      <c r="AJ129" s="817"/>
      <c r="AK129" s="818">
        <v>9008920</v>
      </c>
      <c r="AL129" s="816"/>
      <c r="AM129" s="816"/>
      <c r="AN129" s="816"/>
      <c r="AO129" s="817"/>
      <c r="AP129" s="819"/>
      <c r="AQ129" s="820"/>
      <c r="AR129" s="820"/>
      <c r="AS129" s="820"/>
      <c r="AT129" s="821"/>
      <c r="AU129" s="221"/>
      <c r="AV129" s="221"/>
      <c r="AW129" s="221"/>
      <c r="AX129" s="787" t="s">
        <v>477</v>
      </c>
      <c r="AY129" s="788"/>
      <c r="AZ129" s="788"/>
      <c r="BA129" s="788"/>
      <c r="BB129" s="788"/>
      <c r="BC129" s="788"/>
      <c r="BD129" s="788"/>
      <c r="BE129" s="789"/>
      <c r="BF129" s="806" t="s">
        <v>122</v>
      </c>
      <c r="BG129" s="807"/>
      <c r="BH129" s="807"/>
      <c r="BI129" s="807"/>
      <c r="BJ129" s="807"/>
      <c r="BK129" s="807"/>
      <c r="BL129" s="808"/>
      <c r="BM129" s="806">
        <v>18.52</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479</v>
      </c>
      <c r="X130" s="813"/>
      <c r="Y130" s="813"/>
      <c r="Z130" s="814"/>
      <c r="AA130" s="815">
        <v>1519648</v>
      </c>
      <c r="AB130" s="816"/>
      <c r="AC130" s="816"/>
      <c r="AD130" s="816"/>
      <c r="AE130" s="817"/>
      <c r="AF130" s="818">
        <v>1504442</v>
      </c>
      <c r="AG130" s="816"/>
      <c r="AH130" s="816"/>
      <c r="AI130" s="816"/>
      <c r="AJ130" s="817"/>
      <c r="AK130" s="818">
        <v>1513931</v>
      </c>
      <c r="AL130" s="816"/>
      <c r="AM130" s="816"/>
      <c r="AN130" s="816"/>
      <c r="AO130" s="817"/>
      <c r="AP130" s="819"/>
      <c r="AQ130" s="820"/>
      <c r="AR130" s="820"/>
      <c r="AS130" s="820"/>
      <c r="AT130" s="821"/>
      <c r="AU130" s="221"/>
      <c r="AV130" s="221"/>
      <c r="AW130" s="221"/>
      <c r="AX130" s="787" t="s">
        <v>480</v>
      </c>
      <c r="AY130" s="788"/>
      <c r="AZ130" s="788"/>
      <c r="BA130" s="788"/>
      <c r="BB130" s="788"/>
      <c r="BC130" s="788"/>
      <c r="BD130" s="788"/>
      <c r="BE130" s="789"/>
      <c r="BF130" s="790">
        <v>10.8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481</v>
      </c>
      <c r="X131" s="797"/>
      <c r="Y131" s="797"/>
      <c r="Z131" s="798"/>
      <c r="AA131" s="799">
        <v>6920261</v>
      </c>
      <c r="AB131" s="800"/>
      <c r="AC131" s="800"/>
      <c r="AD131" s="800"/>
      <c r="AE131" s="801"/>
      <c r="AF131" s="802">
        <v>7101065</v>
      </c>
      <c r="AG131" s="800"/>
      <c r="AH131" s="800"/>
      <c r="AI131" s="800"/>
      <c r="AJ131" s="801"/>
      <c r="AK131" s="802">
        <v>7494989</v>
      </c>
      <c r="AL131" s="800"/>
      <c r="AM131" s="800"/>
      <c r="AN131" s="800"/>
      <c r="AO131" s="801"/>
      <c r="AP131" s="803"/>
      <c r="AQ131" s="804"/>
      <c r="AR131" s="804"/>
      <c r="AS131" s="804"/>
      <c r="AT131" s="805"/>
      <c r="AU131" s="221"/>
      <c r="AV131" s="221"/>
      <c r="AW131" s="221"/>
      <c r="AX131" s="765" t="s">
        <v>482</v>
      </c>
      <c r="AY131" s="766"/>
      <c r="AZ131" s="766"/>
      <c r="BA131" s="766"/>
      <c r="BB131" s="766"/>
      <c r="BC131" s="766"/>
      <c r="BD131" s="766"/>
      <c r="BE131" s="767"/>
      <c r="BF131" s="768">
        <v>22.9</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483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484</v>
      </c>
      <c r="W132" s="778"/>
      <c r="X132" s="778"/>
      <c r="Y132" s="778"/>
      <c r="Z132" s="779"/>
      <c r="AA132" s="780">
        <v>11.830363050000001</v>
      </c>
      <c r="AB132" s="781"/>
      <c r="AC132" s="781"/>
      <c r="AD132" s="781"/>
      <c r="AE132" s="782"/>
      <c r="AF132" s="783">
        <v>10.736727520000001</v>
      </c>
      <c r="AG132" s="781"/>
      <c r="AH132" s="781"/>
      <c r="AI132" s="781"/>
      <c r="AJ132" s="782"/>
      <c r="AK132" s="783">
        <v>9.9169058149999998</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485</v>
      </c>
      <c r="W133" s="757"/>
      <c r="X133" s="757"/>
      <c r="Y133" s="757"/>
      <c r="Z133" s="758"/>
      <c r="AA133" s="759">
        <v>10.7</v>
      </c>
      <c r="AB133" s="760"/>
      <c r="AC133" s="760"/>
      <c r="AD133" s="760"/>
      <c r="AE133" s="761"/>
      <c r="AF133" s="759">
        <v>10.8</v>
      </c>
      <c r="AG133" s="760"/>
      <c r="AH133" s="760"/>
      <c r="AI133" s="760"/>
      <c r="AJ133" s="761"/>
      <c r="AK133" s="759">
        <v>10.8</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JuAbznHNXY742IMjE+62jAEpTRo+8uZLMU1uQd/CCCxgmdMQ9kYLMW5Uxh9uki09t32mnK9VKbgyrlAb+IGBw==" saltValue="wVD0YNJIVkdgPFdcyDdr5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25" zoomScaleNormal="85" zoomScaleSheetLayoutView="2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ND0lIjdJzGeCU9BYuKEmaQJRHU2qxYmRNFTe64hSJDtkDtK9zdsWuzGWxiFuexOuIzHzkFaJXs3fhW5jPyze6A==" saltValue="6/jeaDiwFcOWxgk0RlpMF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40" zoomScaleNormal="4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5Rxgt9MlCcw4aMWMU7xk8Iw88CxQqv3rT1YmKzmRwSxtDKG7jesUwh9JqdJqU323wk/e++Y63bX8bcubqyWHJg==" saltValue="IwRarNNGgDEilvVuboTfu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40" zoomScaleSheetLayoutView="4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489</v>
      </c>
      <c r="AP7" s="260"/>
      <c r="AQ7" s="261" t="s">
        <v>490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491</v>
      </c>
      <c r="AQ8" s="267" t="s">
        <v>492</v>
      </c>
      <c r="AR8" s="268" t="s">
        <v>493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494</v>
      </c>
      <c r="AL9" s="1167"/>
      <c r="AM9" s="1167"/>
      <c r="AN9" s="1168"/>
      <c r="AO9" s="269">
        <v>2438900</v>
      </c>
      <c r="AP9" s="269">
        <v>89947</v>
      </c>
      <c r="AQ9" s="270">
        <v>72090</v>
      </c>
      <c r="AR9" s="271">
        <v>24.8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495</v>
      </c>
      <c r="AL10" s="1167"/>
      <c r="AM10" s="1167"/>
      <c r="AN10" s="1168"/>
      <c r="AO10" s="272">
        <v>461345</v>
      </c>
      <c r="AP10" s="272">
        <v>17014</v>
      </c>
      <c r="AQ10" s="273">
        <v>9072</v>
      </c>
      <c r="AR10" s="274">
        <v>87.5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496</v>
      </c>
      <c r="AL11" s="1167"/>
      <c r="AM11" s="1167"/>
      <c r="AN11" s="1168"/>
      <c r="AO11" s="272" t="s">
        <v>497</v>
      </c>
      <c r="AP11" s="272" t="s">
        <v>497</v>
      </c>
      <c r="AQ11" s="273">
        <v>383</v>
      </c>
      <c r="AR11" s="274" t="s">
        <v>497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498</v>
      </c>
      <c r="AL12" s="1167"/>
      <c r="AM12" s="1167"/>
      <c r="AN12" s="1168"/>
      <c r="AO12" s="272" t="s">
        <v>497</v>
      </c>
      <c r="AP12" s="272" t="s">
        <v>497</v>
      </c>
      <c r="AQ12" s="273">
        <v>26</v>
      </c>
      <c r="AR12" s="274" t="s">
        <v>497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499</v>
      </c>
      <c r="AL13" s="1167"/>
      <c r="AM13" s="1167"/>
      <c r="AN13" s="1168"/>
      <c r="AO13" s="272">
        <v>39222</v>
      </c>
      <c r="AP13" s="272">
        <v>1447</v>
      </c>
      <c r="AQ13" s="273">
        <v>2732</v>
      </c>
      <c r="AR13" s="274">
        <v>-47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500</v>
      </c>
      <c r="AL14" s="1167"/>
      <c r="AM14" s="1167"/>
      <c r="AN14" s="1168"/>
      <c r="AO14" s="272">
        <v>21519</v>
      </c>
      <c r="AP14" s="272">
        <v>794</v>
      </c>
      <c r="AQ14" s="273">
        <v>1315</v>
      </c>
      <c r="AR14" s="274">
        <v>-39.6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501</v>
      </c>
      <c r="AL15" s="1170"/>
      <c r="AM15" s="1170"/>
      <c r="AN15" s="1171"/>
      <c r="AO15" s="272">
        <v>-141297</v>
      </c>
      <c r="AP15" s="272">
        <v>-5211</v>
      </c>
      <c r="AQ15" s="273">
        <v>-4107</v>
      </c>
      <c r="AR15" s="274">
        <v>26.9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2819689</v>
      </c>
      <c r="AP16" s="272">
        <v>103990</v>
      </c>
      <c r="AQ16" s="273">
        <v>81511</v>
      </c>
      <c r="AR16" s="274">
        <v>27.6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503</v>
      </c>
      <c r="AP20" s="281" t="s">
        <v>504</v>
      </c>
      <c r="AQ20" s="282" t="s">
        <v>505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506</v>
      </c>
      <c r="AL21" s="1173"/>
      <c r="AM21" s="1173"/>
      <c r="AN21" s="1174"/>
      <c r="AO21" s="285">
        <v>7.27</v>
      </c>
      <c r="AP21" s="286">
        <v>6.74</v>
      </c>
      <c r="AQ21" s="287">
        <v>0.53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507</v>
      </c>
      <c r="AL22" s="1173"/>
      <c r="AM22" s="1173"/>
      <c r="AN22" s="1174"/>
      <c r="AO22" s="290">
        <v>95.8</v>
      </c>
      <c r="AP22" s="291">
        <v>97</v>
      </c>
      <c r="AQ22" s="292">
        <v>-1.2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510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489</v>
      </c>
      <c r="AP30" s="260"/>
      <c r="AQ30" s="261" t="s">
        <v>490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491</v>
      </c>
      <c r="AQ31" s="267" t="s">
        <v>492</v>
      </c>
      <c r="AR31" s="268" t="s">
        <v>493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511</v>
      </c>
      <c r="AL32" s="1157"/>
      <c r="AM32" s="1157"/>
      <c r="AN32" s="1158"/>
      <c r="AO32" s="300">
        <v>1839205</v>
      </c>
      <c r="AP32" s="300">
        <v>67830</v>
      </c>
      <c r="AQ32" s="301">
        <v>33695</v>
      </c>
      <c r="AR32" s="302">
        <v>101.3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512</v>
      </c>
      <c r="AL33" s="1157"/>
      <c r="AM33" s="1157"/>
      <c r="AN33" s="1158"/>
      <c r="AO33" s="300" t="s">
        <v>497</v>
      </c>
      <c r="AP33" s="300" t="s">
        <v>497</v>
      </c>
      <c r="AQ33" s="301" t="s">
        <v>497</v>
      </c>
      <c r="AR33" s="302" t="s">
        <v>497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513</v>
      </c>
      <c r="AL34" s="1157"/>
      <c r="AM34" s="1157"/>
      <c r="AN34" s="1158"/>
      <c r="AO34" s="300" t="s">
        <v>497</v>
      </c>
      <c r="AP34" s="300" t="s">
        <v>497</v>
      </c>
      <c r="AQ34" s="301" t="s">
        <v>497</v>
      </c>
      <c r="AR34" s="302" t="s">
        <v>497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514</v>
      </c>
      <c r="AL35" s="1157"/>
      <c r="AM35" s="1157"/>
      <c r="AN35" s="1158"/>
      <c r="AO35" s="300">
        <v>321476</v>
      </c>
      <c r="AP35" s="300">
        <v>11856</v>
      </c>
      <c r="AQ35" s="301">
        <v>8394</v>
      </c>
      <c r="AR35" s="302">
        <v>41.2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515</v>
      </c>
      <c r="AL36" s="1157"/>
      <c r="AM36" s="1157"/>
      <c r="AN36" s="1158"/>
      <c r="AO36" s="300">
        <v>94224</v>
      </c>
      <c r="AP36" s="300">
        <v>3475</v>
      </c>
      <c r="AQ36" s="301">
        <v>1998</v>
      </c>
      <c r="AR36" s="302">
        <v>73.900000000000006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516</v>
      </c>
      <c r="AL37" s="1157"/>
      <c r="AM37" s="1157"/>
      <c r="AN37" s="1158"/>
      <c r="AO37" s="300">
        <v>14230</v>
      </c>
      <c r="AP37" s="300">
        <v>525</v>
      </c>
      <c r="AQ37" s="301">
        <v>1021</v>
      </c>
      <c r="AR37" s="302">
        <v>-48.6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517</v>
      </c>
      <c r="AL38" s="1160"/>
      <c r="AM38" s="1160"/>
      <c r="AN38" s="1161"/>
      <c r="AO38" s="303" t="s">
        <v>497</v>
      </c>
      <c r="AP38" s="303" t="s">
        <v>497</v>
      </c>
      <c r="AQ38" s="304">
        <v>3</v>
      </c>
      <c r="AR38" s="292" t="s">
        <v>497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518</v>
      </c>
      <c r="AL39" s="1160"/>
      <c r="AM39" s="1160"/>
      <c r="AN39" s="1161"/>
      <c r="AO39" s="300">
        <v>-11933</v>
      </c>
      <c r="AP39" s="300">
        <v>-440</v>
      </c>
      <c r="AQ39" s="301">
        <v>-3210</v>
      </c>
      <c r="AR39" s="302">
        <v>-86.3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519</v>
      </c>
      <c r="AL40" s="1157"/>
      <c r="AM40" s="1157"/>
      <c r="AN40" s="1158"/>
      <c r="AO40" s="300">
        <v>-1513931</v>
      </c>
      <c r="AP40" s="300">
        <v>-55834</v>
      </c>
      <c r="AQ40" s="301">
        <v>-26336</v>
      </c>
      <c r="AR40" s="302">
        <v>112</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743271</v>
      </c>
      <c r="AP41" s="300">
        <v>27412</v>
      </c>
      <c r="AQ41" s="301">
        <v>15565</v>
      </c>
      <c r="AR41" s="302">
        <v>76.099999999999994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520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521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489</v>
      </c>
      <c r="AN49" s="1151" t="s">
        <v>522</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523</v>
      </c>
      <c r="AO50" s="317" t="s">
        <v>524</v>
      </c>
      <c r="AP50" s="318" t="s">
        <v>525</v>
      </c>
      <c r="AQ50" s="319" t="s">
        <v>526</v>
      </c>
      <c r="AR50" s="320" t="s">
        <v>527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528</v>
      </c>
      <c r="AL51" s="313"/>
      <c r="AM51" s="321">
        <v>3445641</v>
      </c>
      <c r="AN51" s="322">
        <v>128983</v>
      </c>
      <c r="AO51" s="323">
        <v>62.8</v>
      </c>
      <c r="AP51" s="324">
        <v>52068</v>
      </c>
      <c r="AQ51" s="325">
        <v>1.6</v>
      </c>
      <c r="AR51" s="326">
        <v>61.2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529</v>
      </c>
      <c r="AM52" s="329">
        <v>2090688</v>
      </c>
      <c r="AN52" s="330">
        <v>78262</v>
      </c>
      <c r="AO52" s="331">
        <v>24.1</v>
      </c>
      <c r="AP52" s="332">
        <v>26936</v>
      </c>
      <c r="AQ52" s="333">
        <v>3.4</v>
      </c>
      <c r="AR52" s="334">
        <v>20.7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530</v>
      </c>
      <c r="AL53" s="313"/>
      <c r="AM53" s="321">
        <v>1015158</v>
      </c>
      <c r="AN53" s="322">
        <v>37998</v>
      </c>
      <c r="AO53" s="323">
        <v>-70.5</v>
      </c>
      <c r="AP53" s="324">
        <v>47161</v>
      </c>
      <c r="AQ53" s="325">
        <v>-9.4</v>
      </c>
      <c r="AR53" s="326">
        <v>-61.1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529</v>
      </c>
      <c r="AM54" s="329">
        <v>836411</v>
      </c>
      <c r="AN54" s="330">
        <v>31307</v>
      </c>
      <c r="AO54" s="331">
        <v>-60</v>
      </c>
      <c r="AP54" s="332">
        <v>24595</v>
      </c>
      <c r="AQ54" s="333">
        <v>-8.6999999999999993</v>
      </c>
      <c r="AR54" s="334">
        <v>-51.3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531</v>
      </c>
      <c r="AL55" s="313"/>
      <c r="AM55" s="321">
        <v>792186</v>
      </c>
      <c r="AN55" s="322">
        <v>29598</v>
      </c>
      <c r="AO55" s="323">
        <v>-22.1</v>
      </c>
      <c r="AP55" s="324">
        <v>43423</v>
      </c>
      <c r="AQ55" s="325">
        <v>-7.9</v>
      </c>
      <c r="AR55" s="326">
        <v>-14.2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529</v>
      </c>
      <c r="AM56" s="329">
        <v>658966</v>
      </c>
      <c r="AN56" s="330">
        <v>24620</v>
      </c>
      <c r="AO56" s="331">
        <v>-21.4</v>
      </c>
      <c r="AP56" s="332">
        <v>22207</v>
      </c>
      <c r="AQ56" s="333">
        <v>-9.6999999999999993</v>
      </c>
      <c r="AR56" s="334">
        <v>-11.7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532</v>
      </c>
      <c r="AL57" s="313"/>
      <c r="AM57" s="321">
        <v>1186195</v>
      </c>
      <c r="AN57" s="322">
        <v>43990</v>
      </c>
      <c r="AO57" s="323">
        <v>48.6</v>
      </c>
      <c r="AP57" s="324">
        <v>45265</v>
      </c>
      <c r="AQ57" s="325">
        <v>4.2</v>
      </c>
      <c r="AR57" s="326">
        <v>44.4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529</v>
      </c>
      <c r="AM58" s="329">
        <v>1060230</v>
      </c>
      <c r="AN58" s="330">
        <v>39319</v>
      </c>
      <c r="AO58" s="331">
        <v>59.7</v>
      </c>
      <c r="AP58" s="332">
        <v>22600</v>
      </c>
      <c r="AQ58" s="333">
        <v>1.8</v>
      </c>
      <c r="AR58" s="334">
        <v>57.9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533</v>
      </c>
      <c r="AL59" s="313"/>
      <c r="AM59" s="321">
        <v>920479</v>
      </c>
      <c r="AN59" s="322">
        <v>33947</v>
      </c>
      <c r="AO59" s="323">
        <v>-22.8</v>
      </c>
      <c r="AP59" s="324">
        <v>54621</v>
      </c>
      <c r="AQ59" s="325">
        <v>20.7</v>
      </c>
      <c r="AR59" s="326">
        <v>-43.5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529</v>
      </c>
      <c r="AM60" s="329">
        <v>894115</v>
      </c>
      <c r="AN60" s="330">
        <v>32975</v>
      </c>
      <c r="AO60" s="331">
        <v>-16.100000000000001</v>
      </c>
      <c r="AP60" s="332">
        <v>30892</v>
      </c>
      <c r="AQ60" s="333">
        <v>36.700000000000003</v>
      </c>
      <c r="AR60" s="334">
        <v>-52.8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534</v>
      </c>
      <c r="AL61" s="335"/>
      <c r="AM61" s="336">
        <v>1471932</v>
      </c>
      <c r="AN61" s="337">
        <v>54903</v>
      </c>
      <c r="AO61" s="338">
        <v>-0.8</v>
      </c>
      <c r="AP61" s="339">
        <v>48508</v>
      </c>
      <c r="AQ61" s="340">
        <v>1.8</v>
      </c>
      <c r="AR61" s="326">
        <v>-2.6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529</v>
      </c>
      <c r="AM62" s="329">
        <v>1108082</v>
      </c>
      <c r="AN62" s="330">
        <v>41297</v>
      </c>
      <c r="AO62" s="331">
        <v>-2.7</v>
      </c>
      <c r="AP62" s="332">
        <v>25446</v>
      </c>
      <c r="AQ62" s="333">
        <v>4.7</v>
      </c>
      <c r="AR62" s="334">
        <v>-7.4</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Sz/rMI7E1jzaLwo7if8CErmTl+cM199SHEXayfFGy1pTeHYyFWnET3pws/4UagIOGB1mW+UT6slS+9+Di9bw9g==" saltValue="rSzHy+Iv/ym9RAq3tspAq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40" zoomScaleNormal="4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486</v>
      </c>
    </row>
    <row r="121" spans="125:125" ht="13.5" hidden="1" customHeight="1" x14ac:dyDescent="0.15">
      <c r="DU121" s="247"/>
    </row>
  </sheetData>
  <sheetProtection algorithmName="SHA-512" hashValue="A/cydxotZvuD6xfhG5k/dE+3GNLBZFJ5MMZhZ2I7iZVMuiVeUuSPIz+hpUEDexp57MXTZ0T6zG5xY1HEh/9u/w==" saltValue="2HYAvrp59H28ewNXrwx77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40" zoomScaleNormal="4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486</v>
      </c>
    </row>
  </sheetData>
  <sheetProtection algorithmName="SHA-512" hashValue="0NtArRde7RSJ7Gh2Qnh3/CNCzATEJaTLj1Z3pnXG/NFSkkE9uUSL8Zk9vJW6ekPuQpAx6wt0z2DWGWpVJtxCzg==" saltValue="hQ0KvyCX/7yn0UwJhXCYp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40" zoomScaleNormal="4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536</v>
      </c>
      <c r="G46" s="8" t="s">
        <v>537</v>
      </c>
      <c r="H46" s="8" t="s">
        <v>538</v>
      </c>
      <c r="I46" s="8" t="s">
        <v>539</v>
      </c>
      <c r="J46" s="9" t="s">
        <v>540</v>
      </c>
    </row>
    <row r="47" spans="2:10" ht="57.75" customHeight="1" x14ac:dyDescent="0.15">
      <c r="B47" s="10"/>
      <c r="C47" s="1175" t="s">
        <v>3</v>
      </c>
      <c r="D47" s="1175"/>
      <c r="E47" s="1176"/>
      <c r="F47" s="11">
        <v>15.67</v>
      </c>
      <c r="G47" s="12">
        <v>20.62</v>
      </c>
      <c r="H47" s="12">
        <v>20.78</v>
      </c>
      <c r="I47" s="12">
        <v>17.48</v>
      </c>
      <c r="J47" s="13">
        <v>18.37</v>
      </c>
    </row>
    <row r="48" spans="2:10" ht="57.75" customHeight="1" x14ac:dyDescent="0.15">
      <c r="B48" s="14"/>
      <c r="C48" s="1177" t="s">
        <v>4</v>
      </c>
      <c r="D48" s="1177"/>
      <c r="E48" s="1178"/>
      <c r="F48" s="15">
        <v>10.47</v>
      </c>
      <c r="G48" s="16">
        <v>17.71</v>
      </c>
      <c r="H48" s="16">
        <v>17.059999999999999</v>
      </c>
      <c r="I48" s="16">
        <v>10.64</v>
      </c>
      <c r="J48" s="17">
        <v>9.8800000000000008</v>
      </c>
    </row>
    <row r="49" spans="2:10" ht="57.75" customHeight="1" thickBot="1" x14ac:dyDescent="0.2">
      <c r="B49" s="18"/>
      <c r="C49" s="1179" t="s">
        <v>5</v>
      </c>
      <c r="D49" s="1179"/>
      <c r="E49" s="1180"/>
      <c r="F49" s="19" t="s">
        <v>541</v>
      </c>
      <c r="G49" s="20">
        <v>13.82</v>
      </c>
      <c r="H49" s="20" t="s">
        <v>542</v>
      </c>
      <c r="I49" s="20" t="s">
        <v>543</v>
      </c>
      <c r="J49" s="21">
        <v>1.38</v>
      </c>
    </row>
    <row r="50" spans="2:10" x14ac:dyDescent="0.15"/>
  </sheetData>
  <sheetProtection algorithmName="SHA-512" hashValue="RnXBdGBTZAh6dTl/+h2LdxYOocrpT/quzGFVC1W1/s6oJCS4bivVEE1gg0OXyK6DsXg7D3X65+8W24FNzMbbkg==" saltValue="i4GaskP1V5jHn7bT79O+Q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40" zoomScaleNormal="4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536</v>
      </c>
      <c r="G33" s="29" t="s">
        <v>537</v>
      </c>
      <c r="H33" s="29" t="s">
        <v>538</v>
      </c>
      <c r="I33" s="29" t="s">
        <v>539</v>
      </c>
      <c r="J33" s="30" t="s">
        <v>540</v>
      </c>
      <c r="K33" s="22"/>
      <c r="L33" s="22"/>
      <c r="M33" s="22"/>
      <c r="N33" s="22"/>
      <c r="O33" s="22"/>
      <c r="P33" s="22"/>
    </row>
    <row r="34" spans="1:16" ht="39" customHeight="1" x14ac:dyDescent="0.15">
      <c r="A34" s="22"/>
      <c r="B34" s="31"/>
      <c r="C34" s="1187" t="s">
        <v>544</v>
      </c>
      <c r="D34" s="1187"/>
      <c r="E34" s="1188"/>
      <c r="F34" s="32">
        <v>9.6999999999999993</v>
      </c>
      <c r="G34" s="33">
        <v>16.98</v>
      </c>
      <c r="H34" s="33">
        <v>16.3</v>
      </c>
      <c r="I34" s="33">
        <v>9.81</v>
      </c>
      <c r="J34" s="34">
        <v>9.15</v>
      </c>
      <c r="K34" s="22"/>
      <c r="L34" s="22"/>
      <c r="M34" s="22"/>
      <c r="N34" s="22"/>
      <c r="O34" s="22"/>
      <c r="P34" s="22"/>
    </row>
    <row r="35" spans="1:16" ht="39" customHeight="1" x14ac:dyDescent="0.15">
      <c r="A35" s="22"/>
      <c r="B35" s="35"/>
      <c r="C35" s="1181" t="s">
        <v>545</v>
      </c>
      <c r="D35" s="1182"/>
      <c r="E35" s="1183"/>
      <c r="F35" s="36">
        <v>5.72</v>
      </c>
      <c r="G35" s="37">
        <v>6.09</v>
      </c>
      <c r="H35" s="37">
        <v>5.88</v>
      </c>
      <c r="I35" s="37">
        <v>6.65</v>
      </c>
      <c r="J35" s="38">
        <v>6.9</v>
      </c>
      <c r="K35" s="22"/>
      <c r="L35" s="22"/>
      <c r="M35" s="22"/>
      <c r="N35" s="22"/>
      <c r="O35" s="22"/>
      <c r="P35" s="22"/>
    </row>
    <row r="36" spans="1:16" ht="39" customHeight="1" x14ac:dyDescent="0.15">
      <c r="A36" s="22"/>
      <c r="B36" s="35"/>
      <c r="C36" s="1181" t="s">
        <v>546</v>
      </c>
      <c r="D36" s="1182"/>
      <c r="E36" s="1183"/>
      <c r="F36" s="36">
        <v>0.6</v>
      </c>
      <c r="G36" s="37">
        <v>0.42</v>
      </c>
      <c r="H36" s="37">
        <v>0.38</v>
      </c>
      <c r="I36" s="37">
        <v>0.92</v>
      </c>
      <c r="J36" s="38">
        <v>2.16</v>
      </c>
      <c r="K36" s="22"/>
      <c r="L36" s="22"/>
      <c r="M36" s="22"/>
      <c r="N36" s="22"/>
      <c r="O36" s="22"/>
      <c r="P36" s="22"/>
    </row>
    <row r="37" spans="1:16" ht="39" customHeight="1" x14ac:dyDescent="0.15">
      <c r="A37" s="22"/>
      <c r="B37" s="35"/>
      <c r="C37" s="1181" t="s">
        <v>547</v>
      </c>
      <c r="D37" s="1182"/>
      <c r="E37" s="1183"/>
      <c r="F37" s="36">
        <v>1.23</v>
      </c>
      <c r="G37" s="37">
        <v>1.0900000000000001</v>
      </c>
      <c r="H37" s="37">
        <v>1.37</v>
      </c>
      <c r="I37" s="37">
        <v>1.68</v>
      </c>
      <c r="J37" s="38">
        <v>1.64</v>
      </c>
      <c r="K37" s="22"/>
      <c r="L37" s="22"/>
      <c r="M37" s="22"/>
      <c r="N37" s="22"/>
      <c r="O37" s="22"/>
      <c r="P37" s="22"/>
    </row>
    <row r="38" spans="1:16" ht="39" customHeight="1" x14ac:dyDescent="0.15">
      <c r="A38" s="22"/>
      <c r="B38" s="35"/>
      <c r="C38" s="1181" t="s">
        <v>548</v>
      </c>
      <c r="D38" s="1182"/>
      <c r="E38" s="1183"/>
      <c r="F38" s="36" t="s">
        <v>497</v>
      </c>
      <c r="G38" s="37" t="s">
        <v>497</v>
      </c>
      <c r="H38" s="37" t="s">
        <v>497</v>
      </c>
      <c r="I38" s="37" t="s">
        <v>497</v>
      </c>
      <c r="J38" s="38">
        <v>1.21</v>
      </c>
      <c r="K38" s="22"/>
      <c r="L38" s="22"/>
      <c r="M38" s="22"/>
      <c r="N38" s="22"/>
      <c r="O38" s="22"/>
      <c r="P38" s="22"/>
    </row>
    <row r="39" spans="1:16" ht="39" customHeight="1" x14ac:dyDescent="0.15">
      <c r="A39" s="22"/>
      <c r="B39" s="35"/>
      <c r="C39" s="1181" t="s">
        <v>549</v>
      </c>
      <c r="D39" s="1182"/>
      <c r="E39" s="1183"/>
      <c r="F39" s="36" t="s">
        <v>497</v>
      </c>
      <c r="G39" s="37" t="s">
        <v>497</v>
      </c>
      <c r="H39" s="37" t="s">
        <v>497</v>
      </c>
      <c r="I39" s="37" t="s">
        <v>497</v>
      </c>
      <c r="J39" s="38">
        <v>1.1599999999999999</v>
      </c>
      <c r="K39" s="22"/>
      <c r="L39" s="22"/>
      <c r="M39" s="22"/>
      <c r="N39" s="22"/>
      <c r="O39" s="22"/>
      <c r="P39" s="22"/>
    </row>
    <row r="40" spans="1:16" ht="39" customHeight="1" x14ac:dyDescent="0.15">
      <c r="A40" s="22"/>
      <c r="B40" s="35"/>
      <c r="C40" s="1181" t="s">
        <v>550</v>
      </c>
      <c r="D40" s="1182"/>
      <c r="E40" s="1183"/>
      <c r="F40" s="36" t="s">
        <v>497</v>
      </c>
      <c r="G40" s="37" t="s">
        <v>497</v>
      </c>
      <c r="H40" s="37" t="s">
        <v>497</v>
      </c>
      <c r="I40" s="37" t="s">
        <v>497</v>
      </c>
      <c r="J40" s="38">
        <v>0.4</v>
      </c>
      <c r="K40" s="22"/>
      <c r="L40" s="22"/>
      <c r="M40" s="22"/>
      <c r="N40" s="22"/>
      <c r="O40" s="22"/>
      <c r="P40" s="22"/>
    </row>
    <row r="41" spans="1:16" ht="39" customHeight="1" x14ac:dyDescent="0.15">
      <c r="A41" s="22"/>
      <c r="B41" s="35"/>
      <c r="C41" s="1181" t="s">
        <v>551</v>
      </c>
      <c r="D41" s="1182"/>
      <c r="E41" s="1183"/>
      <c r="F41" s="36">
        <v>0.28000000000000003</v>
      </c>
      <c r="G41" s="37">
        <v>0.28000000000000003</v>
      </c>
      <c r="H41" s="37">
        <v>0.31</v>
      </c>
      <c r="I41" s="37">
        <v>0.31</v>
      </c>
      <c r="J41" s="38">
        <v>0.31</v>
      </c>
      <c r="K41" s="22"/>
      <c r="L41" s="22"/>
      <c r="M41" s="22"/>
      <c r="N41" s="22"/>
      <c r="O41" s="22"/>
      <c r="P41" s="22"/>
    </row>
    <row r="42" spans="1:16" ht="39" customHeight="1" x14ac:dyDescent="0.15">
      <c r="A42" s="22"/>
      <c r="B42" s="39"/>
      <c r="C42" s="1181" t="s">
        <v>552</v>
      </c>
      <c r="D42" s="1182"/>
      <c r="E42" s="1183"/>
      <c r="F42" s="36" t="s">
        <v>497</v>
      </c>
      <c r="G42" s="37" t="s">
        <v>497</v>
      </c>
      <c r="H42" s="37" t="s">
        <v>497</v>
      </c>
      <c r="I42" s="37" t="s">
        <v>497</v>
      </c>
      <c r="J42" s="38" t="s">
        <v>497</v>
      </c>
      <c r="K42" s="22"/>
      <c r="L42" s="22"/>
      <c r="M42" s="22"/>
      <c r="N42" s="22"/>
      <c r="O42" s="22"/>
      <c r="P42" s="22"/>
    </row>
    <row r="43" spans="1:16" ht="39" customHeight="1" thickBot="1" x14ac:dyDescent="0.2">
      <c r="A43" s="22"/>
      <c r="B43" s="40"/>
      <c r="C43" s="1184" t="s">
        <v>553</v>
      </c>
      <c r="D43" s="1185"/>
      <c r="E43" s="1186"/>
      <c r="F43" s="41">
        <v>1.22</v>
      </c>
      <c r="G43" s="42">
        <v>0.89</v>
      </c>
      <c r="H43" s="42">
        <v>1.43</v>
      </c>
      <c r="I43" s="42">
        <v>2.21</v>
      </c>
      <c r="J43" s="43">
        <v>0.59</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aAyIpvsli/vscqgHlBlaS8F+jxEURrx8PHZe5Ofg4tIfPYpMTC13AqWuuC0LMihiipuNHfWSeWPDhgizVv/aw==" saltValue="RxLgZtahg8a1cuAVvoKc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40" zoomScaleNormal="4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536</v>
      </c>
      <c r="L44" s="56" t="s">
        <v>537</v>
      </c>
      <c r="M44" s="56" t="s">
        <v>538</v>
      </c>
      <c r="N44" s="56" t="s">
        <v>539</v>
      </c>
      <c r="O44" s="57" t="s">
        <v>540</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1620</v>
      </c>
      <c r="L45" s="60">
        <v>1707</v>
      </c>
      <c r="M45" s="60">
        <v>1779</v>
      </c>
      <c r="N45" s="60">
        <v>1751</v>
      </c>
      <c r="O45" s="61">
        <v>1839</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497</v>
      </c>
      <c r="L46" s="64" t="s">
        <v>497</v>
      </c>
      <c r="M46" s="64" t="s">
        <v>497</v>
      </c>
      <c r="N46" s="64" t="s">
        <v>497</v>
      </c>
      <c r="O46" s="65" t="s">
        <v>497</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497</v>
      </c>
      <c r="L47" s="64" t="s">
        <v>497</v>
      </c>
      <c r="M47" s="64" t="s">
        <v>497</v>
      </c>
      <c r="N47" s="64" t="s">
        <v>497</v>
      </c>
      <c r="O47" s="65" t="s">
        <v>497</v>
      </c>
      <c r="P47" s="48"/>
      <c r="Q47" s="48"/>
      <c r="R47" s="48"/>
      <c r="S47" s="48"/>
      <c r="T47" s="48"/>
      <c r="U47" s="48"/>
    </row>
    <row r="48" spans="1:21" ht="30.75" customHeight="1" x14ac:dyDescent="0.15">
      <c r="A48" s="48"/>
      <c r="B48" s="1214"/>
      <c r="C48" s="1215"/>
      <c r="D48" s="62"/>
      <c r="E48" s="1191" t="s">
        <v>13</v>
      </c>
      <c r="F48" s="1191"/>
      <c r="G48" s="1191"/>
      <c r="H48" s="1191"/>
      <c r="I48" s="1191"/>
      <c r="J48" s="1192"/>
      <c r="K48" s="63">
        <v>388</v>
      </c>
      <c r="L48" s="64">
        <v>352</v>
      </c>
      <c r="M48" s="64">
        <v>424</v>
      </c>
      <c r="N48" s="64">
        <v>396</v>
      </c>
      <c r="O48" s="65">
        <v>321</v>
      </c>
      <c r="P48" s="48"/>
      <c r="Q48" s="48"/>
      <c r="R48" s="48"/>
      <c r="S48" s="48"/>
      <c r="T48" s="48"/>
      <c r="U48" s="48"/>
    </row>
    <row r="49" spans="1:21" ht="30.75" customHeight="1" x14ac:dyDescent="0.15">
      <c r="A49" s="48"/>
      <c r="B49" s="1214"/>
      <c r="C49" s="1215"/>
      <c r="D49" s="62"/>
      <c r="E49" s="1191" t="s">
        <v>14</v>
      </c>
      <c r="F49" s="1191"/>
      <c r="G49" s="1191"/>
      <c r="H49" s="1191"/>
      <c r="I49" s="1191"/>
      <c r="J49" s="1192"/>
      <c r="K49" s="63">
        <v>85</v>
      </c>
      <c r="L49" s="64">
        <v>95</v>
      </c>
      <c r="M49" s="64">
        <v>95</v>
      </c>
      <c r="N49" s="64">
        <v>79</v>
      </c>
      <c r="O49" s="65">
        <v>94</v>
      </c>
      <c r="P49" s="48"/>
      <c r="Q49" s="48"/>
      <c r="R49" s="48"/>
      <c r="S49" s="48"/>
      <c r="T49" s="48"/>
      <c r="U49" s="48"/>
    </row>
    <row r="50" spans="1:21" ht="30.75" customHeight="1" x14ac:dyDescent="0.15">
      <c r="A50" s="48"/>
      <c r="B50" s="1214"/>
      <c r="C50" s="1215"/>
      <c r="D50" s="62"/>
      <c r="E50" s="1191" t="s">
        <v>15</v>
      </c>
      <c r="F50" s="1191"/>
      <c r="G50" s="1191"/>
      <c r="H50" s="1191"/>
      <c r="I50" s="1191"/>
      <c r="J50" s="1192"/>
      <c r="K50" s="63">
        <v>60</v>
      </c>
      <c r="L50" s="64">
        <v>50</v>
      </c>
      <c r="M50" s="64">
        <v>50</v>
      </c>
      <c r="N50" s="64">
        <v>50</v>
      </c>
      <c r="O50" s="65">
        <v>14</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497</v>
      </c>
      <c r="L51" s="64" t="s">
        <v>497</v>
      </c>
      <c r="M51" s="64" t="s">
        <v>497</v>
      </c>
      <c r="N51" s="64" t="s">
        <v>497</v>
      </c>
      <c r="O51" s="65" t="s">
        <v>497</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1457</v>
      </c>
      <c r="L52" s="64">
        <v>1502</v>
      </c>
      <c r="M52" s="64">
        <v>1529</v>
      </c>
      <c r="N52" s="64">
        <v>1515</v>
      </c>
      <c r="O52" s="65">
        <v>1527</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696</v>
      </c>
      <c r="L53" s="69">
        <v>702</v>
      </c>
      <c r="M53" s="69">
        <v>819</v>
      </c>
      <c r="N53" s="69">
        <v>761</v>
      </c>
      <c r="O53" s="70">
        <v>741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554</v>
      </c>
      <c r="L57" s="81" t="s">
        <v>555</v>
      </c>
      <c r="M57" s="81" t="s">
        <v>556</v>
      </c>
      <c r="N57" s="81" t="s">
        <v>557</v>
      </c>
      <c r="O57" s="82" t="s">
        <v>558</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row r="65" ht="12.6" hidden="1" customHeight="1" x14ac:dyDescent="0.15"/>
    <row r="66" ht="12.6" hidden="1" customHeight="1" x14ac:dyDescent="0.15"/>
    <row r="67" ht="12.6" hidden="1" customHeight="1" x14ac:dyDescent="0.15"/>
    <row r="68" ht="12.6" hidden="1" customHeight="1" x14ac:dyDescent="0.15"/>
    <row r="69" ht="12.6" hidden="1" customHeight="1" x14ac:dyDescent="0.15"/>
    <row r="70" ht="12.6" hidden="1" customHeight="1" x14ac:dyDescent="0.15"/>
  </sheetData>
  <sheetProtection algorithmName="SHA-512" hashValue="pvks6UCdQQ+IMIEZdk9zCx/OxyjNGVnsQca6Ee6cA7ICykZTcMB/4TZI50D+cla7+DJVh/oWgTewRedonDK4GQ==" saltValue="BrowTyvFwgCUfKS4rPP9Z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40" zoomScaleNormal="4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536</v>
      </c>
      <c r="J40" s="103" t="s">
        <v>537</v>
      </c>
      <c r="K40" s="103" t="s">
        <v>538</v>
      </c>
      <c r="L40" s="103" t="s">
        <v>539</v>
      </c>
      <c r="M40" s="104" t="s">
        <v>540</v>
      </c>
    </row>
    <row r="41" spans="2:13" ht="27.75" customHeight="1" x14ac:dyDescent="0.15">
      <c r="B41" s="1232" t="s">
        <v>30</v>
      </c>
      <c r="C41" s="1233"/>
      <c r="D41" s="105"/>
      <c r="E41" s="1234" t="s">
        <v>31</v>
      </c>
      <c r="F41" s="1234"/>
      <c r="G41" s="1234"/>
      <c r="H41" s="1235"/>
      <c r="I41" s="343">
        <v>19616</v>
      </c>
      <c r="J41" s="344">
        <v>18866</v>
      </c>
      <c r="K41" s="344">
        <v>17508</v>
      </c>
      <c r="L41" s="344">
        <v>16417</v>
      </c>
      <c r="M41" s="345">
        <v>15092</v>
      </c>
    </row>
    <row r="42" spans="2:13" ht="27.75" customHeight="1" x14ac:dyDescent="0.15">
      <c r="B42" s="1222"/>
      <c r="C42" s="1223"/>
      <c r="D42" s="106"/>
      <c r="E42" s="1226" t="s">
        <v>32</v>
      </c>
      <c r="F42" s="1226"/>
      <c r="G42" s="1226"/>
      <c r="H42" s="1227"/>
      <c r="I42" s="346">
        <v>235</v>
      </c>
      <c r="J42" s="347">
        <v>185</v>
      </c>
      <c r="K42" s="347">
        <v>135</v>
      </c>
      <c r="L42" s="347">
        <v>85</v>
      </c>
      <c r="M42" s="348">
        <v>70</v>
      </c>
    </row>
    <row r="43" spans="2:13" ht="27.75" customHeight="1" x14ac:dyDescent="0.15">
      <c r="B43" s="1222"/>
      <c r="C43" s="1223"/>
      <c r="D43" s="106"/>
      <c r="E43" s="1226" t="s">
        <v>33</v>
      </c>
      <c r="F43" s="1226"/>
      <c r="G43" s="1226"/>
      <c r="H43" s="1227"/>
      <c r="I43" s="346">
        <v>4773</v>
      </c>
      <c r="J43" s="347">
        <v>4634</v>
      </c>
      <c r="K43" s="347">
        <v>4707</v>
      </c>
      <c r="L43" s="347">
        <v>4527</v>
      </c>
      <c r="M43" s="348">
        <v>4327</v>
      </c>
    </row>
    <row r="44" spans="2:13" ht="27.75" customHeight="1" x14ac:dyDescent="0.15">
      <c r="B44" s="1222"/>
      <c r="C44" s="1223"/>
      <c r="D44" s="106"/>
      <c r="E44" s="1226" t="s">
        <v>34</v>
      </c>
      <c r="F44" s="1226"/>
      <c r="G44" s="1226"/>
      <c r="H44" s="1227"/>
      <c r="I44" s="346">
        <v>749</v>
      </c>
      <c r="J44" s="347">
        <v>833</v>
      </c>
      <c r="K44" s="347">
        <v>958</v>
      </c>
      <c r="L44" s="347">
        <v>936</v>
      </c>
      <c r="M44" s="348">
        <v>960</v>
      </c>
    </row>
    <row r="45" spans="2:13" ht="27.75" customHeight="1" x14ac:dyDescent="0.15">
      <c r="B45" s="1222"/>
      <c r="C45" s="1223"/>
      <c r="D45" s="106"/>
      <c r="E45" s="1226" t="s">
        <v>35</v>
      </c>
      <c r="F45" s="1226"/>
      <c r="G45" s="1226"/>
      <c r="H45" s="1227"/>
      <c r="I45" s="346">
        <v>1422</v>
      </c>
      <c r="J45" s="347">
        <v>1436</v>
      </c>
      <c r="K45" s="347">
        <v>1423</v>
      </c>
      <c r="L45" s="347">
        <v>1408</v>
      </c>
      <c r="M45" s="348">
        <v>1394</v>
      </c>
    </row>
    <row r="46" spans="2:13" ht="27.75" customHeight="1" x14ac:dyDescent="0.15">
      <c r="B46" s="1222"/>
      <c r="C46" s="1223"/>
      <c r="D46" s="107"/>
      <c r="E46" s="1226" t="s">
        <v>36</v>
      </c>
      <c r="F46" s="1226"/>
      <c r="G46" s="1226"/>
      <c r="H46" s="1227"/>
      <c r="I46" s="346" t="s">
        <v>497</v>
      </c>
      <c r="J46" s="347" t="s">
        <v>497</v>
      </c>
      <c r="K46" s="347" t="s">
        <v>497</v>
      </c>
      <c r="L46" s="347" t="s">
        <v>497</v>
      </c>
      <c r="M46" s="348" t="s">
        <v>497</v>
      </c>
    </row>
    <row r="47" spans="2:13" ht="27.75" customHeight="1" x14ac:dyDescent="0.15">
      <c r="B47" s="1222"/>
      <c r="C47" s="1223"/>
      <c r="D47" s="108"/>
      <c r="E47" s="1236" t="s">
        <v>37</v>
      </c>
      <c r="F47" s="1237"/>
      <c r="G47" s="1237"/>
      <c r="H47" s="1238"/>
      <c r="I47" s="346" t="s">
        <v>497</v>
      </c>
      <c r="J47" s="347" t="s">
        <v>497</v>
      </c>
      <c r="K47" s="347" t="s">
        <v>497</v>
      </c>
      <c r="L47" s="347" t="s">
        <v>497</v>
      </c>
      <c r="M47" s="348" t="s">
        <v>497</v>
      </c>
    </row>
    <row r="48" spans="2:13" ht="27.75" customHeight="1" x14ac:dyDescent="0.15">
      <c r="B48" s="1222"/>
      <c r="C48" s="1223"/>
      <c r="D48" s="106"/>
      <c r="E48" s="1226" t="s">
        <v>38</v>
      </c>
      <c r="F48" s="1226"/>
      <c r="G48" s="1226"/>
      <c r="H48" s="1227"/>
      <c r="I48" s="346" t="s">
        <v>497</v>
      </c>
      <c r="J48" s="347" t="s">
        <v>497</v>
      </c>
      <c r="K48" s="347" t="s">
        <v>497</v>
      </c>
      <c r="L48" s="347" t="s">
        <v>497</v>
      </c>
      <c r="M48" s="348" t="s">
        <v>497</v>
      </c>
    </row>
    <row r="49" spans="2:13" ht="27.75" customHeight="1" x14ac:dyDescent="0.15">
      <c r="B49" s="1224"/>
      <c r="C49" s="1225"/>
      <c r="D49" s="106"/>
      <c r="E49" s="1226" t="s">
        <v>39</v>
      </c>
      <c r="F49" s="1226"/>
      <c r="G49" s="1226"/>
      <c r="H49" s="1227"/>
      <c r="I49" s="346" t="s">
        <v>497</v>
      </c>
      <c r="J49" s="347" t="s">
        <v>497</v>
      </c>
      <c r="K49" s="347" t="s">
        <v>497</v>
      </c>
      <c r="L49" s="347" t="s">
        <v>497</v>
      </c>
      <c r="M49" s="348" t="s">
        <v>497</v>
      </c>
    </row>
    <row r="50" spans="2:13" ht="27.75" customHeight="1" x14ac:dyDescent="0.15">
      <c r="B50" s="1220" t="s">
        <v>40</v>
      </c>
      <c r="C50" s="1221"/>
      <c r="D50" s="109"/>
      <c r="E50" s="1226" t="s">
        <v>41</v>
      </c>
      <c r="F50" s="1226"/>
      <c r="G50" s="1226"/>
      <c r="H50" s="1227"/>
      <c r="I50" s="346">
        <v>4834</v>
      </c>
      <c r="J50" s="347">
        <v>5673</v>
      </c>
      <c r="K50" s="347">
        <v>6042</v>
      </c>
      <c r="L50" s="347">
        <v>6122</v>
      </c>
      <c r="M50" s="348">
        <v>6458</v>
      </c>
    </row>
    <row r="51" spans="2:13" ht="27.75" customHeight="1" x14ac:dyDescent="0.15">
      <c r="B51" s="1222"/>
      <c r="C51" s="1223"/>
      <c r="D51" s="106"/>
      <c r="E51" s="1226" t="s">
        <v>42</v>
      </c>
      <c r="F51" s="1226"/>
      <c r="G51" s="1226"/>
      <c r="H51" s="1227"/>
      <c r="I51" s="346">
        <v>156</v>
      </c>
      <c r="J51" s="347">
        <v>143</v>
      </c>
      <c r="K51" s="347">
        <v>115</v>
      </c>
      <c r="L51" s="347">
        <v>90</v>
      </c>
      <c r="M51" s="348">
        <v>73</v>
      </c>
    </row>
    <row r="52" spans="2:13" ht="27.75" customHeight="1" x14ac:dyDescent="0.15">
      <c r="B52" s="1224"/>
      <c r="C52" s="1225"/>
      <c r="D52" s="106"/>
      <c r="E52" s="1226" t="s">
        <v>43</v>
      </c>
      <c r="F52" s="1226"/>
      <c r="G52" s="1226"/>
      <c r="H52" s="1227"/>
      <c r="I52" s="346">
        <v>17681</v>
      </c>
      <c r="J52" s="347">
        <v>16979</v>
      </c>
      <c r="K52" s="347">
        <v>15944</v>
      </c>
      <c r="L52" s="347">
        <v>14883</v>
      </c>
      <c r="M52" s="348">
        <v>13593</v>
      </c>
    </row>
    <row r="53" spans="2:13" ht="27.75" customHeight="1" thickBot="1" x14ac:dyDescent="0.2">
      <c r="B53" s="1228" t="s">
        <v>19</v>
      </c>
      <c r="C53" s="1229"/>
      <c r="D53" s="110"/>
      <c r="E53" s="1230" t="s">
        <v>44</v>
      </c>
      <c r="F53" s="1230"/>
      <c r="G53" s="1230"/>
      <c r="H53" s="1231"/>
      <c r="I53" s="349">
        <v>4124</v>
      </c>
      <c r="J53" s="350">
        <v>3160</v>
      </c>
      <c r="K53" s="350">
        <v>2630</v>
      </c>
      <c r="L53" s="350">
        <v>2277</v>
      </c>
      <c r="M53" s="351">
        <v>1719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37T41dns+EcKhiS90dE1ACp28j9pFvB2Y1rzBJJY/LJP+eq+WG0CPXsJ/cXf0gd2Q9yHsooqPiZ0DT2ERJrjdg==" saltValue="N7S7vGFvypKO+8i6WDgpE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25" zoomScaleNormal="2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538</v>
      </c>
      <c r="G54" s="119" t="s">
        <v>539</v>
      </c>
      <c r="H54" s="120" t="s">
        <v>540</v>
      </c>
    </row>
    <row r="55" spans="2:8" ht="52.5" customHeight="1" x14ac:dyDescent="0.15">
      <c r="B55" s="121"/>
      <c r="C55" s="1247" t="s">
        <v>46</v>
      </c>
      <c r="D55" s="1247"/>
      <c r="E55" s="1248"/>
      <c r="F55" s="352">
        <v>1754</v>
      </c>
      <c r="G55" s="352">
        <v>1504</v>
      </c>
      <c r="H55" s="353">
        <v>1655</v>
      </c>
    </row>
    <row r="56" spans="2:8" ht="52.5" customHeight="1" x14ac:dyDescent="0.15">
      <c r="B56" s="122"/>
      <c r="C56" s="1249" t="s">
        <v>47</v>
      </c>
      <c r="D56" s="1249"/>
      <c r="E56" s="1250"/>
      <c r="F56" s="354">
        <v>1364</v>
      </c>
      <c r="G56" s="354">
        <v>1564</v>
      </c>
      <c r="H56" s="355">
        <v>1715</v>
      </c>
    </row>
    <row r="57" spans="2:8" ht="53.25" customHeight="1" x14ac:dyDescent="0.15">
      <c r="B57" s="122"/>
      <c r="C57" s="1251" t="s">
        <v>48</v>
      </c>
      <c r="D57" s="1251"/>
      <c r="E57" s="1252"/>
      <c r="F57" s="356">
        <v>4897</v>
      </c>
      <c r="G57" s="356">
        <v>4892</v>
      </c>
      <c r="H57" s="357">
        <v>4927</v>
      </c>
    </row>
    <row r="58" spans="2:8" ht="45.75" customHeight="1" x14ac:dyDescent="0.15">
      <c r="B58" s="123"/>
      <c r="C58" s="1239" t="s">
        <v>574</v>
      </c>
      <c r="D58" s="1240"/>
      <c r="E58" s="1241"/>
      <c r="F58" s="358">
        <v>2460</v>
      </c>
      <c r="G58" s="358">
        <v>2325</v>
      </c>
      <c r="H58" s="359">
        <v>2325</v>
      </c>
    </row>
    <row r="59" spans="2:8" ht="45.75" customHeight="1" x14ac:dyDescent="0.15">
      <c r="B59" s="123"/>
      <c r="C59" s="1239" t="s">
        <v>575</v>
      </c>
      <c r="D59" s="1240"/>
      <c r="E59" s="1241"/>
      <c r="F59" s="358">
        <v>1052</v>
      </c>
      <c r="G59" s="358">
        <v>1052</v>
      </c>
      <c r="H59" s="359">
        <v>1053</v>
      </c>
    </row>
    <row r="60" spans="2:8" ht="45.75" customHeight="1" x14ac:dyDescent="0.15">
      <c r="B60" s="123"/>
      <c r="C60" s="1239" t="s">
        <v>576</v>
      </c>
      <c r="D60" s="1240"/>
      <c r="E60" s="1241"/>
      <c r="F60" s="358">
        <v>583</v>
      </c>
      <c r="G60" s="358">
        <v>690</v>
      </c>
      <c r="H60" s="359">
        <v>713</v>
      </c>
    </row>
    <row r="61" spans="2:8" ht="45.75" customHeight="1" x14ac:dyDescent="0.15">
      <c r="B61" s="123"/>
      <c r="C61" s="1239" t="s">
        <v>577</v>
      </c>
      <c r="D61" s="1240"/>
      <c r="E61" s="1241"/>
      <c r="F61" s="358">
        <v>406</v>
      </c>
      <c r="G61" s="358">
        <v>406</v>
      </c>
      <c r="H61" s="359">
        <v>406</v>
      </c>
    </row>
    <row r="62" spans="2:8" ht="45.75" customHeight="1" thickBot="1" x14ac:dyDescent="0.2">
      <c r="B62" s="124"/>
      <c r="C62" s="1242" t="s">
        <v>578</v>
      </c>
      <c r="D62" s="1243"/>
      <c r="E62" s="1244"/>
      <c r="F62" s="360">
        <v>135</v>
      </c>
      <c r="G62" s="360">
        <v>146</v>
      </c>
      <c r="H62" s="361">
        <v>157</v>
      </c>
    </row>
    <row r="63" spans="2:8" ht="52.5" customHeight="1" thickBot="1" x14ac:dyDescent="0.2">
      <c r="B63" s="125"/>
      <c r="C63" s="1245" t="s">
        <v>49</v>
      </c>
      <c r="D63" s="1245"/>
      <c r="E63" s="1246"/>
      <c r="F63" s="362">
        <v>8015</v>
      </c>
      <c r="G63" s="362">
        <v>7960</v>
      </c>
      <c r="H63" s="363">
        <v>8296</v>
      </c>
    </row>
    <row r="64" spans="2:8" x14ac:dyDescent="0.15"/>
  </sheetData>
  <sheetProtection algorithmName="SHA-512" hashValue="KU0cmeRJroeHw176YBeRF9hz34CNQQ30MPiUYpQKcFqnuyLCdMbrmhfRmgTjiMsmd5SjVmfBnQj331Wr7MVnvA==" saltValue="rrQk6FXXmE6QcIjGOzyl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2B06E-64AF-4F56-A037-89AEAF1F50A7}">
  <sheetPr>
    <pageSetUpPr fitToPage="1"/>
  </sheetPr>
  <dimension ref="A1:DE85"/>
  <sheetViews>
    <sheetView showGridLines="0" zoomScale="40" zoomScaleNormal="4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580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588</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581</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536</v>
      </c>
      <c r="BQ50" s="1266"/>
      <c r="BR50" s="1266"/>
      <c r="BS50" s="1266"/>
      <c r="BT50" s="1266"/>
      <c r="BU50" s="1266"/>
      <c r="BV50" s="1266"/>
      <c r="BW50" s="1266"/>
      <c r="BX50" s="1266" t="s">
        <v>537</v>
      </c>
      <c r="BY50" s="1266"/>
      <c r="BZ50" s="1266"/>
      <c r="CA50" s="1266"/>
      <c r="CB50" s="1266"/>
      <c r="CC50" s="1266"/>
      <c r="CD50" s="1266"/>
      <c r="CE50" s="1266"/>
      <c r="CF50" s="1266" t="s">
        <v>538</v>
      </c>
      <c r="CG50" s="1266"/>
      <c r="CH50" s="1266"/>
      <c r="CI50" s="1266"/>
      <c r="CJ50" s="1266"/>
      <c r="CK50" s="1266"/>
      <c r="CL50" s="1266"/>
      <c r="CM50" s="1266"/>
      <c r="CN50" s="1266" t="s">
        <v>539</v>
      </c>
      <c r="CO50" s="1266"/>
      <c r="CP50" s="1266"/>
      <c r="CQ50" s="1266"/>
      <c r="CR50" s="1266"/>
      <c r="CS50" s="1266"/>
      <c r="CT50" s="1266"/>
      <c r="CU50" s="1266"/>
      <c r="CV50" s="1266" t="s">
        <v>540</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582</v>
      </c>
      <c r="AO51" s="1269"/>
      <c r="AP51" s="1269"/>
      <c r="AQ51" s="1269"/>
      <c r="AR51" s="1269"/>
      <c r="AS51" s="1269"/>
      <c r="AT51" s="1269"/>
      <c r="AU51" s="1269"/>
      <c r="AV51" s="1269"/>
      <c r="AW51" s="1269"/>
      <c r="AX51" s="1269"/>
      <c r="AY51" s="1269"/>
      <c r="AZ51" s="1269"/>
      <c r="BA51" s="1269"/>
      <c r="BB51" s="1269" t="s">
        <v>583</v>
      </c>
      <c r="BC51" s="1269"/>
      <c r="BD51" s="1269"/>
      <c r="BE51" s="1269"/>
      <c r="BF51" s="1269"/>
      <c r="BG51" s="1269"/>
      <c r="BH51" s="1269"/>
      <c r="BI51" s="1269"/>
      <c r="BJ51" s="1269"/>
      <c r="BK51" s="1269"/>
      <c r="BL51" s="1269"/>
      <c r="BM51" s="1269"/>
      <c r="BN51" s="1269"/>
      <c r="BO51" s="1269"/>
      <c r="BP51" s="1267">
        <v>62.2</v>
      </c>
      <c r="BQ51" s="1267"/>
      <c r="BR51" s="1267"/>
      <c r="BS51" s="1267"/>
      <c r="BT51" s="1267"/>
      <c r="BU51" s="1267"/>
      <c r="BV51" s="1267"/>
      <c r="BW51" s="1267"/>
      <c r="BX51" s="1267">
        <v>44.4</v>
      </c>
      <c r="BY51" s="1267"/>
      <c r="BZ51" s="1267"/>
      <c r="CA51" s="1267"/>
      <c r="CB51" s="1267"/>
      <c r="CC51" s="1267"/>
      <c r="CD51" s="1267"/>
      <c r="CE51" s="1267"/>
      <c r="CF51" s="1267">
        <v>38</v>
      </c>
      <c r="CG51" s="1267"/>
      <c r="CH51" s="1267"/>
      <c r="CI51" s="1267"/>
      <c r="CJ51" s="1267"/>
      <c r="CK51" s="1267"/>
      <c r="CL51" s="1267"/>
      <c r="CM51" s="1267"/>
      <c r="CN51" s="1267">
        <v>32</v>
      </c>
      <c r="CO51" s="1267"/>
      <c r="CP51" s="1267"/>
      <c r="CQ51" s="1267"/>
      <c r="CR51" s="1267"/>
      <c r="CS51" s="1267"/>
      <c r="CT51" s="1267"/>
      <c r="CU51" s="1267"/>
      <c r="CV51" s="1267">
        <v>22.9</v>
      </c>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584</v>
      </c>
      <c r="BC53" s="1269"/>
      <c r="BD53" s="1269"/>
      <c r="BE53" s="1269"/>
      <c r="BF53" s="1269"/>
      <c r="BG53" s="1269"/>
      <c r="BH53" s="1269"/>
      <c r="BI53" s="1269"/>
      <c r="BJ53" s="1269"/>
      <c r="BK53" s="1269"/>
      <c r="BL53" s="1269"/>
      <c r="BM53" s="1269"/>
      <c r="BN53" s="1269"/>
      <c r="BO53" s="1269"/>
      <c r="BP53" s="1267">
        <v>58.6</v>
      </c>
      <c r="BQ53" s="1267"/>
      <c r="BR53" s="1267"/>
      <c r="BS53" s="1267"/>
      <c r="BT53" s="1267"/>
      <c r="BU53" s="1267"/>
      <c r="BV53" s="1267"/>
      <c r="BW53" s="1267"/>
      <c r="BX53" s="1267">
        <v>57.6</v>
      </c>
      <c r="BY53" s="1267"/>
      <c r="BZ53" s="1267"/>
      <c r="CA53" s="1267"/>
      <c r="CB53" s="1267"/>
      <c r="CC53" s="1267"/>
      <c r="CD53" s="1267"/>
      <c r="CE53" s="1267"/>
      <c r="CF53" s="1267">
        <v>59.5</v>
      </c>
      <c r="CG53" s="1267"/>
      <c r="CH53" s="1267"/>
      <c r="CI53" s="1267"/>
      <c r="CJ53" s="1267"/>
      <c r="CK53" s="1267"/>
      <c r="CL53" s="1267"/>
      <c r="CM53" s="1267"/>
      <c r="CN53" s="1267">
        <v>61.3</v>
      </c>
      <c r="CO53" s="1267"/>
      <c r="CP53" s="1267"/>
      <c r="CQ53" s="1267"/>
      <c r="CR53" s="1267"/>
      <c r="CS53" s="1267"/>
      <c r="CT53" s="1267"/>
      <c r="CU53" s="1267"/>
      <c r="CV53" s="1267">
        <v>62.9</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585</v>
      </c>
      <c r="AO55" s="1266"/>
      <c r="AP55" s="1266"/>
      <c r="AQ55" s="1266"/>
      <c r="AR55" s="1266"/>
      <c r="AS55" s="1266"/>
      <c r="AT55" s="1266"/>
      <c r="AU55" s="1266"/>
      <c r="AV55" s="1266"/>
      <c r="AW55" s="1266"/>
      <c r="AX55" s="1266"/>
      <c r="AY55" s="1266"/>
      <c r="AZ55" s="1266"/>
      <c r="BA55" s="1266"/>
      <c r="BB55" s="1269" t="s">
        <v>583</v>
      </c>
      <c r="BC55" s="1269"/>
      <c r="BD55" s="1269"/>
      <c r="BE55" s="1269"/>
      <c r="BF55" s="1269"/>
      <c r="BG55" s="1269"/>
      <c r="BH55" s="1269"/>
      <c r="BI55" s="1269"/>
      <c r="BJ55" s="1269"/>
      <c r="BK55" s="1269"/>
      <c r="BL55" s="1269"/>
      <c r="BM55" s="1269"/>
      <c r="BN55" s="1269"/>
      <c r="BO55" s="1269"/>
      <c r="BP55" s="1267">
        <v>15.5</v>
      </c>
      <c r="BQ55" s="1267"/>
      <c r="BR55" s="1267"/>
      <c r="BS55" s="1267"/>
      <c r="BT55" s="1267"/>
      <c r="BU55" s="1267"/>
      <c r="BV55" s="1267"/>
      <c r="BW55" s="1267"/>
      <c r="BX55" s="1267">
        <v>4.5999999999999996</v>
      </c>
      <c r="BY55" s="1267"/>
      <c r="BZ55" s="1267"/>
      <c r="CA55" s="1267"/>
      <c r="CB55" s="1267"/>
      <c r="CC55" s="1267"/>
      <c r="CD55" s="1267"/>
      <c r="CE55" s="1267"/>
      <c r="CF55" s="1267">
        <v>0.6</v>
      </c>
      <c r="CG55" s="1267"/>
      <c r="CH55" s="1267"/>
      <c r="CI55" s="1267"/>
      <c r="CJ55" s="1267"/>
      <c r="CK55" s="1267"/>
      <c r="CL55" s="1267"/>
      <c r="CM55" s="1267"/>
      <c r="CN55" s="1267">
        <v>0</v>
      </c>
      <c r="CO55" s="1267"/>
      <c r="CP55" s="1267"/>
      <c r="CQ55" s="1267"/>
      <c r="CR55" s="1267"/>
      <c r="CS55" s="1267"/>
      <c r="CT55" s="1267"/>
      <c r="CU55" s="1267"/>
      <c r="CV55" s="1267">
        <v>1</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584</v>
      </c>
      <c r="BC57" s="1269"/>
      <c r="BD57" s="1269"/>
      <c r="BE57" s="1269"/>
      <c r="BF57" s="1269"/>
      <c r="BG57" s="1269"/>
      <c r="BH57" s="1269"/>
      <c r="BI57" s="1269"/>
      <c r="BJ57" s="1269"/>
      <c r="BK57" s="1269"/>
      <c r="BL57" s="1269"/>
      <c r="BM57" s="1269"/>
      <c r="BN57" s="1269"/>
      <c r="BO57" s="1269"/>
      <c r="BP57" s="1267">
        <v>61.7</v>
      </c>
      <c r="BQ57" s="1267"/>
      <c r="BR57" s="1267"/>
      <c r="BS57" s="1267"/>
      <c r="BT57" s="1267"/>
      <c r="BU57" s="1267"/>
      <c r="BV57" s="1267"/>
      <c r="BW57" s="1267"/>
      <c r="BX57" s="1267">
        <v>61.4</v>
      </c>
      <c r="BY57" s="1267"/>
      <c r="BZ57" s="1267"/>
      <c r="CA57" s="1267"/>
      <c r="CB57" s="1267"/>
      <c r="CC57" s="1267"/>
      <c r="CD57" s="1267"/>
      <c r="CE57" s="1267"/>
      <c r="CF57" s="1267">
        <v>62.6</v>
      </c>
      <c r="CG57" s="1267"/>
      <c r="CH57" s="1267"/>
      <c r="CI57" s="1267"/>
      <c r="CJ57" s="1267"/>
      <c r="CK57" s="1267"/>
      <c r="CL57" s="1267"/>
      <c r="CM57" s="1267"/>
      <c r="CN57" s="1267">
        <v>63.6</v>
      </c>
      <c r="CO57" s="1267"/>
      <c r="CP57" s="1267"/>
      <c r="CQ57" s="1267"/>
      <c r="CR57" s="1267"/>
      <c r="CS57" s="1267"/>
      <c r="CT57" s="1267"/>
      <c r="CU57" s="1267"/>
      <c r="CV57" s="1267">
        <v>64.099999999999994</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586</v>
      </c>
    </row>
    <row r="64" spans="1:109" x14ac:dyDescent="0.15">
      <c r="B64" s="372"/>
      <c r="G64" s="379"/>
      <c r="I64" s="392"/>
      <c r="J64" s="392"/>
      <c r="K64" s="392"/>
      <c r="L64" s="392"/>
      <c r="M64" s="392"/>
      <c r="N64" s="393"/>
      <c r="AM64" s="379"/>
      <c r="AN64" s="379" t="s">
        <v>580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589</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581</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536</v>
      </c>
      <c r="BQ72" s="1266"/>
      <c r="BR72" s="1266"/>
      <c r="BS72" s="1266"/>
      <c r="BT72" s="1266"/>
      <c r="BU72" s="1266"/>
      <c r="BV72" s="1266"/>
      <c r="BW72" s="1266"/>
      <c r="BX72" s="1266" t="s">
        <v>537</v>
      </c>
      <c r="BY72" s="1266"/>
      <c r="BZ72" s="1266"/>
      <c r="CA72" s="1266"/>
      <c r="CB72" s="1266"/>
      <c r="CC72" s="1266"/>
      <c r="CD72" s="1266"/>
      <c r="CE72" s="1266"/>
      <c r="CF72" s="1266" t="s">
        <v>538</v>
      </c>
      <c r="CG72" s="1266"/>
      <c r="CH72" s="1266"/>
      <c r="CI72" s="1266"/>
      <c r="CJ72" s="1266"/>
      <c r="CK72" s="1266"/>
      <c r="CL72" s="1266"/>
      <c r="CM72" s="1266"/>
      <c r="CN72" s="1266" t="s">
        <v>539</v>
      </c>
      <c r="CO72" s="1266"/>
      <c r="CP72" s="1266"/>
      <c r="CQ72" s="1266"/>
      <c r="CR72" s="1266"/>
      <c r="CS72" s="1266"/>
      <c r="CT72" s="1266"/>
      <c r="CU72" s="1266"/>
      <c r="CV72" s="1266" t="s">
        <v>540</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582</v>
      </c>
      <c r="AO73" s="1269"/>
      <c r="AP73" s="1269"/>
      <c r="AQ73" s="1269"/>
      <c r="AR73" s="1269"/>
      <c r="AS73" s="1269"/>
      <c r="AT73" s="1269"/>
      <c r="AU73" s="1269"/>
      <c r="AV73" s="1269"/>
      <c r="AW73" s="1269"/>
      <c r="AX73" s="1269"/>
      <c r="AY73" s="1269"/>
      <c r="AZ73" s="1269"/>
      <c r="BA73" s="1269"/>
      <c r="BB73" s="1269" t="s">
        <v>583</v>
      </c>
      <c r="BC73" s="1269"/>
      <c r="BD73" s="1269"/>
      <c r="BE73" s="1269"/>
      <c r="BF73" s="1269"/>
      <c r="BG73" s="1269"/>
      <c r="BH73" s="1269"/>
      <c r="BI73" s="1269"/>
      <c r="BJ73" s="1269"/>
      <c r="BK73" s="1269"/>
      <c r="BL73" s="1269"/>
      <c r="BM73" s="1269"/>
      <c r="BN73" s="1269"/>
      <c r="BO73" s="1269"/>
      <c r="BP73" s="1267">
        <v>62.2</v>
      </c>
      <c r="BQ73" s="1267"/>
      <c r="BR73" s="1267"/>
      <c r="BS73" s="1267"/>
      <c r="BT73" s="1267"/>
      <c r="BU73" s="1267"/>
      <c r="BV73" s="1267"/>
      <c r="BW73" s="1267"/>
      <c r="BX73" s="1267">
        <v>44.4</v>
      </c>
      <c r="BY73" s="1267"/>
      <c r="BZ73" s="1267"/>
      <c r="CA73" s="1267"/>
      <c r="CB73" s="1267"/>
      <c r="CC73" s="1267"/>
      <c r="CD73" s="1267"/>
      <c r="CE73" s="1267"/>
      <c r="CF73" s="1267">
        <v>38</v>
      </c>
      <c r="CG73" s="1267"/>
      <c r="CH73" s="1267"/>
      <c r="CI73" s="1267"/>
      <c r="CJ73" s="1267"/>
      <c r="CK73" s="1267"/>
      <c r="CL73" s="1267"/>
      <c r="CM73" s="1267"/>
      <c r="CN73" s="1267">
        <v>32</v>
      </c>
      <c r="CO73" s="1267"/>
      <c r="CP73" s="1267"/>
      <c r="CQ73" s="1267"/>
      <c r="CR73" s="1267"/>
      <c r="CS73" s="1267"/>
      <c r="CT73" s="1267"/>
      <c r="CU73" s="1267"/>
      <c r="CV73" s="1267">
        <v>22.9</v>
      </c>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587</v>
      </c>
      <c r="BC75" s="1269"/>
      <c r="BD75" s="1269"/>
      <c r="BE75" s="1269"/>
      <c r="BF75" s="1269"/>
      <c r="BG75" s="1269"/>
      <c r="BH75" s="1269"/>
      <c r="BI75" s="1269"/>
      <c r="BJ75" s="1269"/>
      <c r="BK75" s="1269"/>
      <c r="BL75" s="1269"/>
      <c r="BM75" s="1269"/>
      <c r="BN75" s="1269"/>
      <c r="BO75" s="1269"/>
      <c r="BP75" s="1267">
        <v>9.6999999999999993</v>
      </c>
      <c r="BQ75" s="1267"/>
      <c r="BR75" s="1267"/>
      <c r="BS75" s="1267"/>
      <c r="BT75" s="1267"/>
      <c r="BU75" s="1267"/>
      <c r="BV75" s="1267"/>
      <c r="BW75" s="1267"/>
      <c r="BX75" s="1267">
        <v>9.8000000000000007</v>
      </c>
      <c r="BY75" s="1267"/>
      <c r="BZ75" s="1267"/>
      <c r="CA75" s="1267"/>
      <c r="CB75" s="1267"/>
      <c r="CC75" s="1267"/>
      <c r="CD75" s="1267"/>
      <c r="CE75" s="1267"/>
      <c r="CF75" s="1267">
        <v>10.7</v>
      </c>
      <c r="CG75" s="1267"/>
      <c r="CH75" s="1267"/>
      <c r="CI75" s="1267"/>
      <c r="CJ75" s="1267"/>
      <c r="CK75" s="1267"/>
      <c r="CL75" s="1267"/>
      <c r="CM75" s="1267"/>
      <c r="CN75" s="1267">
        <v>10.8</v>
      </c>
      <c r="CO75" s="1267"/>
      <c r="CP75" s="1267"/>
      <c r="CQ75" s="1267"/>
      <c r="CR75" s="1267"/>
      <c r="CS75" s="1267"/>
      <c r="CT75" s="1267"/>
      <c r="CU75" s="1267"/>
      <c r="CV75" s="1267">
        <v>10.8</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585</v>
      </c>
      <c r="AO77" s="1266"/>
      <c r="AP77" s="1266"/>
      <c r="AQ77" s="1266"/>
      <c r="AR77" s="1266"/>
      <c r="AS77" s="1266"/>
      <c r="AT77" s="1266"/>
      <c r="AU77" s="1266"/>
      <c r="AV77" s="1266"/>
      <c r="AW77" s="1266"/>
      <c r="AX77" s="1266"/>
      <c r="AY77" s="1266"/>
      <c r="AZ77" s="1266"/>
      <c r="BA77" s="1266"/>
      <c r="BB77" s="1269" t="s">
        <v>583</v>
      </c>
      <c r="BC77" s="1269"/>
      <c r="BD77" s="1269"/>
      <c r="BE77" s="1269"/>
      <c r="BF77" s="1269"/>
      <c r="BG77" s="1269"/>
      <c r="BH77" s="1269"/>
      <c r="BI77" s="1269"/>
      <c r="BJ77" s="1269"/>
      <c r="BK77" s="1269"/>
      <c r="BL77" s="1269"/>
      <c r="BM77" s="1269"/>
      <c r="BN77" s="1269"/>
      <c r="BO77" s="1269"/>
      <c r="BP77" s="1267">
        <v>15.5</v>
      </c>
      <c r="BQ77" s="1267"/>
      <c r="BR77" s="1267"/>
      <c r="BS77" s="1267"/>
      <c r="BT77" s="1267"/>
      <c r="BU77" s="1267"/>
      <c r="BV77" s="1267"/>
      <c r="BW77" s="1267"/>
      <c r="BX77" s="1267">
        <v>4.5999999999999996</v>
      </c>
      <c r="BY77" s="1267"/>
      <c r="BZ77" s="1267"/>
      <c r="CA77" s="1267"/>
      <c r="CB77" s="1267"/>
      <c r="CC77" s="1267"/>
      <c r="CD77" s="1267"/>
      <c r="CE77" s="1267"/>
      <c r="CF77" s="1267">
        <v>0.6</v>
      </c>
      <c r="CG77" s="1267"/>
      <c r="CH77" s="1267"/>
      <c r="CI77" s="1267"/>
      <c r="CJ77" s="1267"/>
      <c r="CK77" s="1267"/>
      <c r="CL77" s="1267"/>
      <c r="CM77" s="1267"/>
      <c r="CN77" s="1267">
        <v>0</v>
      </c>
      <c r="CO77" s="1267"/>
      <c r="CP77" s="1267"/>
      <c r="CQ77" s="1267"/>
      <c r="CR77" s="1267"/>
      <c r="CS77" s="1267"/>
      <c r="CT77" s="1267"/>
      <c r="CU77" s="1267"/>
      <c r="CV77" s="1267">
        <v>1</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587</v>
      </c>
      <c r="BC79" s="1269"/>
      <c r="BD79" s="1269"/>
      <c r="BE79" s="1269"/>
      <c r="BF79" s="1269"/>
      <c r="BG79" s="1269"/>
      <c r="BH79" s="1269"/>
      <c r="BI79" s="1269"/>
      <c r="BJ79" s="1269"/>
      <c r="BK79" s="1269"/>
      <c r="BL79" s="1269"/>
      <c r="BM79" s="1269"/>
      <c r="BN79" s="1269"/>
      <c r="BO79" s="1269"/>
      <c r="BP79" s="1267">
        <v>6.4</v>
      </c>
      <c r="BQ79" s="1267"/>
      <c r="BR79" s="1267"/>
      <c r="BS79" s="1267"/>
      <c r="BT79" s="1267"/>
      <c r="BU79" s="1267"/>
      <c r="BV79" s="1267"/>
      <c r="BW79" s="1267"/>
      <c r="BX79" s="1267">
        <v>6.3</v>
      </c>
      <c r="BY79" s="1267"/>
      <c r="BZ79" s="1267"/>
      <c r="CA79" s="1267"/>
      <c r="CB79" s="1267"/>
      <c r="CC79" s="1267"/>
      <c r="CD79" s="1267"/>
      <c r="CE79" s="1267"/>
      <c r="CF79" s="1267">
        <v>6.6</v>
      </c>
      <c r="CG79" s="1267"/>
      <c r="CH79" s="1267"/>
      <c r="CI79" s="1267"/>
      <c r="CJ79" s="1267"/>
      <c r="CK79" s="1267"/>
      <c r="CL79" s="1267"/>
      <c r="CM79" s="1267"/>
      <c r="CN79" s="1267">
        <v>6.8</v>
      </c>
      <c r="CO79" s="1267"/>
      <c r="CP79" s="1267"/>
      <c r="CQ79" s="1267"/>
      <c r="CR79" s="1267"/>
      <c r="CS79" s="1267"/>
      <c r="CT79" s="1267"/>
      <c r="CU79" s="1267"/>
      <c r="CV79" s="1267">
        <v>7</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BTnEZTQY1bcQQhgBYXcZ0LzQ9nWbb00TdvGIuLBq4NQhqFG0lOYGXxHW/k+QUrhZD+BIWpwjzQBWQMXIHOs1dQ==" saltValue="+0hyYuDwFvC8v51I5y8vU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52987-65B1-40C0-949E-0FC8F9F8265B}">
  <sheetPr>
    <pageSetUpPr fitToPage="1"/>
  </sheetPr>
  <dimension ref="A1:DR125"/>
  <sheetViews>
    <sheetView showGridLines="0" zoomScale="40" zoomScaleNormal="4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486</v>
      </c>
    </row>
  </sheetData>
  <sheetProtection algorithmName="SHA-512" hashValue="rut8z2OjipC+jkFNra0UZsxiNQsQHIlK9uDnHuEZmWWtesAXxP2ovSLeakHLxJs9NnN38ZZv5QzVTEy5pRILmg==" saltValue="gL3QpZXHmItdn+I1vp5Y9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58F60-A3B3-4D5E-ACF8-F0918887772A}">
  <sheetPr>
    <pageSetUpPr fitToPage="1"/>
  </sheetPr>
  <dimension ref="A1:DR125"/>
  <sheetViews>
    <sheetView showGridLines="0" zoomScale="40" zoomScaleNormal="4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486</v>
      </c>
    </row>
  </sheetData>
  <sheetProtection algorithmName="SHA-512" hashValue="EST/ShUgQmCs5UtFbbqzz1slVrKrEb5ZONZdNp14Z9RgpynA44Tu9BeIxBE2nK6a0y6EYXjfNWfedz2hfMb3UA==" saltValue="Rk9vdwskhAOoBlp28DUzm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535</v>
      </c>
      <c r="G2" s="139"/>
      <c r="H2" s="140"/>
    </row>
    <row r="3" spans="1:8" x14ac:dyDescent="0.15">
      <c r="A3" s="136" t="s">
        <v>528</v>
      </c>
      <c r="B3" s="141"/>
      <c r="C3" s="142"/>
      <c r="D3" s="143">
        <v>128983</v>
      </c>
      <c r="E3" s="144"/>
      <c r="F3" s="145">
        <v>52068</v>
      </c>
      <c r="G3" s="146"/>
      <c r="H3" s="147"/>
    </row>
    <row r="4" spans="1:8" x14ac:dyDescent="0.15">
      <c r="A4" s="148"/>
      <c r="B4" s="149"/>
      <c r="C4" s="150"/>
      <c r="D4" s="151">
        <v>78262</v>
      </c>
      <c r="E4" s="152"/>
      <c r="F4" s="153">
        <v>26936</v>
      </c>
      <c r="G4" s="154"/>
      <c r="H4" s="155"/>
    </row>
    <row r="5" spans="1:8" x14ac:dyDescent="0.15">
      <c r="A5" s="136" t="s">
        <v>530</v>
      </c>
      <c r="B5" s="141"/>
      <c r="C5" s="142"/>
      <c r="D5" s="143">
        <v>37998</v>
      </c>
      <c r="E5" s="144"/>
      <c r="F5" s="145">
        <v>47161</v>
      </c>
      <c r="G5" s="146"/>
      <c r="H5" s="147"/>
    </row>
    <row r="6" spans="1:8" x14ac:dyDescent="0.15">
      <c r="A6" s="148"/>
      <c r="B6" s="149"/>
      <c r="C6" s="150"/>
      <c r="D6" s="151">
        <v>31307</v>
      </c>
      <c r="E6" s="152"/>
      <c r="F6" s="153">
        <v>24595</v>
      </c>
      <c r="G6" s="154"/>
      <c r="H6" s="155"/>
    </row>
    <row r="7" spans="1:8" x14ac:dyDescent="0.15">
      <c r="A7" s="136" t="s">
        <v>531</v>
      </c>
      <c r="B7" s="141"/>
      <c r="C7" s="142"/>
      <c r="D7" s="143">
        <v>29598</v>
      </c>
      <c r="E7" s="144"/>
      <c r="F7" s="145">
        <v>43423</v>
      </c>
      <c r="G7" s="146"/>
      <c r="H7" s="147"/>
    </row>
    <row r="8" spans="1:8" x14ac:dyDescent="0.15">
      <c r="A8" s="148"/>
      <c r="B8" s="149"/>
      <c r="C8" s="150"/>
      <c r="D8" s="151">
        <v>24620</v>
      </c>
      <c r="E8" s="152"/>
      <c r="F8" s="153">
        <v>22207</v>
      </c>
      <c r="G8" s="154"/>
      <c r="H8" s="155"/>
    </row>
    <row r="9" spans="1:8" x14ac:dyDescent="0.15">
      <c r="A9" s="136" t="s">
        <v>532</v>
      </c>
      <c r="B9" s="141"/>
      <c r="C9" s="142"/>
      <c r="D9" s="143">
        <v>43990</v>
      </c>
      <c r="E9" s="144"/>
      <c r="F9" s="145">
        <v>45265</v>
      </c>
      <c r="G9" s="146"/>
      <c r="H9" s="147"/>
    </row>
    <row r="10" spans="1:8" x14ac:dyDescent="0.15">
      <c r="A10" s="148"/>
      <c r="B10" s="149"/>
      <c r="C10" s="150"/>
      <c r="D10" s="151">
        <v>39319</v>
      </c>
      <c r="E10" s="152"/>
      <c r="F10" s="153">
        <v>22600</v>
      </c>
      <c r="G10" s="154"/>
      <c r="H10" s="155"/>
    </row>
    <row r="11" spans="1:8" x14ac:dyDescent="0.15">
      <c r="A11" s="136" t="s">
        <v>533</v>
      </c>
      <c r="B11" s="141"/>
      <c r="C11" s="142"/>
      <c r="D11" s="143">
        <v>33947</v>
      </c>
      <c r="E11" s="144"/>
      <c r="F11" s="145">
        <v>54621</v>
      </c>
      <c r="G11" s="146"/>
      <c r="H11" s="147"/>
    </row>
    <row r="12" spans="1:8" x14ac:dyDescent="0.15">
      <c r="A12" s="148"/>
      <c r="B12" s="149"/>
      <c r="C12" s="156"/>
      <c r="D12" s="151">
        <v>32975</v>
      </c>
      <c r="E12" s="152"/>
      <c r="F12" s="153">
        <v>30892</v>
      </c>
      <c r="G12" s="154"/>
      <c r="H12" s="155"/>
    </row>
    <row r="13" spans="1:8" x14ac:dyDescent="0.15">
      <c r="A13" s="136"/>
      <c r="B13" s="141"/>
      <c r="C13" s="157"/>
      <c r="D13" s="158">
        <v>54903</v>
      </c>
      <c r="E13" s="159"/>
      <c r="F13" s="160">
        <v>48508</v>
      </c>
      <c r="G13" s="161"/>
      <c r="H13" s="147"/>
    </row>
    <row r="14" spans="1:8" x14ac:dyDescent="0.15">
      <c r="A14" s="148"/>
      <c r="B14" s="149"/>
      <c r="C14" s="150"/>
      <c r="D14" s="151">
        <v>41297</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10.47</v>
      </c>
      <c r="C19" s="162">
        <f>ROUND(VALUE(SUBSTITUTE(実質収支比率等に係る経年分析!G$48,"▲","-")),2)</f>
        <v>17.71</v>
      </c>
      <c r="D19" s="162">
        <f>ROUND(VALUE(SUBSTITUTE(実質収支比率等に係る経年分析!H$48,"▲","-")),2)</f>
        <v>17.059999999999999</v>
      </c>
      <c r="E19" s="162">
        <f>ROUND(VALUE(SUBSTITUTE(実質収支比率等に係る経年分析!I$48,"▲","-")),2)</f>
        <v>10.64</v>
      </c>
      <c r="F19" s="162">
        <f>ROUND(VALUE(SUBSTITUTE(実質収支比率等に係る経年分析!J$48,"▲","-")),2)</f>
        <v>9.8800000000000008</v>
      </c>
    </row>
    <row r="20" spans="1:11" x14ac:dyDescent="0.15">
      <c r="A20" s="162" t="s">
        <v>53</v>
      </c>
      <c r="B20" s="162">
        <f>ROUND(VALUE(SUBSTITUTE(実質収支比率等に係る経年分析!F$47,"▲","-")),2)</f>
        <v>15.67</v>
      </c>
      <c r="C20" s="162">
        <f>ROUND(VALUE(SUBSTITUTE(実質収支比率等に係る経年分析!G$47,"▲","-")),2)</f>
        <v>20.62</v>
      </c>
      <c r="D20" s="162">
        <f>ROUND(VALUE(SUBSTITUTE(実質収支比率等に係る経年分析!H$47,"▲","-")),2)</f>
        <v>20.78</v>
      </c>
      <c r="E20" s="162">
        <f>ROUND(VALUE(SUBSTITUTE(実質収支比率等に係る経年分析!I$47,"▲","-")),2)</f>
        <v>17.48</v>
      </c>
      <c r="F20" s="162">
        <f>ROUND(VALUE(SUBSTITUTE(実質収支比率等に係る経年分析!J$47,"▲","-")),2)</f>
        <v>18.37</v>
      </c>
    </row>
    <row r="21" spans="1:11" x14ac:dyDescent="0.15">
      <c r="A21" s="162" t="s">
        <v>54</v>
      </c>
      <c r="B21" s="162">
        <f>IF(ISNUMBER(VALUE(SUBSTITUTE(実質収支比率等に係る経年分析!F$49,"▲","-"))),ROUND(VALUE(SUBSTITUTE(実質収支比率等に係る経年分析!F$49,"▲","-")),2),NA())</f>
        <v>-3.95</v>
      </c>
      <c r="C21" s="162">
        <f>IF(ISNUMBER(VALUE(SUBSTITUTE(実質収支比率等に係る経年分析!G$49,"▲","-"))),ROUND(VALUE(SUBSTITUTE(実質収支比率等に係る経年分析!G$49,"▲","-")),2),NA())</f>
        <v>13.82</v>
      </c>
      <c r="D21" s="162">
        <f>IF(ISNUMBER(VALUE(SUBSTITUTE(実質収支比率等に係る経年分析!H$49,"▲","-"))),ROUND(VALUE(SUBSTITUTE(実質収支比率等に係る経年分析!H$49,"▲","-")),2),NA())</f>
        <v>-1.22</v>
      </c>
      <c r="E21" s="162">
        <f>IF(ISNUMBER(VALUE(SUBSTITUTE(実質収支比率等に係る経年分析!I$49,"▲","-"))),ROUND(VALUE(SUBSTITUTE(実質収支比率等に係る経年分析!I$49,"▲","-")),2),NA())</f>
        <v>-8.98</v>
      </c>
      <c r="F21" s="162">
        <f>IF(ISNUMBER(VALUE(SUBSTITUTE(実質収支比率等に係る経年分析!J$49,"▲","-"))),ROUND(VALUE(SUBSTITUTE(実質収支比率等に係る経年分析!J$49,"▲","-")),2),NA())</f>
        <v>1.38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1.22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0.89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1.43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2.21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0.59</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河口湖治水事業特別会計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0.28000000000000003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0.28000000000000003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0.31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0.31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0.31</v>
      </c>
    </row>
    <row r="30" spans="1:11" x14ac:dyDescent="0.15">
      <c r="A30" s="163" t="str">
        <f>IF(連結実質赤字比率に係る赤字・黒字の構成分析!C$40="",NA(),連結実質赤字比率に係る赤字・黒字の構成分析!C$40)</f>
        <v>上九一色簡易水道事業会計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0.4</v>
      </c>
    </row>
    <row r="31" spans="1:11" x14ac:dyDescent="0.15">
      <c r="A31" s="163" t="str">
        <f>IF(連結実質赤字比率に係る赤字・黒字の構成分析!C$39="",NA(),連結実質赤字比率に係る赤字・黒字の構成分析!C$39)</f>
        <v>下水道事業会計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1.1599999999999999</v>
      </c>
    </row>
    <row r="32" spans="1:11" x14ac:dyDescent="0.15">
      <c r="A32" s="163" t="str">
        <f>IF(連結実質赤字比率に係る赤字・黒字の構成分析!C$38="",NA(),連結実質赤字比率に係る赤字・黒字の構成分析!C$38)</f>
        <v>河口湖簡易水道事業会計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1.21</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1.0900000000000001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1.37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1.64</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0.42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0.38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0.92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2.16</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5.72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6.09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5.88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6.65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9.6999999999999993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16.98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9.81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9.15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1457</v>
      </c>
      <c r="E42" s="164"/>
      <c r="F42" s="164"/>
      <c r="G42" s="164">
        <f>'実質公債費比率（分子）の構造'!L$52</f>
        <v>1502</v>
      </c>
      <c r="H42" s="164"/>
      <c r="I42" s="164"/>
      <c r="J42" s="164">
        <f>'実質公債費比率（分子）の構造'!M$52</f>
        <v>1529</v>
      </c>
      <c r="K42" s="164"/>
      <c r="L42" s="164"/>
      <c r="M42" s="164">
        <f>'実質公債費比率（分子）の構造'!N$52</f>
        <v>1515</v>
      </c>
      <c r="N42" s="164"/>
      <c r="O42" s="164"/>
      <c r="P42" s="164">
        <f>'実質公債費比率（分子）の構造'!O$52</f>
        <v>1527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60</v>
      </c>
      <c r="C44" s="164"/>
      <c r="D44" s="164"/>
      <c r="E44" s="164">
        <f>'実質公債費比率（分子）の構造'!L$50</f>
        <v>50</v>
      </c>
      <c r="F44" s="164"/>
      <c r="G44" s="164"/>
      <c r="H44" s="164">
        <f>'実質公債費比率（分子）の構造'!M$50</f>
        <v>50</v>
      </c>
      <c r="I44" s="164"/>
      <c r="J44" s="164"/>
      <c r="K44" s="164">
        <f>'実質公債費比率（分子）の構造'!N$50</f>
        <v>50</v>
      </c>
      <c r="L44" s="164"/>
      <c r="M44" s="164"/>
      <c r="N44" s="164">
        <f>'実質公債費比率（分子）の構造'!O$50</f>
        <v>14</v>
      </c>
      <c r="O44" s="164"/>
      <c r="P44" s="164"/>
    </row>
    <row r="45" spans="1:16" x14ac:dyDescent="0.15">
      <c r="A45" s="164" t="s">
        <v>63</v>
      </c>
      <c r="B45" s="164">
        <f>'実質公債費比率（分子）の構造'!K$49</f>
        <v>85</v>
      </c>
      <c r="C45" s="164"/>
      <c r="D45" s="164"/>
      <c r="E45" s="164">
        <f>'実質公債費比率（分子）の構造'!L$49</f>
        <v>95</v>
      </c>
      <c r="F45" s="164"/>
      <c r="G45" s="164"/>
      <c r="H45" s="164">
        <f>'実質公債費比率（分子）の構造'!M$49</f>
        <v>95</v>
      </c>
      <c r="I45" s="164"/>
      <c r="J45" s="164"/>
      <c r="K45" s="164">
        <f>'実質公債費比率（分子）の構造'!N$49</f>
        <v>79</v>
      </c>
      <c r="L45" s="164"/>
      <c r="M45" s="164"/>
      <c r="N45" s="164">
        <f>'実質公債費比率（分子）の構造'!O$49</f>
        <v>94</v>
      </c>
      <c r="O45" s="164"/>
      <c r="P45" s="164"/>
    </row>
    <row r="46" spans="1:16" x14ac:dyDescent="0.15">
      <c r="A46" s="164" t="s">
        <v>64</v>
      </c>
      <c r="B46" s="164">
        <f>'実質公債費比率（分子）の構造'!K$48</f>
        <v>388</v>
      </c>
      <c r="C46" s="164"/>
      <c r="D46" s="164"/>
      <c r="E46" s="164">
        <f>'実質公債費比率（分子）の構造'!L$48</f>
        <v>352</v>
      </c>
      <c r="F46" s="164"/>
      <c r="G46" s="164"/>
      <c r="H46" s="164">
        <f>'実質公債費比率（分子）の構造'!M$48</f>
        <v>424</v>
      </c>
      <c r="I46" s="164"/>
      <c r="J46" s="164"/>
      <c r="K46" s="164">
        <f>'実質公債費比率（分子）の構造'!N$48</f>
        <v>396</v>
      </c>
      <c r="L46" s="164"/>
      <c r="M46" s="164"/>
      <c r="N46" s="164">
        <f>'実質公債費比率（分子）の構造'!O$48</f>
        <v>321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1620</v>
      </c>
      <c r="C49" s="164"/>
      <c r="D49" s="164"/>
      <c r="E49" s="164">
        <f>'実質公債費比率（分子）の構造'!L$45</f>
        <v>1707</v>
      </c>
      <c r="F49" s="164"/>
      <c r="G49" s="164"/>
      <c r="H49" s="164">
        <f>'実質公債費比率（分子）の構造'!M$45</f>
        <v>1779</v>
      </c>
      <c r="I49" s="164"/>
      <c r="J49" s="164"/>
      <c r="K49" s="164">
        <f>'実質公債費比率（分子）の構造'!N$45</f>
        <v>1751</v>
      </c>
      <c r="L49" s="164"/>
      <c r="M49" s="164"/>
      <c r="N49" s="164">
        <f>'実質公債費比率（分子）の構造'!O$45</f>
        <v>1839</v>
      </c>
      <c r="O49" s="164"/>
      <c r="P49" s="164"/>
    </row>
    <row r="50" spans="1:16" x14ac:dyDescent="0.15">
      <c r="A50" s="164" t="s">
        <v>67</v>
      </c>
      <c r="B50" s="164" t="e">
        <f>NA()</f>
        <v>#N/A</v>
      </c>
      <c r="C50" s="164">
        <f>IF(ISNUMBER('実質公債費比率（分子）の構造'!K$53),'実質公債費比率（分子）の構造'!K$53,NA())</f>
        <v>696</v>
      </c>
      <c r="D50" s="164" t="e">
        <f>NA()</f>
        <v>#N/A</v>
      </c>
      <c r="E50" s="164" t="e">
        <f>NA()</f>
        <v>#N/A</v>
      </c>
      <c r="F50" s="164">
        <f>IF(ISNUMBER('実質公債費比率（分子）の構造'!L$53),'実質公債費比率（分子）の構造'!L$53,NA())</f>
        <v>702</v>
      </c>
      <c r="G50" s="164" t="e">
        <f>NA()</f>
        <v>#N/A</v>
      </c>
      <c r="H50" s="164" t="e">
        <f>NA()</f>
        <v>#N/A</v>
      </c>
      <c r="I50" s="164">
        <f>IF(ISNUMBER('実質公債費比率（分子）の構造'!M$53),'実質公債費比率（分子）の構造'!M$53,NA())</f>
        <v>819</v>
      </c>
      <c r="J50" s="164" t="e">
        <f>NA()</f>
        <v>#N/A</v>
      </c>
      <c r="K50" s="164" t="e">
        <f>NA()</f>
        <v>#N/A</v>
      </c>
      <c r="L50" s="164">
        <f>IF(ISNUMBER('実質公債費比率（分子）の構造'!N$53),'実質公債費比率（分子）の構造'!N$53,NA())</f>
        <v>761</v>
      </c>
      <c r="M50" s="164" t="e">
        <f>NA()</f>
        <v>#N/A</v>
      </c>
      <c r="N50" s="164" t="e">
        <f>NA()</f>
        <v>#N/A</v>
      </c>
      <c r="O50" s="164">
        <f>IF(ISNUMBER('実質公債費比率（分子）の構造'!O$53),'実質公債費比率（分子）の構造'!O$53,NA())</f>
        <v>741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17681</v>
      </c>
      <c r="E56" s="163"/>
      <c r="F56" s="163"/>
      <c r="G56" s="163">
        <f>'将来負担比率（分子）の構造'!J$52</f>
        <v>16979</v>
      </c>
      <c r="H56" s="163"/>
      <c r="I56" s="163"/>
      <c r="J56" s="163">
        <f>'将来負担比率（分子）の構造'!K$52</f>
        <v>15944</v>
      </c>
      <c r="K56" s="163"/>
      <c r="L56" s="163"/>
      <c r="M56" s="163">
        <f>'将来負担比率（分子）の構造'!L$52</f>
        <v>14883</v>
      </c>
      <c r="N56" s="163"/>
      <c r="O56" s="163"/>
      <c r="P56" s="163">
        <f>'将来負担比率（分子）の構造'!M$52</f>
        <v>13593</v>
      </c>
    </row>
    <row r="57" spans="1:16" x14ac:dyDescent="0.15">
      <c r="A57" s="163" t="s">
        <v>42</v>
      </c>
      <c r="B57" s="163"/>
      <c r="C57" s="163"/>
      <c r="D57" s="163">
        <f>'将来負担比率（分子）の構造'!I$51</f>
        <v>156</v>
      </c>
      <c r="E57" s="163"/>
      <c r="F57" s="163"/>
      <c r="G57" s="163">
        <f>'将来負担比率（分子）の構造'!J$51</f>
        <v>143</v>
      </c>
      <c r="H57" s="163"/>
      <c r="I57" s="163"/>
      <c r="J57" s="163">
        <f>'将来負担比率（分子）の構造'!K$51</f>
        <v>115</v>
      </c>
      <c r="K57" s="163"/>
      <c r="L57" s="163"/>
      <c r="M57" s="163">
        <f>'将来負担比率（分子）の構造'!L$51</f>
        <v>90</v>
      </c>
      <c r="N57" s="163"/>
      <c r="O57" s="163"/>
      <c r="P57" s="163">
        <f>'将来負担比率（分子）の構造'!M$51</f>
        <v>73</v>
      </c>
    </row>
    <row r="58" spans="1:16" x14ac:dyDescent="0.15">
      <c r="A58" s="163" t="s">
        <v>41</v>
      </c>
      <c r="B58" s="163"/>
      <c r="C58" s="163"/>
      <c r="D58" s="163">
        <f>'将来負担比率（分子）の構造'!I$50</f>
        <v>4834</v>
      </c>
      <c r="E58" s="163"/>
      <c r="F58" s="163"/>
      <c r="G58" s="163">
        <f>'将来負担比率（分子）の構造'!J$50</f>
        <v>5673</v>
      </c>
      <c r="H58" s="163"/>
      <c r="I58" s="163"/>
      <c r="J58" s="163">
        <f>'将来負担比率（分子）の構造'!K$50</f>
        <v>6042</v>
      </c>
      <c r="K58" s="163"/>
      <c r="L58" s="163"/>
      <c r="M58" s="163">
        <f>'将来負担比率（分子）の構造'!L$50</f>
        <v>6122</v>
      </c>
      <c r="N58" s="163"/>
      <c r="O58" s="163"/>
      <c r="P58" s="163">
        <f>'将来負担比率（分子）の構造'!M$50</f>
        <v>6458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1422</v>
      </c>
      <c r="C62" s="163"/>
      <c r="D62" s="163"/>
      <c r="E62" s="163">
        <f>'将来負担比率（分子）の構造'!J$45</f>
        <v>1436</v>
      </c>
      <c r="F62" s="163"/>
      <c r="G62" s="163"/>
      <c r="H62" s="163">
        <f>'将来負担比率（分子）の構造'!K$45</f>
        <v>1423</v>
      </c>
      <c r="I62" s="163"/>
      <c r="J62" s="163"/>
      <c r="K62" s="163">
        <f>'将来負担比率（分子）の構造'!L$45</f>
        <v>1408</v>
      </c>
      <c r="L62" s="163"/>
      <c r="M62" s="163"/>
      <c r="N62" s="163">
        <f>'将来負担比率（分子）の構造'!M$45</f>
        <v>1394</v>
      </c>
      <c r="O62" s="163"/>
      <c r="P62" s="163"/>
    </row>
    <row r="63" spans="1:16" x14ac:dyDescent="0.15">
      <c r="A63" s="163" t="s">
        <v>34</v>
      </c>
      <c r="B63" s="163">
        <f>'将来負担比率（分子）の構造'!I$44</f>
        <v>749</v>
      </c>
      <c r="C63" s="163"/>
      <c r="D63" s="163"/>
      <c r="E63" s="163">
        <f>'将来負担比率（分子）の構造'!J$44</f>
        <v>833</v>
      </c>
      <c r="F63" s="163"/>
      <c r="G63" s="163"/>
      <c r="H63" s="163">
        <f>'将来負担比率（分子）の構造'!K$44</f>
        <v>958</v>
      </c>
      <c r="I63" s="163"/>
      <c r="J63" s="163"/>
      <c r="K63" s="163">
        <f>'将来負担比率（分子）の構造'!L$44</f>
        <v>936</v>
      </c>
      <c r="L63" s="163"/>
      <c r="M63" s="163"/>
      <c r="N63" s="163">
        <f>'将来負担比率（分子）の構造'!M$44</f>
        <v>960</v>
      </c>
      <c r="O63" s="163"/>
      <c r="P63" s="163"/>
    </row>
    <row r="64" spans="1:16" x14ac:dyDescent="0.15">
      <c r="A64" s="163" t="s">
        <v>33</v>
      </c>
      <c r="B64" s="163">
        <f>'将来負担比率（分子）の構造'!I$43</f>
        <v>4773</v>
      </c>
      <c r="C64" s="163"/>
      <c r="D64" s="163"/>
      <c r="E64" s="163">
        <f>'将来負担比率（分子）の構造'!J$43</f>
        <v>4634</v>
      </c>
      <c r="F64" s="163"/>
      <c r="G64" s="163"/>
      <c r="H64" s="163">
        <f>'将来負担比率（分子）の構造'!K$43</f>
        <v>4707</v>
      </c>
      <c r="I64" s="163"/>
      <c r="J64" s="163"/>
      <c r="K64" s="163">
        <f>'将来負担比率（分子）の構造'!L$43</f>
        <v>4527</v>
      </c>
      <c r="L64" s="163"/>
      <c r="M64" s="163"/>
      <c r="N64" s="163">
        <f>'将来負担比率（分子）の構造'!M$43</f>
        <v>4327</v>
      </c>
      <c r="O64" s="163"/>
      <c r="P64" s="163"/>
    </row>
    <row r="65" spans="1:16" x14ac:dyDescent="0.15">
      <c r="A65" s="163" t="s">
        <v>32</v>
      </c>
      <c r="B65" s="163">
        <f>'将来負担比率（分子）の構造'!I$42</f>
        <v>235</v>
      </c>
      <c r="C65" s="163"/>
      <c r="D65" s="163"/>
      <c r="E65" s="163">
        <f>'将来負担比率（分子）の構造'!J$42</f>
        <v>185</v>
      </c>
      <c r="F65" s="163"/>
      <c r="G65" s="163"/>
      <c r="H65" s="163">
        <f>'将来負担比率（分子）の構造'!K$42</f>
        <v>135</v>
      </c>
      <c r="I65" s="163"/>
      <c r="J65" s="163"/>
      <c r="K65" s="163">
        <f>'将来負担比率（分子）の構造'!L$42</f>
        <v>85</v>
      </c>
      <c r="L65" s="163"/>
      <c r="M65" s="163"/>
      <c r="N65" s="163">
        <f>'将来負担比率（分子）の構造'!M$42</f>
        <v>70</v>
      </c>
      <c r="O65" s="163"/>
      <c r="P65" s="163"/>
    </row>
    <row r="66" spans="1:16" x14ac:dyDescent="0.15">
      <c r="A66" s="163" t="s">
        <v>31</v>
      </c>
      <c r="B66" s="163">
        <f>'将来負担比率（分子）の構造'!I$41</f>
        <v>19616</v>
      </c>
      <c r="C66" s="163"/>
      <c r="D66" s="163"/>
      <c r="E66" s="163">
        <f>'将来負担比率（分子）の構造'!J$41</f>
        <v>18866</v>
      </c>
      <c r="F66" s="163"/>
      <c r="G66" s="163"/>
      <c r="H66" s="163">
        <f>'将来負担比率（分子）の構造'!K$41</f>
        <v>17508</v>
      </c>
      <c r="I66" s="163"/>
      <c r="J66" s="163"/>
      <c r="K66" s="163">
        <f>'将来負担比率（分子）の構造'!L$41</f>
        <v>16417</v>
      </c>
      <c r="L66" s="163"/>
      <c r="M66" s="163"/>
      <c r="N66" s="163">
        <f>'将来負担比率（分子）の構造'!M$41</f>
        <v>15092</v>
      </c>
      <c r="O66" s="163"/>
      <c r="P66" s="163"/>
    </row>
    <row r="67" spans="1:16" x14ac:dyDescent="0.15">
      <c r="A67" s="163" t="s">
        <v>71</v>
      </c>
      <c r="B67" s="163" t="e">
        <f>NA()</f>
        <v>#N/A</v>
      </c>
      <c r="C67" s="163">
        <f>IF(ISNUMBER('将来負担比率（分子）の構造'!I$53), IF('将来負担比率（分子）の構造'!I$53 &lt; 0, 0, '将来負担比率（分子）の構造'!I$53), NA())</f>
        <v>4124</v>
      </c>
      <c r="D67" s="163" t="e">
        <f>NA()</f>
        <v>#N/A</v>
      </c>
      <c r="E67" s="163" t="e">
        <f>NA()</f>
        <v>#N/A</v>
      </c>
      <c r="F67" s="163">
        <f>IF(ISNUMBER('将来負担比率（分子）の構造'!J$53), IF('将来負担比率（分子）の構造'!J$53 &lt; 0, 0, '将来負担比率（分子）の構造'!J$53), NA())</f>
        <v>3160</v>
      </c>
      <c r="G67" s="163" t="e">
        <f>NA()</f>
        <v>#N/A</v>
      </c>
      <c r="H67" s="163" t="e">
        <f>NA()</f>
        <v>#N/A</v>
      </c>
      <c r="I67" s="163">
        <f>IF(ISNUMBER('将来負担比率（分子）の構造'!K$53), IF('将来負担比率（分子）の構造'!K$53 &lt; 0, 0, '将来負担比率（分子）の構造'!K$53), NA())</f>
        <v>2630</v>
      </c>
      <c r="J67" s="163" t="e">
        <f>NA()</f>
        <v>#N/A</v>
      </c>
      <c r="K67" s="163" t="e">
        <f>NA()</f>
        <v>#N/A</v>
      </c>
      <c r="L67" s="163">
        <f>IF(ISNUMBER('将来負担比率（分子）の構造'!L$53), IF('将来負担比率（分子）の構造'!L$53 &lt; 0, 0, '将来負担比率（分子）の構造'!L$53), NA())</f>
        <v>2277</v>
      </c>
      <c r="M67" s="163" t="e">
        <f>NA()</f>
        <v>#N/A</v>
      </c>
      <c r="N67" s="163" t="e">
        <f>NA()</f>
        <v>#N/A</v>
      </c>
      <c r="O67" s="163">
        <f>IF(ISNUMBER('将来負担比率（分子）の構造'!M$53), IF('将来負担比率（分子）の構造'!M$53 &lt; 0, 0, '将来負担比率（分子）の構造'!M$53), NA())</f>
        <v>1719</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1754</v>
      </c>
      <c r="C72" s="167">
        <f>基金残高に係る経年分析!G55</f>
        <v>1504</v>
      </c>
      <c r="D72" s="167">
        <f>基金残高に係る経年分析!H55</f>
        <v>1655</v>
      </c>
    </row>
    <row r="73" spans="1:16" x14ac:dyDescent="0.15">
      <c r="A73" s="166" t="s">
        <v>74</v>
      </c>
      <c r="B73" s="167">
        <f>基金残高に係る経年分析!F56</f>
        <v>1364</v>
      </c>
      <c r="C73" s="167">
        <f>基金残高に係る経年分析!G56</f>
        <v>1564</v>
      </c>
      <c r="D73" s="167">
        <f>基金残高に係る経年分析!H56</f>
        <v>1715</v>
      </c>
    </row>
    <row r="74" spans="1:16" x14ac:dyDescent="0.15">
      <c r="A74" s="166" t="s">
        <v>75</v>
      </c>
      <c r="B74" s="167">
        <f>基金残高に係る経年分析!F57</f>
        <v>4897</v>
      </c>
      <c r="C74" s="167">
        <f>基金残高に係る経年分析!G57</f>
        <v>4892</v>
      </c>
      <c r="D74" s="167">
        <f>基金残高に係る経年分析!H57</f>
        <v>4927</v>
      </c>
    </row>
  </sheetData>
  <sheetProtection algorithmName="SHA-512" hashValue="WKYxld+OA5dSToUDrDb1L3tWGpAYbaaVEBgKD1leXGhP5VeBh0wtc9CsrDEiWX9Ld1zen2FPb8nd1KffblTGUQ==" saltValue="2fFv+qB8VAxzztGCGMxOH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外川博章</cp:lastModifiedBy>
  <cp:lastPrinted>2026-03-04T05:59:31Z</cp:lastPrinted>
  <dcterms:created xsi:type="dcterms:W3CDTF">2026-02-26T09:44:38Z</dcterms:created>
  <dcterms:modified xsi:type="dcterms:W3CDTF">2026-10-07T05:49:07Z</dcterms:modified>
  <cp:category/>
</cp:coreProperties>
</file>