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Sv006\oa書庫\1000総務課\1030財政係\（旧）1230財政係\A 財政分析\A　財政状況資料収集調査\R5決算\04町→県（２回目）\"/>
    </mc:Choice>
  </mc:AlternateContent>
  <xr:revisionPtr revIDLastSave="0" documentId="13_ncr:1_{0363F5EC-C789-435C-9B55-DB9F8094C9C7}"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8" i="10" l="1"/>
  <c r="BG37" i="10"/>
  <c r="BG36" i="10"/>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O41" i="10"/>
  <c r="BE41" i="10"/>
  <c r="AM41" i="10"/>
  <c r="U41" i="10"/>
  <c r="CO40" i="10"/>
  <c r="BE40" i="10"/>
  <c r="AM40" i="10"/>
  <c r="U40" i="10"/>
  <c r="CO39" i="10"/>
  <c r="BE39" i="10"/>
  <c r="AM39" i="10"/>
  <c r="U39" i="10"/>
  <c r="CO38" i="10"/>
  <c r="AM38" i="10"/>
  <c r="U38" i="10"/>
  <c r="CO37" i="10"/>
  <c r="AM37" i="10"/>
  <c r="CO36" i="10"/>
  <c r="AM36" i="10"/>
  <c r="CO35" i="10"/>
  <c r="AM35" i="10"/>
  <c r="C35" i="10"/>
  <c r="C36" i="10" s="1"/>
  <c r="CO34" i="10"/>
  <c r="BW34" i="10"/>
  <c r="BW35" i="10" s="1"/>
  <c r="BW36" i="10" s="1"/>
  <c r="BW37" i="10" s="1"/>
  <c r="BW38" i="10" s="1"/>
  <c r="BW39" i="10" s="1"/>
  <c r="BW40" i="10" s="1"/>
  <c r="BW41" i="10" s="1"/>
  <c r="BW42" i="10" s="1"/>
  <c r="BW43" i="10" s="1"/>
  <c r="C34" i="10"/>
  <c r="U34" i="10" l="1"/>
  <c r="U35" i="10" s="1"/>
  <c r="U36" i="10" s="1"/>
  <c r="U37" i="10" s="1"/>
  <c r="C37" i="10"/>
  <c r="C38" i="10" s="1"/>
  <c r="C39" i="10" s="1"/>
  <c r="C40" i="10" s="1"/>
  <c r="C41" i="10" s="1"/>
  <c r="C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 r="BE35" i="10" s="1"/>
  <c r="BE36" i="10" s="1"/>
  <c r="BE37" i="10" s="1"/>
  <c r="BE38" i="10" s="1"/>
</calcChain>
</file>

<file path=xl/sharedStrings.xml><?xml version="1.0" encoding="utf-8"?>
<sst xmlns="http://schemas.openxmlformats.org/spreadsheetml/2006/main" count="1145" uniqueCount="594">
  <si>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</si>
  <si>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</si>
  <si>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</si>
  <si>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</si>
  <si>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</si>
  <si>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</si>
  <si>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</si>
  <si>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</si>
  <si>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</si>
  <si>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</si>
  <si>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</si>
  <si>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</si>
  <si>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</si>
  <si>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</si>
  <si>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</si>
  <si>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</si>
  <si>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</si>
  <si>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</si>
  <si>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</si>
  <si>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</si>
  <si>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</si>
  <si>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</si>
  <si>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</si>
  <si>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</si>
  <si>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</si>
  <si>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</si>
  <si>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</si>
  <si>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</si>
  <si>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</si>
  <si>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</si>
  <si>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</si>
  <si>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</si>
  <si>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</si>
  <si>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</si>
  <si>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</si>
  <si>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</si>
  <si>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</si>
  <si>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</si>
  <si>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</si>
  <si>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</si>
  <si>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</si>
  <si>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</si>
  <si>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</si>
  <si>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</si>
  <si>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</si>
  <si>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</si>
  <si>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</si>
  <si>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</si>
  <si>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</si>
  <si>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</si>
  <si>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</si>
  <si>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</si>
  <si>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</si>
  <si>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</si>
  <si>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</si>
  <si>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</si>
  <si>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</si>
  <si>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</si>
  <si>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</si>
  <si>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</si>
  <si>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</si>
  <si>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</si>
  <si>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</si>
  <si>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</si>
  <si>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</si>
  <si>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</si>
  <si>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</si>
  <si>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</si>
  <si>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</si>
  <si>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</si>
  <si>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</si>
  <si>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</si>
  <si>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</si>
  <si>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</si>
  <si>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</si>
  <si>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</si>
  <si>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</si>
  <si>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</si>
  <si>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</si>
  <si>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山梨県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</si>
  <si>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</si>
  <si>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</si>
  <si>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</si>
  <si>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</si>
  <si>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</si>
  <si>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</si>
  <si>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</si>
  <si>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</si>
  <si>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</si>
  <si>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</si>
  <si>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</si>
  <si>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</si>
  <si>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</si>
  <si>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</si>
  <si>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富士河口湖町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</si>
  <si>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</si>
  <si>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</si>
  <si>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</si>
  <si>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</si>
  <si>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</si>
  <si>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</si>
  <si>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</si>
  <si>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</si>
  <si>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</si>
  <si>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</si>
  <si>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</si>
  <si>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</si>
  <si>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</si>
  <si>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</si>
  <si>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</si>
  <si>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</si>
  <si>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</si>
  <si>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</si>
  <si>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</si>
  <si>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</si>
  <si>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</si>
  <si>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</si>
  <si>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</si>
  <si>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</si>
  <si>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</si>
  <si>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</si>
  <si>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</si>
  <si>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</si>
  <si>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</si>
  <si>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</si>
  <si>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</si>
  <si>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</si>
  <si>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</si>
  <si>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</si>
  <si>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</si>
  <si>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</si>
  <si>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</si>
  <si>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</si>
  <si>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</si>
  <si>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</si>
  <si>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</si>
  <si>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</si>
  <si>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</si>
  <si>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</si>
  <si>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</si>
  <si>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</si>
  <si>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</si>
  <si>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</si>
  <si>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</si>
  <si>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</si>
  <si>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</si>
  <si>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</si>
  <si>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</si>
  <si>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</si>
  <si>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</si>
  <si>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</si>
  <si>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</si>
  <si>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</si>
  <si>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</si>
  <si>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</si>
  <si>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</si>
  <si>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</si>
  <si>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</si>
  <si>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</si>
  <si>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</si>
  <si>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</si>
  <si>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</si>
  <si>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</si>
  <si>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</si>
  <si>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</si>
  <si>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</si>
  <si>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</si>
  <si>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</si>
  <si>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</si>
  <si>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</si>
  <si>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</si>
  <si>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</si>
  <si>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</si>
  <si>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</si>
  <si>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</si>
  <si>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</si>
  <si>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</si>
  <si>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</si>
  <si>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</si>
  <si>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</si>
  <si>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</si>
  <si>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</si>
  <si>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</si>
  <si>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</si>
  <si>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</si>
  <si>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</si>
  <si>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</si>
  <si>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</si>
  <si>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</si>
  <si>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</si>
  <si>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</si>
  <si>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</si>
  <si>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</si>
  <si>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</si>
  <si>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</si>
  <si>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</si>
  <si>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</si>
  <si>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</si>
  <si>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</si>
  <si>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</si>
  <si>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</si>
  <si>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</si>
  <si>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</si>
  <si>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</si>
  <si>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山梨県富士河口湖町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</si>
  <si>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</si>
  <si>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</si>
  <si>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</si>
  <si>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</si>
  <si>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</si>
  <si>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</si>
  <si>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</si>
  <si>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</si>
  <si>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</si>
  <si>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</si>
  <si>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</si>
  <si>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</si>
  <si>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</si>
  <si>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</si>
  <si>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</si>
  <si>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</si>
  <si>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</si>
  <si>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</si>
  <si>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</si>
  <si>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</si>
  <si>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</si>
  <si>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</si>
  <si>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</si>
  <si>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</si>
  <si>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</si>
  <si>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</si>
  <si>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</si>
  <si>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</si>
  <si>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</si>
  <si>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</si>
  <si>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</si>
  <si>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</si>
  <si>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</si>
  <si>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</si>
  <si>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</si>
  <si>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</si>
  <si>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</si>
  <si>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</si>
  <si>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</si>
  <si>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</si>
  <si>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</si>
  <si>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</si>
  <si>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</si>
  <si>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</si>
  <si>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</si>
  <si>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</si>
  <si>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</si>
  <si>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</si>
  <si>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</si>
  <si>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</si>
  <si>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</si>
  <si>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</si>
  <si>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</si>
  <si>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</si>
  <si>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</si>
  <si>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</si>
  <si>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</si>
  <si>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</si>
  <si>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</si>
  <si>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</si>
  <si>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</si>
  <si>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</si>
  <si>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</si>
  <si>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</si>
  <si>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</si>
  <si>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</si>
  <si>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</si>
  <si>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</si>
  <si>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</si>
  <si>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</si>
  <si>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</si>
  <si>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</si>
  <si>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</si>
  <si>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</si>
  <si>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</si>
  <si>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</si>
  <si>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</si>
  <si>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</si>
  <si>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</si>
  <si>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</si>
  <si>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</si>
  <si>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</si>
  <si>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</si>
  <si>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</si>
  <si>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</si>
  <si>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</si>
  <si>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</si>
  <si>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</si>
  <si>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</si>
  <si>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</si>
  <si>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</si>
  <si>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</si>
  <si>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</si>
  <si>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</si>
  <si>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</si>
  <si>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</si>
  <si>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</si>
  <si>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</si>
  <si>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</si>
  <si>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</si>
  <si>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</si>
  <si>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</si>
  <si>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</si>
  <si>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</si>
  <si>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</si>
  <si>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</si>
  <si>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</si>
  <si>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</si>
  <si>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</si>
  <si>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</si>
  <si>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</si>
  <si>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</si>
  <si>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</si>
  <si>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</si>
  <si>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</si>
  <si>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</si>
  <si>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</si>
  <si>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</si>
  <si>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</si>
  <si>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</si>
  <si>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</si>
  <si>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</si>
  <si>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</si>
  <si>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</si>
  <si>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</si>
  <si>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</si>
  <si>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</si>
  <si>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</si>
  <si>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</si>
  <si>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</si>
  <si>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</si>
  <si>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</si>
  <si>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</si>
  <si>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</si>
  <si>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</si>
  <si>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</si>
  <si>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</si>
  <si>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</si>
  <si>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</si>
  <si>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</si>
  <si>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</si>
  <si>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</si>
  <si>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</si>
  <si>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</si>
  <si>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</si>
  <si>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</si>
  <si>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</si>
  <si>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</si>
  <si>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</si>
  <si>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</si>
  <si>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山梨県富士河口湖町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</si>
  <si>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</si>
  <si>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</si>
  <si>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</si>
  <si>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</si>
  <si>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</si>
  <si>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</si>
  <si>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</si>
  <si>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</si>
  <si>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</si>
  <si>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</si>
  <si>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</si>
  <si>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</si>
  <si>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</si>
  <si>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</si>
  <si>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</si>
  <si>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</si>
  <si>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</si>
  <si>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</si>
  <si>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</si>
  <si>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</si>
  <si>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本栖下水道事業特別会計</t>
    <phoneticPr fontId="5"/>
  </si>
  <si>
    <t>温泉事業特別会計</t>
    <phoneticPr fontId="5"/>
  </si>
  <si>
    <t>船津公園墓地事業特別会計</t>
    <phoneticPr fontId="5"/>
  </si>
  <si>
    <t>小立公園墓地事業特別会計</t>
    <phoneticPr fontId="5"/>
  </si>
  <si>
    <t>勝山墓地事業特別会計</t>
    <phoneticPr fontId="5"/>
  </si>
  <si>
    <t>河口湖治水事業特別会計</t>
    <phoneticPr fontId="5"/>
  </si>
  <si>
    <t>小立簡易郵便局事業特別会計</t>
    <phoneticPr fontId="5"/>
  </si>
  <si>
    <t>富士ヶ嶺簡易郵便局事業特別会計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</si>
  <si>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</si>
  <si>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</si>
  <si>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</si>
  <si>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</si>
  <si>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</si>
  <si>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</si>
  <si>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</si>
  <si>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</si>
  <si>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</si>
  <si>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</si>
  <si>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</si>
  <si>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</si>
  <si>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</si>
  <si>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</si>
  <si>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</si>
  <si>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</si>
  <si>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介護予防支援事業特別会計</t>
    <phoneticPr fontId="5"/>
  </si>
  <si>
    <t>水道事業会計</t>
    <phoneticPr fontId="5"/>
  </si>
  <si>
    <t>法適用企業</t>
    <phoneticPr fontId="5"/>
  </si>
  <si>
    <t>河口湖簡易水道事業特別会計</t>
    <phoneticPr fontId="5"/>
  </si>
  <si>
    <t>法非適用企業</t>
    <phoneticPr fontId="5"/>
  </si>
  <si>
    <t>足和田簡易水道事業特別会計</t>
    <phoneticPr fontId="5"/>
  </si>
  <si>
    <t>上九一色簡易水道事業特別会計</t>
    <phoneticPr fontId="5"/>
  </si>
  <si>
    <t>下水道事業特別会計</t>
    <phoneticPr fontId="5"/>
  </si>
  <si>
    <t>精進特定環境保全公共下水道事業特別会計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</si>
  <si>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</si>
  <si>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</si>
  <si>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</si>
  <si>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</si>
  <si>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</si>
  <si>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</si>
  <si>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</si>
  <si>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</si>
  <si>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</si>
  <si>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</si>
  <si>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</si>
  <si>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</si>
  <si>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</si>
  <si>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</si>
  <si>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</si>
  <si>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</si>
  <si>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</si>
  <si>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</si>
  <si>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</si>
  <si>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</si>
  <si>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</si>
  <si>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</si>
  <si>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</si>
  <si>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</si>
  <si>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</si>
  <si>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</si>
  <si>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</si>
  <si>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</si>
  <si>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</si>
  <si>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</si>
  <si>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</si>
  <si>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</si>
  <si>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</si>
  <si>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</si>
  <si>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</si>
  <si>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</si>
  <si>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</si>
  <si>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</si>
  <si>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</si>
  <si>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</si>
  <si>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</si>
  <si>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</si>
  <si>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</si>
  <si>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</si>
  <si>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</si>
  <si>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</si>
  <si>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</si>
  <si>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</si>
  <si>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</si>
  <si>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</si>
  <si>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</si>
  <si>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</si>
  <si>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</si>
  <si>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</si>
  <si>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</si>
  <si>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</si>
  <si>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</si>
  <si>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</si>
  <si>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</si>
  <si>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</si>
  <si>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</si>
  <si>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</si>
  <si>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</si>
  <si>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</si>
  <si>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</si>
  <si>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</si>
  <si>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</si>
  <si>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</si>
  <si>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</si>
  <si>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</si>
  <si>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</si>
  <si>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</si>
  <si>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</si>
  <si>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</si>
  <si>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</si>
  <si>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</si>
  <si>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</si>
  <si>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</si>
  <si>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</si>
  <si>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</si>
  <si>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</si>
  <si>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</si>
  <si>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</si>
  <si>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</si>
  <si>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</si>
  <si>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</si>
  <si>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</si>
  <si>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</si>
  <si>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</si>
  <si>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</si>
  <si>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</si>
  <si>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</si>
  <si>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</si>
  <si>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</si>
  <si>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</si>
  <si>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</si>
  <si>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</si>
  <si>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</si>
  <si>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</si>
  <si>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</si>
  <si>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</si>
  <si>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</si>
  <si>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</si>
  <si>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</si>
  <si>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</si>
  <si>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</si>
  <si>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</si>
  <si>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</si>
  <si>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</si>
  <si>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</si>
  <si>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</si>
  <si>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</si>
  <si>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</si>
  <si>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</si>
  <si>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</si>
  <si>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</si>
  <si>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</si>
  <si>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</si>
  <si>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</si>
  <si>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</si>
  <si>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</si>
  <si>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</si>
  <si>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</si>
  <si>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</si>
  <si>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</si>
  <si>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</si>
  <si>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</si>
  <si>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</si>
  <si>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</si>
  <si>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</si>
  <si>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</si>
  <si>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</si>
  <si>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</si>
  <si>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</si>
  <si>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</si>
  <si>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2.84</t>
  </si>
  <si>
    <t>▲ 3.95</t>
  </si>
  <si>
    <t>▲ 1.22</t>
  </si>
  <si>
    <t>▲ 8.98</t>
  </si>
  <si>
    <t>一般会計</t>
  </si>
  <si>
    <t>水道事業会計</t>
  </si>
  <si>
    <t>介護保険特別会計</t>
  </si>
  <si>
    <t>国民健康保険特別会計</t>
  </si>
  <si>
    <t>河口湖簡易水道事業特別会計</t>
  </si>
  <si>
    <t>下水道事業特別会計</t>
  </si>
  <si>
    <t>河口湖治水事業特別会計</t>
  </si>
  <si>
    <t>上九一色簡易水道事業特別会計</t>
  </si>
  <si>
    <t>その他会計（赤字）</t>
  </si>
  <si>
    <t>その他会計（黒字）</t>
  </si>
  <si>
    <t>R01</t>
    <phoneticPr fontId="5"/>
  </si>
  <si>
    <t>R02</t>
    <phoneticPr fontId="5"/>
  </si>
  <si>
    <t>R03</t>
    <phoneticPr fontId="5"/>
  </si>
  <si>
    <t>R04</t>
    <phoneticPr fontId="5"/>
  </si>
  <si>
    <t>R05</t>
    <phoneticPr fontId="5"/>
  </si>
  <si>
    <t>富士五湖広域行政事務組合（一般会計）</t>
    <rPh sb="13" eb="15">
      <t>イッパン</t>
    </rPh>
    <rPh sb="15" eb="17">
      <t>カイケイ</t>
    </rPh>
    <phoneticPr fontId="5"/>
  </si>
  <si>
    <t>富士五湖広域行政事務組合（富士五湖聖苑特別会計）</t>
    <rPh sb="13" eb="17">
      <t>フジゴコ</t>
    </rPh>
    <rPh sb="17" eb="18">
      <t>セイ</t>
    </rPh>
    <rPh sb="18" eb="19">
      <t>エン</t>
    </rPh>
    <rPh sb="19" eb="21">
      <t>トクベツ</t>
    </rPh>
    <rPh sb="21" eb="23">
      <t>カイケイ</t>
    </rPh>
    <phoneticPr fontId="5"/>
  </si>
  <si>
    <t>河口湖南中学校組合（一般会計）</t>
    <rPh sb="0" eb="2">
      <t>カワグチ</t>
    </rPh>
    <rPh sb="2" eb="3">
      <t>コ</t>
    </rPh>
    <rPh sb="3" eb="4">
      <t>ミナミ</t>
    </rPh>
    <rPh sb="4" eb="7">
      <t>チュウガッコウ</t>
    </rPh>
    <rPh sb="7" eb="9">
      <t>クミアイ</t>
    </rPh>
    <phoneticPr fontId="5"/>
  </si>
  <si>
    <t>山梨県市町村総合事務組合　一般会計</t>
    <rPh sb="13" eb="15">
      <t>イッパン</t>
    </rPh>
    <rPh sb="15" eb="17">
      <t>カイケイ</t>
    </rPh>
    <phoneticPr fontId="5"/>
  </si>
  <si>
    <t>山梨県市町村総合事務組合　行政手続きの電子化事業及び会館管理・研修事業特別会計</t>
    <rPh sb="13" eb="15">
      <t>ギョウセイ</t>
    </rPh>
    <rPh sb="15" eb="17">
      <t>テツヅ</t>
    </rPh>
    <rPh sb="19" eb="22">
      <t>デンシカ</t>
    </rPh>
    <rPh sb="22" eb="24">
      <t>ジギョウ</t>
    </rPh>
    <rPh sb="24" eb="25">
      <t>オヨ</t>
    </rPh>
    <rPh sb="26" eb="28">
      <t>カイカン</t>
    </rPh>
    <rPh sb="28" eb="30">
      <t>カンリ</t>
    </rPh>
    <rPh sb="31" eb="33">
      <t>ケンシュウ</t>
    </rPh>
    <rPh sb="33" eb="35">
      <t>ジギョウ</t>
    </rPh>
    <rPh sb="35" eb="37">
      <t>トクベツ</t>
    </rPh>
    <rPh sb="37" eb="39">
      <t>カイケイ</t>
    </rPh>
    <phoneticPr fontId="5"/>
  </si>
  <si>
    <t>山梨県市町村総合事務組合　一般廃棄物最終処分場事業特別会計</t>
  </si>
  <si>
    <t>山梨県市町村総合事務組合　入札参加資格審査事業特別会計</t>
    <rPh sb="13" eb="15">
      <t>ニュウサツ</t>
    </rPh>
    <rPh sb="15" eb="17">
      <t>サンカ</t>
    </rPh>
    <rPh sb="17" eb="19">
      <t>シカク</t>
    </rPh>
    <rPh sb="19" eb="21">
      <t>シンサ</t>
    </rPh>
    <rPh sb="21" eb="23">
      <t>ジギョウ</t>
    </rPh>
    <rPh sb="23" eb="25">
      <t>トクベツ</t>
    </rPh>
    <rPh sb="25" eb="27">
      <t>カイケイ</t>
    </rPh>
    <phoneticPr fontId="5"/>
  </si>
  <si>
    <t>山梨県市町村総合事務組合　交通災害共済事業特別会計</t>
    <rPh sb="13" eb="15">
      <t>コウツウ</t>
    </rPh>
    <rPh sb="15" eb="17">
      <t>サイガイ</t>
    </rPh>
    <rPh sb="17" eb="19">
      <t>キョウサイ</t>
    </rPh>
    <rPh sb="19" eb="21">
      <t>ジギョウ</t>
    </rPh>
    <rPh sb="21" eb="23">
      <t>トクベツ</t>
    </rPh>
    <rPh sb="23" eb="25">
      <t>カイケイ</t>
    </rPh>
    <phoneticPr fontId="5"/>
  </si>
  <si>
    <t>青木が原ごみ処理組合</t>
  </si>
  <si>
    <t>青木ヶ原衛生センター</t>
  </si>
  <si>
    <t>山梨県後期高齢者医療広域連合　一般会計</t>
  </si>
  <si>
    <t>山梨県後期高齢者医療広域連合　後期高齢者医療特別会計</t>
  </si>
  <si>
    <t>鳴沢・富士河口湖恩賜県有財産保護組合</t>
  </si>
  <si>
    <t>富士・東部広域環境事務組合</t>
    <rPh sb="0" eb="2">
      <t>フジ</t>
    </rPh>
    <rPh sb="3" eb="5">
      <t>トウブ</t>
    </rPh>
    <rPh sb="5" eb="7">
      <t>コウイキ</t>
    </rPh>
    <rPh sb="7" eb="9">
      <t>カンキョウ</t>
    </rPh>
    <rPh sb="9" eb="11">
      <t>ジム</t>
    </rPh>
    <rPh sb="11" eb="13">
      <t>クミアイ</t>
    </rPh>
    <phoneticPr fontId="2"/>
  </si>
  <si>
    <t>一般財団法人　富士河口湖ふるさと振興財団</t>
  </si>
  <si>
    <t>地域振興基金</t>
    <rPh sb="0" eb="2">
      <t>チイキ</t>
    </rPh>
    <rPh sb="2" eb="4">
      <t>シンコウ</t>
    </rPh>
    <rPh sb="4" eb="6">
      <t>キキン</t>
    </rPh>
    <phoneticPr fontId="5"/>
  </si>
  <si>
    <t>公共施設建設基金</t>
    <rPh sb="0" eb="2">
      <t>コウキョウ</t>
    </rPh>
    <rPh sb="2" eb="4">
      <t>シセツ</t>
    </rPh>
    <rPh sb="4" eb="6">
      <t>ケンセツ</t>
    </rPh>
    <rPh sb="6" eb="8">
      <t>キキン</t>
    </rPh>
    <phoneticPr fontId="2"/>
  </si>
  <si>
    <t>ふるさと応援寄附基金</t>
    <rPh sb="4" eb="6">
      <t>オウエン</t>
    </rPh>
    <rPh sb="6" eb="8">
      <t>キフ</t>
    </rPh>
    <rPh sb="8" eb="10">
      <t>キキン</t>
    </rPh>
    <phoneticPr fontId="2"/>
  </si>
  <si>
    <t>地域福祉基金</t>
    <rPh sb="0" eb="2">
      <t>チイキ</t>
    </rPh>
    <rPh sb="2" eb="4">
      <t>フクシ</t>
    </rPh>
    <rPh sb="4" eb="6">
      <t>キキン</t>
    </rPh>
    <phoneticPr fontId="2"/>
  </si>
  <si>
    <t>小立土地区画整理事業地内道路整備基金</t>
    <rPh sb="0" eb="2">
      <t>コダチ</t>
    </rPh>
    <rPh sb="2" eb="4">
      <t>トチ</t>
    </rPh>
    <rPh sb="4" eb="6">
      <t>クカク</t>
    </rPh>
    <rPh sb="6" eb="8">
      <t>セイリ</t>
    </rPh>
    <rPh sb="8" eb="10">
      <t>ジギョウ</t>
    </rPh>
    <rPh sb="10" eb="11">
      <t>チ</t>
    </rPh>
    <rPh sb="11" eb="12">
      <t>ナイ</t>
    </rPh>
    <rPh sb="12" eb="14">
      <t>ドウロ</t>
    </rPh>
    <rPh sb="14" eb="16">
      <t>セイビ</t>
    </rPh>
    <rPh sb="16" eb="18">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</si>
  <si>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</si>
  <si>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</si>
  <si>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類似団体の平均値が減少する中で、本町においても地方債の新規発行を抑制した結果、着実に低下傾向を示している。一方、有形固定資産減価償却率は依然として類似団体平均を下回っているものの、上昇基調にある。その主な要因として、昭和50年代以前に建設された公民館が減価償却率98％を超え、公民館全体の約3分の2を占めていることが挙げられる。加えて、過去に整備されたじん芥処理場の粗大ごみ処理施設が減価償却率98％に達したことも、増加要因となってい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</si>
  <si>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</si>
  <si>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</si>
  <si>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</si>
  <si>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</si>
  <si>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</si>
  <si>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</si>
  <si>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および実質公債費比率は、依然として類似団体と比較して高い水準にある。将来負担比率については、令和2年度をもって発行期限を迎えた合併特例債の終了により新規発行が抑制されたことや、減債基金の積立てが進んだことから、減少傾向を示している。実質公債費比率についても、新規地方債の抑制や、後年度に財政措置される起債の活用などにより、公債費の適正化を一層推進しており、将来的には低下が見込まれ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</si>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</sst>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CC681E4-5956-47D2-B5E3-64916B058272}"/>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11A1-4D11-A759-2599A788DB4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79237</c:v>
                </c:pt>
                <c:pt idx="1">
                  <c:v>128983</c:v>
                </c:pt>
                <c:pt idx="2">
                  <c:v>37998</c:v>
                </c:pt>
                <c:pt idx="3">
                  <c:v>29598</c:v>
                </c:pt>
                <c:pt idx="4">
                  <c:v>43990</c:v>
                </c:pt>
              </c:numCache>
            </c:numRef>
          </c:val>
          <c:smooth val="0"/>
          <c:extLst>
            <c:ext xmlns:c16="http://schemas.microsoft.com/office/drawing/2014/chart" uri="{C3380CC4-5D6E-409C-BE32-E72D297353CC}">
              <c16:uniqueId val="{00000001-11A1-4D11-A759-2599A788DB4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11.25</c:v>
                </c:pt>
                <c:pt idx="1">
                  <c:v>10.47</c:v>
                </c:pt>
                <c:pt idx="2">
                  <c:v>17.71</c:v>
                </c:pt>
                <c:pt idx="3">
                  <c:v>17.059999999999999</c:v>
                </c:pt>
                <c:pt idx="4">
                  <c:v>10.64</c:v>
                </c:pt>
              </c:numCache>
            </c:numRef>
          </c:val>
          <c:extLst>
            <c:ext xmlns:c16="http://schemas.microsoft.com/office/drawing/2014/chart" uri="{C3380CC4-5D6E-409C-BE32-E72D297353CC}">
              <c16:uniqueId val="{00000000-182B-4556-A890-12BFC245964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20.309999999999999</c:v>
                </c:pt>
                <c:pt idx="1">
                  <c:v>15.67</c:v>
                </c:pt>
                <c:pt idx="2">
                  <c:v>20.62</c:v>
                </c:pt>
                <c:pt idx="3">
                  <c:v>20.78</c:v>
                </c:pt>
                <c:pt idx="4">
                  <c:v>17.48</c:v>
                </c:pt>
              </c:numCache>
            </c:numRef>
          </c:val>
          <c:extLst>
            <c:ext xmlns:c16="http://schemas.microsoft.com/office/drawing/2014/chart" uri="{C3380CC4-5D6E-409C-BE32-E72D297353CC}">
              <c16:uniqueId val="{00000001-182B-4556-A890-12BFC245964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-2.84</c:v>
                </c:pt>
                <c:pt idx="1">
                  <c:v>-3.95</c:v>
                </c:pt>
                <c:pt idx="2">
                  <c:v>13.82</c:v>
                </c:pt>
                <c:pt idx="3">
                  <c:v>-1.22</c:v>
                </c:pt>
                <c:pt idx="4">
                  <c:v>-8.98</c:v>
                </c:pt>
              </c:numCache>
            </c:numRef>
          </c:val>
          <c:smooth val="0"/>
          <c:extLst>
            <c:ext xmlns:c16="http://schemas.microsoft.com/office/drawing/2014/chart" uri="{C3380CC4-5D6E-409C-BE32-E72D297353CC}">
              <c16:uniqueId val="{00000002-182B-4556-A890-12BFC245964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c:v>
                </c:pt>
                <c:pt idx="2">
                  <c:v>#N/A</c:v>
                </c:pt>
                <c:pt idx="3">
                  <c:v>0.57999999999999996</c:v>
                </c:pt>
                <c:pt idx="4">
                  <c:v>#N/A</c:v>
                </c:pt>
                <c:pt idx="5">
                  <c:v>0.61</c:v>
                </c:pt>
                <c:pt idx="6">
                  <c:v>#N/A</c:v>
                </c:pt>
                <c:pt idx="7">
                  <c:v>0.59</c:v>
                </c:pt>
                <c:pt idx="8">
                  <c:v>#N/A</c:v>
                </c:pt>
                <c:pt idx="9">
                  <c:v>0.67</c:v>
                </c:pt>
              </c:numCache>
            </c:numRef>
          </c:val>
          <c:extLst>
            <c:ext xmlns:c16="http://schemas.microsoft.com/office/drawing/2014/chart" uri="{C3380CC4-5D6E-409C-BE32-E72D297353CC}">
              <c16:uniqueId val="{00000000-4CCA-46A5-9A3A-D22B8AB6E2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CCA-46A5-9A3A-D22B8AB6E2E6}"/>
            </c:ext>
          </c:extLst>
        </c:ser>
        <c:ser>
          <c:idx val="2"/>
          <c:order val="2"/>
          <c:tx>
            <c:strRef>
              <c:f>データシート!$A$29</c:f>
              <c:strCache>
                <c:ptCount val="1"/>
                <c:pt idx="0">
                  <c:v>上九一色簡易水道事業特別会計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0.12</c:v>
                </c:pt>
                <c:pt idx="2">
                  <c:v>#N/A</c:v>
                </c:pt>
                <c:pt idx="3">
                  <c:v>0.2</c:v>
                </c:pt>
                <c:pt idx="4">
                  <c:v>#N/A</c:v>
                </c:pt>
                <c:pt idx="5">
                  <c:v>0.17</c:v>
                </c:pt>
                <c:pt idx="6">
                  <c:v>#N/A</c:v>
                </c:pt>
                <c:pt idx="7">
                  <c:v>0.08</c:v>
                </c:pt>
                <c:pt idx="8">
                  <c:v>#N/A</c:v>
                </c:pt>
                <c:pt idx="9">
                  <c:v>0.28999999999999998</c:v>
                </c:pt>
              </c:numCache>
            </c:numRef>
          </c:val>
          <c:extLst>
            <c:ext xmlns:c16="http://schemas.microsoft.com/office/drawing/2014/chart" uri="{C3380CC4-5D6E-409C-BE32-E72D297353CC}">
              <c16:uniqueId val="{00000002-4CCA-46A5-9A3A-D22B8AB6E2E6}"/>
            </c:ext>
          </c:extLst>
        </c:ser>
        <c:ser>
          <c:idx val="3"/>
          <c:order val="3"/>
          <c:tx>
            <c:strRef>
              <c:f>データシート!$A$30</c:f>
              <c:strCache>
                <c:ptCount val="1"/>
                <c:pt idx="0">
                  <c:v>河口湖治水事業特別会計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0.28999999999999998</c:v>
                </c:pt>
                <c:pt idx="2">
                  <c:v>#N/A</c:v>
                </c:pt>
                <c:pt idx="3">
                  <c:v>0.28000000000000003</c:v>
                </c:pt>
                <c:pt idx="4">
                  <c:v>#N/A</c:v>
                </c:pt>
                <c:pt idx="5">
                  <c:v>0.28000000000000003</c:v>
                </c:pt>
                <c:pt idx="6">
                  <c:v>#N/A</c:v>
                </c:pt>
                <c:pt idx="7">
                  <c:v>0.31</c:v>
                </c:pt>
                <c:pt idx="8">
                  <c:v>#N/A</c:v>
                </c:pt>
                <c:pt idx="9">
                  <c:v>0.31</c:v>
                </c:pt>
              </c:numCache>
            </c:numRef>
          </c:val>
          <c:extLst>
            <c:ext xmlns:c16="http://schemas.microsoft.com/office/drawing/2014/chart" uri="{C3380CC4-5D6E-409C-BE32-E72D297353CC}">
              <c16:uniqueId val="{00000003-4CCA-46A5-9A3A-D22B8AB6E2E6}"/>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0.67</c:v>
                </c:pt>
                <c:pt idx="2">
                  <c:v>#N/A</c:v>
                </c:pt>
                <c:pt idx="3">
                  <c:v>0</c:v>
                </c:pt>
                <c:pt idx="4">
                  <c:v>#N/A</c:v>
                </c:pt>
                <c:pt idx="5">
                  <c:v>0</c:v>
                </c:pt>
                <c:pt idx="6">
                  <c:v>#N/A</c:v>
                </c:pt>
                <c:pt idx="7">
                  <c:v>0.49</c:v>
                </c:pt>
                <c:pt idx="8">
                  <c:v>#N/A</c:v>
                </c:pt>
                <c:pt idx="9">
                  <c:v>0.38</c:v>
                </c:pt>
              </c:numCache>
            </c:numRef>
          </c:val>
          <c:extLst>
            <c:ext xmlns:c16="http://schemas.microsoft.com/office/drawing/2014/chart" uri="{C3380CC4-5D6E-409C-BE32-E72D297353CC}">
              <c16:uniqueId val="{00000004-4CCA-46A5-9A3A-D22B8AB6E2E6}"/>
            </c:ext>
          </c:extLst>
        </c:ser>
        <c:ser>
          <c:idx val="5"/>
          <c:order val="5"/>
          <c:tx>
            <c:strRef>
              <c:f>データシート!$A$32</c:f>
              <c:strCache>
                <c:ptCount val="1"/>
                <c:pt idx="0">
                  <c:v>河口湖簡易水道事業特別会計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0.21</c:v>
                </c:pt>
                <c:pt idx="2">
                  <c:v>#N/A</c:v>
                </c:pt>
                <c:pt idx="3">
                  <c:v>0.43</c:v>
                </c:pt>
                <c:pt idx="4">
                  <c:v>#N/A</c:v>
                </c:pt>
                <c:pt idx="5">
                  <c:v>0.11</c:v>
                </c:pt>
                <c:pt idx="6">
                  <c:v>#N/A</c:v>
                </c:pt>
                <c:pt idx="7">
                  <c:v>0.25</c:v>
                </c:pt>
                <c:pt idx="8">
                  <c:v>#N/A</c:v>
                </c:pt>
                <c:pt idx="9">
                  <c:v>0.86</c:v>
                </c:pt>
              </c:numCache>
            </c:numRef>
          </c:val>
          <c:extLst>
            <c:ext xmlns:c16="http://schemas.microsoft.com/office/drawing/2014/chart" uri="{C3380CC4-5D6E-409C-BE32-E72D297353CC}">
              <c16:uniqueId val="{00000005-4CCA-46A5-9A3A-D22B8AB6E2E6}"/>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0.95</c:v>
                </c:pt>
                <c:pt idx="2">
                  <c:v>#N/A</c:v>
                </c:pt>
                <c:pt idx="3">
                  <c:v>0.6</c:v>
                </c:pt>
                <c:pt idx="4">
                  <c:v>#N/A</c:v>
                </c:pt>
                <c:pt idx="5">
                  <c:v>0.42</c:v>
                </c:pt>
                <c:pt idx="6">
                  <c:v>#N/A</c:v>
                </c:pt>
                <c:pt idx="7">
                  <c:v>0.38</c:v>
                </c:pt>
                <c:pt idx="8">
                  <c:v>#N/A</c:v>
                </c:pt>
                <c:pt idx="9">
                  <c:v>0.92</c:v>
                </c:pt>
              </c:numCache>
            </c:numRef>
          </c:val>
          <c:extLst>
            <c:ext xmlns:c16="http://schemas.microsoft.com/office/drawing/2014/chart" uri="{C3380CC4-5D6E-409C-BE32-E72D297353CC}">
              <c16:uniqueId val="{00000006-4CCA-46A5-9A3A-D22B8AB6E2E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1.33</c:v>
                </c:pt>
                <c:pt idx="2">
                  <c:v>#N/A</c:v>
                </c:pt>
                <c:pt idx="3">
                  <c:v>1.23</c:v>
                </c:pt>
                <c:pt idx="4">
                  <c:v>#N/A</c:v>
                </c:pt>
                <c:pt idx="5">
                  <c:v>1.0900000000000001</c:v>
                </c:pt>
                <c:pt idx="6">
                  <c:v>#N/A</c:v>
                </c:pt>
                <c:pt idx="7">
                  <c:v>1.37</c:v>
                </c:pt>
                <c:pt idx="8">
                  <c:v>#N/A</c:v>
                </c:pt>
                <c:pt idx="9">
                  <c:v>1.68</c:v>
                </c:pt>
              </c:numCache>
            </c:numRef>
          </c:val>
          <c:extLst>
            <c:ext xmlns:c16="http://schemas.microsoft.com/office/drawing/2014/chart" uri="{C3380CC4-5D6E-409C-BE32-E72D297353CC}">
              <c16:uniqueId val="{00000007-4CCA-46A5-9A3A-D22B8AB6E2E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6.9</c:v>
                </c:pt>
                <c:pt idx="2">
                  <c:v>#N/A</c:v>
                </c:pt>
                <c:pt idx="3">
                  <c:v>5.72</c:v>
                </c:pt>
                <c:pt idx="4">
                  <c:v>#N/A</c:v>
                </c:pt>
                <c:pt idx="5">
                  <c:v>6.09</c:v>
                </c:pt>
                <c:pt idx="6">
                  <c:v>#N/A</c:v>
                </c:pt>
                <c:pt idx="7">
                  <c:v>5.88</c:v>
                </c:pt>
                <c:pt idx="8">
                  <c:v>#N/A</c:v>
                </c:pt>
                <c:pt idx="9">
                  <c:v>6.65</c:v>
                </c:pt>
              </c:numCache>
            </c:numRef>
          </c:val>
          <c:extLst>
            <c:ext xmlns:c16="http://schemas.microsoft.com/office/drawing/2014/chart" uri="{C3380CC4-5D6E-409C-BE32-E72D297353CC}">
              <c16:uniqueId val="{00000008-4CCA-46A5-9A3A-D22B8AB6E2E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10.52</c:v>
                </c:pt>
                <c:pt idx="2">
                  <c:v>#N/A</c:v>
                </c:pt>
                <c:pt idx="3">
                  <c:v>9.6999999999999993</c:v>
                </c:pt>
                <c:pt idx="4">
                  <c:v>#N/A</c:v>
                </c:pt>
                <c:pt idx="5">
                  <c:v>16.98</c:v>
                </c:pt>
                <c:pt idx="6">
                  <c:v>#N/A</c:v>
                </c:pt>
                <c:pt idx="7">
                  <c:v>16.3</c:v>
                </c:pt>
                <c:pt idx="8">
                  <c:v>#N/A</c:v>
                </c:pt>
                <c:pt idx="9">
                  <c:v>9.81</c:v>
                </c:pt>
              </c:numCache>
            </c:numRef>
          </c:val>
          <c:extLst>
            <c:ext xmlns:c16="http://schemas.microsoft.com/office/drawing/2014/chart" uri="{C3380CC4-5D6E-409C-BE32-E72D297353CC}">
              <c16:uniqueId val="{00000009-4CCA-46A5-9A3A-D22B8AB6E2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1452</c:v>
                </c:pt>
                <c:pt idx="5">
                  <c:v>1457</c:v>
                </c:pt>
                <c:pt idx="8">
                  <c:v>1502</c:v>
                </c:pt>
                <c:pt idx="11">
                  <c:v>1529</c:v>
                </c:pt>
                <c:pt idx="14">
                  <c:v>1515</c:v>
                </c:pt>
              </c:numCache>
            </c:numRef>
          </c:val>
          <c:extLst>
            <c:ext xmlns:c16="http://schemas.microsoft.com/office/drawing/2014/chart" uri="{C3380CC4-5D6E-409C-BE32-E72D297353CC}">
              <c16:uniqueId val="{00000000-E320-4218-9FDE-EBE558DBF55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320-4218-9FDE-EBE558DBF55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62</c:v>
                </c:pt>
                <c:pt idx="3">
                  <c:v>60</c:v>
                </c:pt>
                <c:pt idx="6">
                  <c:v>50</c:v>
                </c:pt>
                <c:pt idx="9">
                  <c:v>50</c:v>
                </c:pt>
                <c:pt idx="12">
                  <c:v>50</c:v>
                </c:pt>
              </c:numCache>
            </c:numRef>
          </c:val>
          <c:extLst>
            <c:ext xmlns:c16="http://schemas.microsoft.com/office/drawing/2014/chart" uri="{C3380CC4-5D6E-409C-BE32-E72D297353CC}">
              <c16:uniqueId val="{00000002-E320-4218-9FDE-EBE558DBF55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72</c:v>
                </c:pt>
                <c:pt idx="3">
                  <c:v>85</c:v>
                </c:pt>
                <c:pt idx="6">
                  <c:v>95</c:v>
                </c:pt>
                <c:pt idx="9">
                  <c:v>95</c:v>
                </c:pt>
                <c:pt idx="12">
                  <c:v>79</c:v>
                </c:pt>
              </c:numCache>
            </c:numRef>
          </c:val>
          <c:extLst>
            <c:ext xmlns:c16="http://schemas.microsoft.com/office/drawing/2014/chart" uri="{C3380CC4-5D6E-409C-BE32-E72D297353CC}">
              <c16:uniqueId val="{00000003-E320-4218-9FDE-EBE558DBF55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358</c:v>
                </c:pt>
                <c:pt idx="3">
                  <c:v>388</c:v>
                </c:pt>
                <c:pt idx="6">
                  <c:v>352</c:v>
                </c:pt>
                <c:pt idx="9">
                  <c:v>424</c:v>
                </c:pt>
                <c:pt idx="12">
                  <c:v>396</c:v>
                </c:pt>
              </c:numCache>
            </c:numRef>
          </c:val>
          <c:extLst>
            <c:ext xmlns:c16="http://schemas.microsoft.com/office/drawing/2014/chart" uri="{C3380CC4-5D6E-409C-BE32-E72D297353CC}">
              <c16:uniqueId val="{00000004-E320-4218-9FDE-EBE558DBF55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20-4218-9FDE-EBE558DBF55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20-4218-9FDE-EBE558DBF55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1541</c:v>
                </c:pt>
                <c:pt idx="3">
                  <c:v>1620</c:v>
                </c:pt>
                <c:pt idx="6">
                  <c:v>1707</c:v>
                </c:pt>
                <c:pt idx="9">
                  <c:v>1779</c:v>
                </c:pt>
                <c:pt idx="12">
                  <c:v>1751</c:v>
                </c:pt>
              </c:numCache>
            </c:numRef>
          </c:val>
          <c:extLst>
            <c:ext xmlns:c16="http://schemas.microsoft.com/office/drawing/2014/chart" uri="{C3380CC4-5D6E-409C-BE32-E72D297353CC}">
              <c16:uniqueId val="{00000007-E320-4218-9FDE-EBE558DBF55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581</c:v>
                </c:pt>
                <c:pt idx="2">
                  <c:v>#N/A</c:v>
                </c:pt>
                <c:pt idx="3">
                  <c:v>#N/A</c:v>
                </c:pt>
                <c:pt idx="4">
                  <c:v>696</c:v>
                </c:pt>
                <c:pt idx="5">
                  <c:v>#N/A</c:v>
                </c:pt>
                <c:pt idx="6">
                  <c:v>#N/A</c:v>
                </c:pt>
                <c:pt idx="7">
                  <c:v>702</c:v>
                </c:pt>
                <c:pt idx="8">
                  <c:v>#N/A</c:v>
                </c:pt>
                <c:pt idx="9">
                  <c:v>#N/A</c:v>
                </c:pt>
                <c:pt idx="10">
                  <c:v>819</c:v>
                </c:pt>
                <c:pt idx="11">
                  <c:v>#N/A</c:v>
                </c:pt>
                <c:pt idx="12">
                  <c:v>#N/A</c:v>
                </c:pt>
                <c:pt idx="13">
                  <c:v>761</c:v>
                </c:pt>
                <c:pt idx="14">
                  <c:v>#N/A</c:v>
                </c:pt>
              </c:numCache>
            </c:numRef>
          </c:val>
          <c:smooth val="0"/>
          <c:extLst>
            <c:ext xmlns:c16="http://schemas.microsoft.com/office/drawing/2014/chart" uri="{C3380CC4-5D6E-409C-BE32-E72D297353CC}">
              <c16:uniqueId val="{00000008-E320-4218-9FDE-EBE558DBF55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17486</c:v>
                </c:pt>
                <c:pt idx="5">
                  <c:v>17681</c:v>
                </c:pt>
                <c:pt idx="8">
                  <c:v>16979</c:v>
                </c:pt>
                <c:pt idx="11">
                  <c:v>15944</c:v>
                </c:pt>
                <c:pt idx="14">
                  <c:v>14883</c:v>
                </c:pt>
              </c:numCache>
            </c:numRef>
          </c:val>
          <c:extLst>
            <c:ext xmlns:c16="http://schemas.microsoft.com/office/drawing/2014/chart" uri="{C3380CC4-5D6E-409C-BE32-E72D297353CC}">
              <c16:uniqueId val="{00000000-37E1-4625-856C-896F9AF2274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170</c:v>
                </c:pt>
                <c:pt idx="5">
                  <c:v>156</c:v>
                </c:pt>
                <c:pt idx="8">
                  <c:v>143</c:v>
                </c:pt>
                <c:pt idx="11">
                  <c:v>115</c:v>
                </c:pt>
                <c:pt idx="14">
                  <c:v>90</c:v>
                </c:pt>
              </c:numCache>
            </c:numRef>
          </c:val>
          <c:extLst>
            <c:ext xmlns:c16="http://schemas.microsoft.com/office/drawing/2014/chart" uri="{C3380CC4-5D6E-409C-BE32-E72D297353CC}">
              <c16:uniqueId val="{00000001-37E1-4625-856C-896F9AF2274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4789</c:v>
                </c:pt>
                <c:pt idx="5">
                  <c:v>4834</c:v>
                </c:pt>
                <c:pt idx="8">
                  <c:v>5673</c:v>
                </c:pt>
                <c:pt idx="11">
                  <c:v>6042</c:v>
                </c:pt>
                <c:pt idx="14">
                  <c:v>6122</c:v>
                </c:pt>
              </c:numCache>
            </c:numRef>
          </c:val>
          <c:extLst>
            <c:ext xmlns:c16="http://schemas.microsoft.com/office/drawing/2014/chart" uri="{C3380CC4-5D6E-409C-BE32-E72D297353CC}">
              <c16:uniqueId val="{00000002-37E1-4625-856C-896F9AF2274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E1-4625-856C-896F9AF2274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E1-4625-856C-896F9AF2274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E1-4625-856C-896F9AF2274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1421</c:v>
                </c:pt>
                <c:pt idx="3">
                  <c:v>1422</c:v>
                </c:pt>
                <c:pt idx="6">
                  <c:v>1436</c:v>
                </c:pt>
                <c:pt idx="9">
                  <c:v>1423</c:v>
                </c:pt>
                <c:pt idx="12">
                  <c:v>1408</c:v>
                </c:pt>
              </c:numCache>
            </c:numRef>
          </c:val>
          <c:extLst>
            <c:ext xmlns:c16="http://schemas.microsoft.com/office/drawing/2014/chart" uri="{C3380CC4-5D6E-409C-BE32-E72D297353CC}">
              <c16:uniqueId val="{00000006-37E1-4625-856C-896F9AF2274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806</c:v>
                </c:pt>
                <c:pt idx="3">
                  <c:v>749</c:v>
                </c:pt>
                <c:pt idx="6">
                  <c:v>833</c:v>
                </c:pt>
                <c:pt idx="9">
                  <c:v>958</c:v>
                </c:pt>
                <c:pt idx="12">
                  <c:v>936</c:v>
                </c:pt>
              </c:numCache>
            </c:numRef>
          </c:val>
          <c:extLst>
            <c:ext xmlns:c16="http://schemas.microsoft.com/office/drawing/2014/chart" uri="{C3380CC4-5D6E-409C-BE32-E72D297353CC}">
              <c16:uniqueId val="{00000007-37E1-4625-856C-896F9AF2274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4801</c:v>
                </c:pt>
                <c:pt idx="3">
                  <c:v>4773</c:v>
                </c:pt>
                <c:pt idx="6">
                  <c:v>4634</c:v>
                </c:pt>
                <c:pt idx="9">
                  <c:v>4707</c:v>
                </c:pt>
                <c:pt idx="12">
                  <c:v>4527</c:v>
                </c:pt>
              </c:numCache>
            </c:numRef>
          </c:val>
          <c:extLst>
            <c:ext xmlns:c16="http://schemas.microsoft.com/office/drawing/2014/chart" uri="{C3380CC4-5D6E-409C-BE32-E72D297353CC}">
              <c16:uniqueId val="{00000008-37E1-4625-856C-896F9AF2274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304</c:v>
                </c:pt>
                <c:pt idx="3">
                  <c:v>235</c:v>
                </c:pt>
                <c:pt idx="6">
                  <c:v>185</c:v>
                </c:pt>
                <c:pt idx="9">
                  <c:v>135</c:v>
                </c:pt>
                <c:pt idx="12">
                  <c:v>85</c:v>
                </c:pt>
              </c:numCache>
            </c:numRef>
          </c:val>
          <c:extLst>
            <c:ext xmlns:c16="http://schemas.microsoft.com/office/drawing/2014/chart" uri="{C3380CC4-5D6E-409C-BE32-E72D297353CC}">
              <c16:uniqueId val="{00000009-37E1-4625-856C-896F9AF2274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18635</c:v>
                </c:pt>
                <c:pt idx="3">
                  <c:v>19616</c:v>
                </c:pt>
                <c:pt idx="6">
                  <c:v>18866</c:v>
                </c:pt>
                <c:pt idx="9">
                  <c:v>17508</c:v>
                </c:pt>
                <c:pt idx="12">
                  <c:v>16417</c:v>
                </c:pt>
              </c:numCache>
            </c:numRef>
          </c:val>
          <c:extLst>
            <c:ext xmlns:c16="http://schemas.microsoft.com/office/drawing/2014/chart" uri="{C3380CC4-5D6E-409C-BE32-E72D297353CC}">
              <c16:uniqueId val="{0000000A-37E1-4625-856C-896F9AF2274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3523</c:v>
                </c:pt>
                <c:pt idx="2">
                  <c:v>#N/A</c:v>
                </c:pt>
                <c:pt idx="3">
                  <c:v>#N/A</c:v>
                </c:pt>
                <c:pt idx="4">
                  <c:v>4124</c:v>
                </c:pt>
                <c:pt idx="5">
                  <c:v>#N/A</c:v>
                </c:pt>
                <c:pt idx="6">
                  <c:v>#N/A</c:v>
                </c:pt>
                <c:pt idx="7">
                  <c:v>3160</c:v>
                </c:pt>
                <c:pt idx="8">
                  <c:v>#N/A</c:v>
                </c:pt>
                <c:pt idx="9">
                  <c:v>#N/A</c:v>
                </c:pt>
                <c:pt idx="10">
                  <c:v>2630</c:v>
                </c:pt>
                <c:pt idx="11">
                  <c:v>#N/A</c:v>
                </c:pt>
                <c:pt idx="12">
                  <c:v>#N/A</c:v>
                </c:pt>
                <c:pt idx="13">
                  <c:v>2277</c:v>
                </c:pt>
                <c:pt idx="14">
                  <c:v>#N/A</c:v>
                </c:pt>
              </c:numCache>
            </c:numRef>
          </c:val>
          <c:smooth val="0"/>
          <c:extLst>
            <c:ext xmlns:c16="http://schemas.microsoft.com/office/drawing/2014/chart" uri="{C3380CC4-5D6E-409C-BE32-E72D297353CC}">
              <c16:uniqueId val="{0000000B-37E1-4625-856C-896F9AF2274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1774</c:v>
                </c:pt>
                <c:pt idx="1">
                  <c:v>1754</c:v>
                </c:pt>
                <c:pt idx="2">
                  <c:v>1504</c:v>
                </c:pt>
              </c:numCache>
            </c:numRef>
          </c:val>
          <c:extLst>
            <c:ext xmlns:c16="http://schemas.microsoft.com/office/drawing/2014/chart" uri="{C3380CC4-5D6E-409C-BE32-E72D297353CC}">
              <c16:uniqueId val="{00000000-33E1-454C-A88E-78166F202D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1214</c:v>
                </c:pt>
                <c:pt idx="1">
                  <c:v>1364</c:v>
                </c:pt>
                <c:pt idx="2">
                  <c:v>1564</c:v>
                </c:pt>
              </c:numCache>
            </c:numRef>
          </c:val>
          <c:extLst>
            <c:ext xmlns:c16="http://schemas.microsoft.com/office/drawing/2014/chart" uri="{C3380CC4-5D6E-409C-BE32-E72D297353CC}">
              <c16:uniqueId val="{00000001-33E1-454C-A88E-78166F202D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4684</c:v>
                </c:pt>
                <c:pt idx="1">
                  <c:v>4897</c:v>
                </c:pt>
                <c:pt idx="2">
                  <c:v>4892</c:v>
                </c:pt>
              </c:numCache>
            </c:numRef>
          </c:val>
          <c:extLst>
            <c:ext xmlns:c16="http://schemas.microsoft.com/office/drawing/2014/chart" uri="{C3380CC4-5D6E-409C-BE32-E72D297353CC}">
              <c16:uniqueId val="{00000002-33E1-454C-A88E-78166F202D8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{61570F2D-047F-4A16-85C1-81FE398411DC}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5A5-4221-A363-1D3E649CA7B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{7A855D7C-553C-4626-834F-5523653F38DA}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A5-4221-A363-1D3E649CA7B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{1A1A3E2D-6A13-4D64-8CED-851C52DDFFC1}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A5-4221-A363-1D3E649CA7B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{AA35078D-C943-4EE8-9B12-5E74E7D19397}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A5-4221-A363-1D3E649CA7B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{07ACB331-4814-49D1-A6B9-BFC235B88B60}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A5-4221-A363-1D3E649CA7B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{FA1663C0-120C-46E0-A262-73ED609C0E4F}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5A5-4221-A363-1D3E649CA7B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{7DE98D3B-B8E4-432E-A91E-2E2BCB3EE95E}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5A5-4221-A363-1D3E649CA7B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{CDDD09C7-B99B-4F2E-A809-70C8B7AD9178}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5A5-4221-A363-1D3E649CA7B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{3D83DE7A-52D7-4320-84E3-5B2B59A6D799}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5A5-4221-A363-1D3E649CA7B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57.4</c:v>
                </c:pt>
                <c:pt idx="8">
                  <c:v>58.6</c:v>
                </c:pt>
                <c:pt idx="16">
                  <c:v>57.6</c:v>
                </c:pt>
                <c:pt idx="24">
                  <c:v>59.5</c:v>
                </c:pt>
                <c:pt idx="32">
                  <c:v>61.3</c:v>
                </c:pt>
              </c:numCache>
            </c:numRef>
          </c:xVal>
          <c:yVal>
            <c:numRef>
              <c:f>公会計指標分析・財政指標組合せ分析表!$BP$51:$DC$51</c:f>
              <c:numCache>
                <c:formatCode>#,##0.0;"▲ "#,##0.0</c:formatCode>
                <c:ptCount val="40"/>
                <c:pt idx="0">
                  <c:v>56.3</c:v>
                </c:pt>
                <c:pt idx="8">
                  <c:v>62.2</c:v>
                </c:pt>
                <c:pt idx="16">
                  <c:v>44.4</c:v>
                </c:pt>
                <c:pt idx="24">
                  <c:v>38</c:v>
                </c:pt>
                <c:pt idx="32">
                  <c:v>32</c:v>
                </c:pt>
              </c:numCache>
            </c:numRef>
          </c:yVal>
          <c:smooth val="0"/>
          <c:extLst>
            <c:ext xmlns:c16="http://schemas.microsoft.com/office/drawing/2014/chart" uri="{C3380CC4-5D6E-409C-BE32-E72D297353CC}">
              <c16:uniqueId val="{00000009-95A5-4221-A363-1D3E649CA7B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{9DEBFC22-108A-4AAA-9C77-3A67CB5F0EDC}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5A5-4221-A363-1D3E649CA7B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{9DF55A8A-3255-46DF-9C12-F4C34F7A0A65}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A5-4221-A363-1D3E649CA7B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{50D05F54-E008-4BAA-8866-AA73B9FD56A6}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A5-4221-A363-1D3E649CA7B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{36650885-FDEC-452E-A37B-BD4611E17735}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A5-4221-A363-1D3E649CA7B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{20506495-3B55-490C-B061-A1A70C230A7F}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A5-4221-A363-1D3E649CA7B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{2F6FECAB-47C1-41C8-A810-661E63F80732}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5A5-4221-A363-1D3E649CA7B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{2C091520-7294-43A3-9134-FD6D98CAF2B2}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5A5-4221-A363-1D3E649CA7B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{94A872D3-0ADE-4E24-B549-799721F665C1}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5A5-4221-A363-1D3E649CA7B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{C7271239-015E-455F-A7B3-781D38433AEA}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5A5-4221-A363-1D3E649CA7B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95A5-4221-A363-1D3E649CA7B5}"/>
            </c:ext>
          </c:extLst>
        </c:ser>
        <c:dLbls>
          <c:showLegendKey val="0"/>
          <c:showVal val="1"/>
          <c:showCatName val="0"/>
          <c:showSerName val="0"/>
          <c:showPercent val="0"/>
          <c:showBubbleSize val="0"/>
        </c:dLbls>
        <c:axId val="46179840"/>
        <c:axId val="46181760"/>
      </c:scatterChart>
      <c:valAx>
        <c:axId val="46179840"/>
        <c:scaling>
          <c:orientation val="maxMin"/>
          <c:max val="64"/>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{088B5572-3F0D-4A99-B101-C6F662580CCB}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C2F-43B4-AE0B-CC92C8EB4B7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{268727CA-46CD-43FB-9C4F-6C3F26B7E9FF}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2F-43B4-AE0B-CC92C8EB4B7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{DB481D2C-E047-41F2-9615-A75810EB15BB}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2F-43B4-AE0B-CC92C8EB4B7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{4E9FB325-058A-4DB4-A8F3-8782E14B9D11}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2F-43B4-AE0B-CC92C8EB4B7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{4C1BEC17-1FFB-448B-86FC-3150B98755E7}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2F-43B4-AE0B-CC92C8EB4B76}"/>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{AD711B7E-205B-4A7D-BBEB-C2EC7D9EFC70}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C2F-43B4-AE0B-CC92C8EB4B76}"/>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{89BD7E80-4C77-4F35-A7EE-D0E7E2035B9F}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C2F-43B4-AE0B-CC92C8EB4B76}"/>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{003CAFF8-5E24-43B5-BFBE-873AD5492361}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C2F-43B4-AE0B-CC92C8EB4B76}"/>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{343AEDD6-AB2E-49FE-8736-B7F43E339FB1}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C2F-43B4-AE0B-CC92C8EB4B7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9.1999999999999993</c:v>
                </c:pt>
                <c:pt idx="8">
                  <c:v>9.6999999999999993</c:v>
                </c:pt>
                <c:pt idx="16">
                  <c:v>9.8000000000000007</c:v>
                </c:pt>
                <c:pt idx="24">
                  <c:v>10.7</c:v>
                </c:pt>
                <c:pt idx="32">
                  <c:v>10.8</c:v>
                </c:pt>
              </c:numCache>
            </c:numRef>
          </c:xVal>
          <c:yVal>
            <c:numRef>
              <c:f>公会計指標分析・財政指標組合せ分析表!$BP$73:$DC$73</c:f>
              <c:numCache>
                <c:formatCode>#,##0.0;"▲ "#,##0.0</c:formatCode>
                <c:ptCount val="40"/>
                <c:pt idx="0">
                  <c:v>56.3</c:v>
                </c:pt>
                <c:pt idx="8">
                  <c:v>62.2</c:v>
                </c:pt>
                <c:pt idx="16">
                  <c:v>44.4</c:v>
                </c:pt>
                <c:pt idx="24">
                  <c:v>38</c:v>
                </c:pt>
                <c:pt idx="32">
                  <c:v>32</c:v>
                </c:pt>
              </c:numCache>
            </c:numRef>
          </c:yVal>
          <c:smooth val="0"/>
          <c:extLst>
            <c:ext xmlns:c16="http://schemas.microsoft.com/office/drawing/2014/chart" uri="{C3380CC4-5D6E-409C-BE32-E72D297353CC}">
              <c16:uniqueId val="{00000009-BC2F-43B4-AE0B-CC92C8EB4B7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{00E15652-25AA-481A-9B1E-3F0FE465DD87}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C2F-43B4-AE0B-CC92C8EB4B7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{86D7DFA5-885B-4E4F-8FC7-0DEE1E0B739E}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2F-43B4-AE0B-CC92C8EB4B7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{6FFF6825-88C4-462B-8621-D6EE4038EAE6}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2F-43B4-AE0B-CC92C8EB4B7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{C5D02CEC-E983-4696-A71F-9541F7E8F62B}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2F-43B4-AE0B-CC92C8EB4B7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{2E1BDEB0-17EA-46CA-9F6A-B87AE5D463BE}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2F-43B4-AE0B-CC92C8EB4B7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{689D2733-6ED9-4194-A728-6E78AD2670D3}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C2F-43B4-AE0B-CC92C8EB4B7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{D49B09BF-2244-4E73-8550-9758FF9D1AA1}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C2F-43B4-AE0B-CC92C8EB4B76}"/>
                </c:ext>
              </c:extLst>
            </c:dLbl>
            <c:dLbl>
              <c:idx val="24"/>
              <c:layout>
                <c:manualLayout>
                  <c:x val="0"/>
                  <c:y val="1.199494214357485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{4AF40848-28B2-4DBE-A951-F7A5D370EC76}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C2F-43B4-AE0B-CC92C8EB4B76}"/>
                </c:ext>
              </c:extLst>
            </c:dLbl>
            <c:dLbl>
              <c:idx val="32"/>
              <c:layout>
                <c:manualLayout>
                  <c:x val="0"/>
                  <c:y val="-1.199494214357489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{C509EA3F-16C1-4FEF-96F1-EB9DF3095543}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C2F-43B4-AE0B-CC92C8EB4B7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C2F-43B4-AE0B-CC92C8EB4B76}"/>
            </c:ext>
          </c:extLst>
        </c:ser>
        <c:dLbls>
          <c:showLegendKey val="0"/>
          <c:showVal val="1"/>
          <c:showCatName val="0"/>
          <c:showSerName val="0"/>
          <c:showPercent val="0"/>
          <c:showBubbleSize val="0"/>
        </c:dLbls>
        <c:axId val="84219776"/>
        <c:axId val="84234240"/>
      </c:scatterChart>
      <c:valAx>
        <c:axId val="84219776"/>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Ｐゴシック" panose="020B0600070205080204" pitchFamily="50" charset="-128"/>
              <a:ea typeface="ＭＳ Ｐゴシック" panose="020B0600070205080204" pitchFamily="50" charset="-128"/>
            </a:rPr>
            <a:t>　元利償還金等</a:t>
          </a: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について、普通会計における地方債の元利償還金が前年度より約</a:t>
          </a:r>
          <a:r>
            <a:rPr kumimoji="1" lang="en-US" altLang="ja-JP" sz="1200">
              <a:latin typeface="ＭＳ Ｐゴシック" panose="020B0600070205080204" pitchFamily="50" charset="-128"/>
              <a:ea typeface="ＭＳ Ｐゴシック" panose="020B0600070205080204" pitchFamily="50" charset="-128"/>
            </a:rPr>
            <a:t>2,798</a:t>
          </a:r>
          <a:r>
            <a:rPr kumimoji="1" lang="ja-JP" altLang="en-US" sz="1200">
              <a:latin typeface="ＭＳ Ｐゴシック" panose="020B0600070205080204" pitchFamily="50" charset="-128"/>
              <a:ea typeface="ＭＳ Ｐゴシック" panose="020B0600070205080204" pitchFamily="50" charset="-128"/>
            </a:rPr>
            <a:t>万円減少したことや、公営企業債の元利償還金に対する繰入金が前年度よりも約</a:t>
          </a:r>
          <a:r>
            <a:rPr kumimoji="1" lang="en-US" altLang="ja-JP" sz="1200">
              <a:latin typeface="ＭＳ Ｐゴシック" panose="020B0600070205080204" pitchFamily="50" charset="-128"/>
              <a:ea typeface="ＭＳ Ｐゴシック" panose="020B0600070205080204" pitchFamily="50" charset="-128"/>
            </a:rPr>
            <a:t>2,746</a:t>
          </a:r>
          <a:r>
            <a:rPr kumimoji="1" lang="ja-JP" altLang="en-US" sz="1200">
              <a:latin typeface="ＭＳ Ｐゴシック" panose="020B0600070205080204" pitchFamily="50" charset="-128"/>
              <a:ea typeface="ＭＳ Ｐゴシック" panose="020B0600070205080204" pitchFamily="50" charset="-128"/>
            </a:rPr>
            <a:t>万円減少してきていること、さらに一部事務組合が起債した地方債の元利償還金が約</a:t>
          </a:r>
          <a:r>
            <a:rPr kumimoji="1" lang="en-US" altLang="ja-JP" sz="1200">
              <a:latin typeface="ＭＳ Ｐゴシック" panose="020B0600070205080204" pitchFamily="50" charset="-128"/>
              <a:ea typeface="ＭＳ Ｐゴシック" panose="020B0600070205080204" pitchFamily="50" charset="-128"/>
            </a:rPr>
            <a:t>1,557</a:t>
          </a:r>
          <a:r>
            <a:rPr kumimoji="1" lang="ja-JP" altLang="en-US" sz="1200">
              <a:latin typeface="ＭＳ Ｐゴシック" panose="020B0600070205080204" pitchFamily="50" charset="-128"/>
              <a:ea typeface="ＭＳ Ｐゴシック" panose="020B0600070205080204" pitchFamily="50" charset="-128"/>
            </a:rPr>
            <a:t>万円減少したことにより、対前年比約</a:t>
          </a:r>
          <a:r>
            <a:rPr kumimoji="1" lang="en-US" altLang="ja-JP" sz="1200">
              <a:latin typeface="ＭＳ Ｐゴシック" panose="020B0600070205080204" pitchFamily="50" charset="-128"/>
              <a:ea typeface="ＭＳ Ｐゴシック" panose="020B0600070205080204" pitchFamily="50" charset="-128"/>
            </a:rPr>
            <a:t>7,100</a:t>
          </a:r>
          <a:r>
            <a:rPr kumimoji="1" lang="ja-JP" altLang="en-US" sz="1200">
              <a:latin typeface="ＭＳ Ｐゴシック" panose="020B0600070205080204" pitchFamily="50" charset="-128"/>
              <a:ea typeface="ＭＳ Ｐゴシック" panose="020B0600070205080204" pitchFamily="50" charset="-128"/>
            </a:rPr>
            <a:t>万円の減少となった。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一方で補てん財源である算入公債費等</a:t>
          </a: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においては、主に災害復旧等に係る基準財政需に算入された公債費が約</a:t>
          </a:r>
          <a:r>
            <a:rPr kumimoji="1" lang="en-US" altLang="ja-JP" sz="1200">
              <a:latin typeface="ＭＳ Ｐゴシック" panose="020B0600070205080204" pitchFamily="50" charset="-128"/>
              <a:ea typeface="ＭＳ Ｐゴシック" panose="020B0600070205080204" pitchFamily="50" charset="-128"/>
            </a:rPr>
            <a:t>1,900</a:t>
          </a:r>
          <a:r>
            <a:rPr kumimoji="1" lang="ja-JP" altLang="en-US" sz="1200">
              <a:latin typeface="ＭＳ Ｐゴシック" panose="020B0600070205080204" pitchFamily="50" charset="-128"/>
              <a:ea typeface="ＭＳ Ｐゴシック" panose="020B0600070205080204" pitchFamily="50" charset="-128"/>
            </a:rPr>
            <a:t>万円の減少となったこと等により、最終的には分子が約</a:t>
          </a:r>
          <a:r>
            <a:rPr kumimoji="1" lang="en-US" altLang="ja-JP" sz="1200">
              <a:latin typeface="ＭＳ Ｐゴシック" panose="020B0600070205080204" pitchFamily="50" charset="-128"/>
              <a:ea typeface="ＭＳ Ｐゴシック" panose="020B0600070205080204" pitchFamily="50" charset="-128"/>
            </a:rPr>
            <a:t>5,600</a:t>
          </a:r>
          <a:r>
            <a:rPr kumimoji="1" lang="ja-JP" altLang="en-US" sz="1200">
              <a:latin typeface="ＭＳ Ｐゴシック" panose="020B0600070205080204" pitchFamily="50" charset="-128"/>
              <a:ea typeface="ＭＳ Ｐゴシック" panose="020B0600070205080204" pitchFamily="50" charset="-128"/>
            </a:rPr>
            <a:t>万円の減額となった。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満期一括償還地方債は利用していない。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は、大型普通建設事業が終了したことにより地方債残高が約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9,100</a:t>
          </a:r>
          <a:r>
            <a:rPr kumimoji="1" lang="ja-JP" altLang="en-US" sz="1400">
              <a:latin typeface="ＭＳ ゴシック" pitchFamily="49" charset="-128"/>
              <a:ea typeface="ＭＳ ゴシック" pitchFamily="49" charset="-128"/>
            </a:rPr>
            <a:t>万円減少したことや、公営企業等の繰入予定額が約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8,000</a:t>
          </a:r>
          <a:r>
            <a:rPr kumimoji="1" lang="ja-JP" altLang="en-US" sz="1400">
              <a:latin typeface="ＭＳ ゴシック" pitchFamily="49" charset="-128"/>
              <a:ea typeface="ＭＳ ゴシック" pitchFamily="49" charset="-128"/>
            </a:rPr>
            <a:t>千万円減少したことにより、対前年度比約</a:t>
          </a:r>
          <a:r>
            <a:rPr kumimoji="1" lang="en-US" altLang="ja-JP" sz="1400">
              <a:latin typeface="ＭＳ ゴシック" pitchFamily="49" charset="-128"/>
              <a:ea typeface="ＭＳ ゴシック" pitchFamily="49" charset="-128"/>
            </a:rPr>
            <a:t>13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5,800</a:t>
          </a:r>
          <a:r>
            <a:rPr kumimoji="1" lang="ja-JP" altLang="en-US" sz="1400">
              <a:latin typeface="ＭＳ ゴシック" pitchFamily="49" charset="-128"/>
              <a:ea typeface="ＭＳ ゴシック" pitchFamily="49" charset="-128"/>
            </a:rPr>
            <a:t>万円減少した。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充当可能財源当</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においては、財政調整基金は減少したが、減債基金及びふるさと応援寄附基金等の積み立てにより充当可能基金が約</a:t>
          </a:r>
          <a:r>
            <a:rPr kumimoji="1" lang="en-US" altLang="ja-JP" sz="1400">
              <a:latin typeface="ＭＳ ゴシック" pitchFamily="49" charset="-128"/>
              <a:ea typeface="ＭＳ ゴシック" pitchFamily="49" charset="-128"/>
            </a:rPr>
            <a:t>8,000</a:t>
          </a:r>
          <a:r>
            <a:rPr kumimoji="1" lang="ja-JP" altLang="en-US" sz="1400">
              <a:latin typeface="ＭＳ ゴシック" pitchFamily="49" charset="-128"/>
              <a:ea typeface="ＭＳ ゴシック" pitchFamily="49" charset="-128"/>
            </a:rPr>
            <a:t>万円増加となったものの、基準財政需要額見込額が約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憶</a:t>
          </a:r>
          <a:r>
            <a:rPr kumimoji="1" lang="en-US" altLang="ja-JP" sz="1400">
              <a:latin typeface="ＭＳ ゴシック" pitchFamily="49" charset="-128"/>
              <a:ea typeface="ＭＳ ゴシック" pitchFamily="49" charset="-128"/>
            </a:rPr>
            <a:t>6,000</a:t>
          </a:r>
          <a:r>
            <a:rPr kumimoji="1" lang="ja-JP" altLang="en-US" sz="1400">
              <a:latin typeface="ＭＳ ゴシック" pitchFamily="49" charset="-128"/>
              <a:ea typeface="ＭＳ ゴシック" pitchFamily="49" charset="-128"/>
            </a:rPr>
            <a:t>万円減少したことにより、全体として約</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500</a:t>
          </a:r>
          <a:r>
            <a:rPr kumimoji="1" lang="ja-JP" altLang="en-US" sz="1400">
              <a:latin typeface="ＭＳ ゴシック" pitchFamily="49" charset="-128"/>
              <a:ea typeface="ＭＳ ゴシック" pitchFamily="49" charset="-128"/>
            </a:rPr>
            <a:t>万円の減となり、実質的な将来負担額（分子）としては約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5,000</a:t>
          </a:r>
          <a:r>
            <a:rPr kumimoji="1" lang="ja-JP" altLang="en-US" sz="1400">
              <a:latin typeface="ＭＳ ゴシック" pitchFamily="49" charset="-128"/>
              <a:ea typeface="ＭＳ ゴシック" pitchFamily="49" charset="-128"/>
            </a:rPr>
            <a:t>万円の減少となった。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山梨県富士河口湖町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財政調整基金は、前年度剰余金により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万円を積み立てることが出来たが、物価高騰対策商品券事業により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億円の取り崩しを行ったため、差引き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万円の減となった。また、減債基金を将来の合併特例債等の償還費への備えとして約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億円、ふるさと応援寄附基金を約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万円をそれぞれ積立て、物価高騰対策商品券事業に伴い地域振興基金を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万円取り崩しを行ったことにより、基金全体としては約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コロナ禍を脱し経済活動が回復基調により税収が増加傾向にあるものの、今後も、物価高騰対策費として財政調整基金を取り崩しながら財政運営をすることが予想され、さらに、これに関連し商工振興等の活性化も踏まえ地域振興基金を活用しながら、町村合併における地域間の均衡を図る事業に充てていく。また、ふるさと応援寄附基金についても寄附金を財源に基金の積み立てを行うと同時に、当該基金を充てながら少子化対策・こども政策等の各種抜本強化事業を行っ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・地域振興基金：町財政の円滑な運営を図り、合併町村の均衡ある発展のための事業の財源とする基金。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・公共施設建設基金：公共施設の建設の財源に充てることのできる基金。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基金：富士河口湖町のまちづくりに賛同する個人、団体から広く寄附金を募り、これを財源として寄附者の意向を各種事業に反映することにより、様々な人々の参加による魅力あるふるさとづくりに資する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・地域福祉基金：住民が主体となって実施する福祉活動を活発化するため、基金か生じる利息をその事業に充てることのできる基金。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・小立土地区画整理事業保留地内道路整備基金：小立土地区画整理事業保留内道路の復旧整備費の財源に充てるための基金。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ふるさと応援寄附金を財源とし目的にある各種事業を行うための基金として約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万円を積立てると同時に、当該目的事業として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億円を取り崩したことや、物価高騰対策商品券事業に伴い地域振興基金を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万円取り崩しを行ったことにより、その他特定目的基金全体としては約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万円減少した。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地域振興基金については、令和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ことにより終了し、今後は計画的に当基金を活用しながら町村合併における地域間の均衡を図る事業に充てていく。公共施設建設基金は今後の公共事業の金額を考慮しながら基金を充当するほか、ふるさと応援寄附基金としては寄附金を財源に基金の積み立てを行うと同時に、当該基金を充てながら基金の目的に合致した各種事業を行っ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物価高騰対策である物価高騰対策商品券事業等の実施により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物価高騰対策費として財政調整基金を取り崩しながら財政運営をすることが予想されるが、行政の継続性や町民のニーズ等のバランスを重視しながら、財政調整基金の残高は、標準財政規模の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％以上となるように努めることとしている。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当初予算から予定していた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万円を積立てた。さらに、今後の地方債の償還や他の基金の取崩状況等を鑑み</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万円追加で積立てを行い、基金残高としては前年度より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減債基金については、町村合併に伴い、平成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年間にわたり毎年度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万円の積立てを行うほか、合併特例事業債の償還費のうち交付税措置される分（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％）を除いた一般財源分（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％）について、基金を取り崩し償還費に充てることにより、一般財源を圧迫しないよう配慮している。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EC03C8B-CEC8-4935-997D-982FEAEA7F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10CE6E0-2D92-4201-8F7E-9762EE735F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91656CA-69D6-4AE3-8464-FE2C32950B9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7D9E67C0-C1C5-426B-B113-2BB62503401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46C458A-BECD-4E40-8EDD-4144C4F7A57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D01311FB-2986-4080-A683-C205A867ED5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ECE31341-146E-46E3-88EA-C4A10882B69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E2178316-6ADC-4D58-9568-7DD5AE8C361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C2A42AE-A988-4404-A286-84986815C01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6E171F6-FF22-4390-9D1D-31C13899DF3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A1BE309-9FD2-4B56-9A60-8A72C911CB05}"/>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542B8A6-C961-4387-8E2D-9966AC6E51B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26,965
26,109
158.40
16,034,739
14,306,548
916,014
8,605,507
16,417,078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573ECB6-F7D9-47E4-A190-3F327226CD0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FC385B2-BC25-495A-BB25-C5965A55D301}"/>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9E3CD1B0-859E-4CFB-8488-6D9DDBC1DFB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C911210-1704-4685-A48E-2099AFAA7C2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947AC63-AE67-4C21-8960-1562A1ACF04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3A556CD-5CC8-4095-8518-948AE3A5B04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402E293-1386-4D53-879B-8536272553D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18FE93F-E533-4C92-A8EB-A1780066338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C3BAA10-355A-4481-A8A0-686E051246D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C79B6E4-FFED-45D9-9CF0-F6CE8AE9AE9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823495C0-BD45-41F6-9E9E-9384968ECA8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9E0119B-52B4-458B-9038-8B42CFC26D3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CE6782C-06BF-4B3F-A425-978554131B7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2EF778D6-CBA9-4202-88CC-83F929287427}"/>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7B0E758-F12D-4B9A-A8CF-B2639DA47E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EAD229D-DE0B-4C7A-BE11-249DC633EEF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280CFD7-8F15-4A19-AD20-3D45C11F16ED}"/>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EAFA17A-9811-449F-B6C4-8854E4ED41D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187BA63-77AD-4503-9D11-9A9E58FDE4D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05D7F1C-51A9-4814-AB59-F0DEF2EF8FF9}"/>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B10DC77-1F7B-4C61-9A9A-DF4A185CD89C}"/>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65661912-AB4A-4950-B5A3-103700F5CCD4}"/>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B6ADB2C-65AF-4E63-AF21-0F0CDB8F7B0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46477C5-E443-4A3C-AD3D-F307514DDBE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FECF057-F36A-4F39-BC95-C25A6E834DF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CA8ABAB-4AE3-4982-81C9-7A595097931C}"/>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6EC3DF9-A586-4012-9140-F51D25B9F66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80A2564A-E332-468D-840C-A186ABB81FF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46FC206-1293-4BC0-B8CC-8C8850C60471}"/>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73E6B22F-FD11-45C7-BC1B-B12B07361CB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15088A15-2A19-4361-9803-E86E054E76A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C722D3A1-9761-49FC-88EB-61C2CA59CD4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318BAD7-DF42-42C0-8E01-2F83BE92341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888A4D3-95AB-4E82-8B9E-4AD728513D7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63AF0A7-8410-4624-89DF-EDE95002A61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本町では、平成</a:t>
          </a:r>
          <a:r>
            <a:rPr kumimoji="1" lang="en-US" altLang="ja-JP" sz="1000">
              <a:solidFill>
                <a:schemeClr val="dk1"/>
              </a:solidFill>
              <a:effectLst/>
              <a:latin typeface="+mn-lt"/>
              <a:ea typeface="+mn-ea"/>
              <a:cs typeface="+mn-cs"/>
            </a:rPr>
            <a:t>28</a:t>
          </a:r>
          <a:r>
            <a:rPr kumimoji="1" lang="ja-JP" altLang="en-US" sz="1000">
              <a:solidFill>
                <a:schemeClr val="dk1"/>
              </a:solidFill>
              <a:effectLst/>
              <a:latin typeface="+mn-lt"/>
              <a:ea typeface="+mn-ea"/>
              <a:cs typeface="+mn-cs"/>
            </a:rPr>
            <a:t>年度に策定した「公共施設等総合管理計画」において、公共施設等の延床面積を</a:t>
          </a:r>
          <a:r>
            <a:rPr kumimoji="1" lang="en-US" altLang="ja-JP" sz="1000">
              <a:solidFill>
                <a:schemeClr val="dk1"/>
              </a:solidFill>
              <a:effectLst/>
              <a:latin typeface="+mn-lt"/>
              <a:ea typeface="+mn-ea"/>
              <a:cs typeface="+mn-cs"/>
            </a:rPr>
            <a:t>25</a:t>
          </a:r>
          <a:r>
            <a:rPr kumimoji="1" lang="ja-JP" altLang="en-US" sz="1000">
              <a:solidFill>
                <a:schemeClr val="dk1"/>
              </a:solidFill>
              <a:effectLst/>
              <a:latin typeface="+mn-lt"/>
              <a:ea typeface="+mn-ea"/>
              <a:cs typeface="+mn-cs"/>
            </a:rPr>
            <a:t>％縮減する目標を掲げ、老朽化した施設の集約化・複合化や除却を進めている。有形固定資産減価償却率は、類似団体平均と比較すると低い水準にあるものの、上昇傾向にあることから、住民ニーズの多様化、防災対応、ユニバーサルデザイン化といった観点に配慮しつつ、計画的な維持管理や修繕を実施し、施設の長寿命化を図っ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F68D8DD-51C2-40C5-AF26-7B9E92B4B75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14F8C94-D440-419F-B218-616E0BC4342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5FE648D9-FA50-44FF-A337-9A74D244A2EE}"/>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869B994-1CD9-4E5D-8286-177CA5BACC0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73B14DB-9B4D-442C-84DE-55A7267A435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37B0BC83-5B59-4C8D-85C0-8F59230257A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E527396-C1D8-407E-8CB3-EFC8976A4562}"/>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F2F00D6-B675-4B45-A7E4-1400EC4B575C}"/>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FEB4837-3E4B-434B-83E0-81F5AD442F7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D2DC2C06-2190-4A71-B6B8-ABEEB20FD8BA}"/>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A398D17-29EB-4BB4-8C4B-DFD27E29A4A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814CF0D5-F0CC-4B20-9834-43121B975ED8}"/>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C53547D-F433-4CC8-ACE2-1E6F4F1BB61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14BF8D1-6A90-4FB0-ACDB-0A35CF91598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76D2459F-81F7-4BE0-977D-739158D026A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DFD70BF-C08F-4043-9188-71294AE0D3B3}"/>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a:extLst>
            <a:ext uri="{FF2B5EF4-FFF2-40B4-BE49-F238E27FC236}">
              <a16:creationId xmlns:a16="http://schemas.microsoft.com/office/drawing/2014/main" id="{7F3DA74D-C17D-490F-B1BC-F57CA1A32B2F}"/>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a:extLst>
            <a:ext uri="{FF2B5EF4-FFF2-40B4-BE49-F238E27FC236}">
              <a16:creationId xmlns:a16="http://schemas.microsoft.com/office/drawing/2014/main" id="{4062F9DE-4921-4A33-8B84-6E6C62AAADF3}"/>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a:extLst>
            <a:ext uri="{FF2B5EF4-FFF2-40B4-BE49-F238E27FC236}">
              <a16:creationId xmlns:a16="http://schemas.microsoft.com/office/drawing/2014/main" id="{7995C243-0548-420A-BBBC-8C6C301DC2F1}"/>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a:extLst>
            <a:ext uri="{FF2B5EF4-FFF2-40B4-BE49-F238E27FC236}">
              <a16:creationId xmlns:a16="http://schemas.microsoft.com/office/drawing/2014/main" id="{306A5CBA-BCFB-451D-867D-082568BA41A9}"/>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a:extLst>
            <a:ext uri="{FF2B5EF4-FFF2-40B4-BE49-F238E27FC236}">
              <a16:creationId xmlns:a16="http://schemas.microsoft.com/office/drawing/2014/main" id="{AD9A0A7A-396C-48F0-9D02-5FF0287C6E17}"/>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a:extLst>
            <a:ext uri="{FF2B5EF4-FFF2-40B4-BE49-F238E27FC236}">
              <a16:creationId xmlns:a16="http://schemas.microsoft.com/office/drawing/2014/main" id="{12E59367-773C-443E-970F-F45849FAEC4A}"/>
            </a:ext>
          </a:extLst>
        </xdr:cNvPr>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a:extLst>
            <a:ext uri="{FF2B5EF4-FFF2-40B4-BE49-F238E27FC236}">
              <a16:creationId xmlns:a16="http://schemas.microsoft.com/office/drawing/2014/main" id="{548C104F-DDA5-41E7-9947-6A4488062142}"/>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a:extLst>
            <a:ext uri="{FF2B5EF4-FFF2-40B4-BE49-F238E27FC236}">
              <a16:creationId xmlns:a16="http://schemas.microsoft.com/office/drawing/2014/main" id="{CFADD6AE-E905-4A68-8A0C-E80CC3152243}"/>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a:extLst>
            <a:ext uri="{FF2B5EF4-FFF2-40B4-BE49-F238E27FC236}">
              <a16:creationId xmlns:a16="http://schemas.microsoft.com/office/drawing/2014/main" id="{8D43B99F-75BB-45F0-B66A-15BC90409C8B}"/>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a:extLst>
            <a:ext uri="{FF2B5EF4-FFF2-40B4-BE49-F238E27FC236}">
              <a16:creationId xmlns:a16="http://schemas.microsoft.com/office/drawing/2014/main" id="{0B466EFB-8BB3-496C-AA20-993E7239E44E}"/>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a:extLst>
            <a:ext uri="{FF2B5EF4-FFF2-40B4-BE49-F238E27FC236}">
              <a16:creationId xmlns:a16="http://schemas.microsoft.com/office/drawing/2014/main" id="{8625B71D-8194-4B51-8BE0-A7A7B9557A4D}"/>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3D9FDCC-3FFD-46C4-95E5-5EBC6702DB5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F2EF5E47-7379-46E1-AB57-6C708A38006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1459DF0-F62A-4CEE-86C1-FAFCB6C0AF2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F6352A6-7134-4034-B77B-E25C8427881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5B9C199-98FF-4884-B936-1E938A0A413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113453</xdr:rowOff>
    </xdr:from>
    <xdr:to>
      <xdr:col>23</xdr:col>
      <xdr:colOff>136525</xdr:colOff>
      <xdr:row>31</xdr:row>
      <xdr:rowOff>43603</xdr:rowOff>
    </xdr:to>
    <xdr:sp macro="" textlink="">
      <xdr:nvSpPr>
        <xdr:cNvPr id="81" name="楕円 80">
          <a:extLst>
            <a:ext uri="{FF2B5EF4-FFF2-40B4-BE49-F238E27FC236}">
              <a16:creationId xmlns:a16="http://schemas.microsoft.com/office/drawing/2014/main" id="{EA2D0D9D-9662-4D7E-84AF-258A49290F61}"/>
            </a:ext>
          </a:extLst>
        </xdr:cNvPr>
        <xdr:cNvSpPr/>
      </xdr:nvSpPr>
      <xdr:spPr>
        <a:xfrm>
          <a:off x="47117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136330</xdr:rowOff>
    </xdr:from>
    <xdr:ext cx="405111" cy="259045"/>
    <xdr:sp macro="" textlink="">
      <xdr:nvSpPr>
        <xdr:cNvPr id="82" name="有形固定資産減価償却率該当値テキスト">
          <a:extLst>
            <a:ext uri="{FF2B5EF4-FFF2-40B4-BE49-F238E27FC236}">
              <a16:creationId xmlns:a16="http://schemas.microsoft.com/office/drawing/2014/main" id="{28C6C5C6-90E6-4501-9481-C64997414618}"/>
            </a:ext>
          </a:extLst>
        </xdr:cNvPr>
        <xdr:cNvSpPr txBox="1"/>
      </xdr:nvSpPr>
      <xdr:spPr>
        <a:xfrm>
          <a:off x="4813300" y="5879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48683</xdr:rowOff>
    </xdr:from>
    <xdr:to>
      <xdr:col>19</xdr:col>
      <xdr:colOff>187325</xdr:colOff>
      <xdr:row>30</xdr:row>
      <xdr:rowOff>150283</xdr:rowOff>
    </xdr:to>
    <xdr:sp macro="" textlink="">
      <xdr:nvSpPr>
        <xdr:cNvPr id="83" name="楕円 82">
          <a:extLst>
            <a:ext uri="{FF2B5EF4-FFF2-40B4-BE49-F238E27FC236}">
              <a16:creationId xmlns:a16="http://schemas.microsoft.com/office/drawing/2014/main" id="{A84D93C1-6BDC-4A35-9E29-956B375375CF}"/>
            </a:ext>
          </a:extLst>
        </xdr:cNvPr>
        <xdr:cNvSpPr/>
      </xdr:nvSpPr>
      <xdr:spPr>
        <a:xfrm>
          <a:off x="4000500" y="596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99483</xdr:rowOff>
    </xdr:from>
    <xdr:to>
      <xdr:col>23</xdr:col>
      <xdr:colOff>85725</xdr:colOff>
      <xdr:row>30</xdr:row>
      <xdr:rowOff>164253</xdr:rowOff>
    </xdr:to>
    <xdr:cxnSp macro="">
      <xdr:nvCxnSpPr>
        <xdr:cNvPr id="84" name="直線コネクタ 83">
          <a:extLst>
            <a:ext uri="{FF2B5EF4-FFF2-40B4-BE49-F238E27FC236}">
              <a16:creationId xmlns:a16="http://schemas.microsoft.com/office/drawing/2014/main" id="{32DD443B-DBC7-47C1-8A57-5C1744B1D809}"/>
            </a:ext>
          </a:extLst>
        </xdr:cNvPr>
        <xdr:cNvCxnSpPr/>
      </xdr:nvCxnSpPr>
      <xdr:spPr>
        <a:xfrm>
          <a:off x="4051300" y="601450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151765</xdr:rowOff>
    </xdr:from>
    <xdr:to>
      <xdr:col>15</xdr:col>
      <xdr:colOff>187325</xdr:colOff>
      <xdr:row>30</xdr:row>
      <xdr:rowOff>81915</xdr:rowOff>
    </xdr:to>
    <xdr:sp macro="" textlink="">
      <xdr:nvSpPr>
        <xdr:cNvPr id="85" name="楕円 84">
          <a:extLst>
            <a:ext uri="{FF2B5EF4-FFF2-40B4-BE49-F238E27FC236}">
              <a16:creationId xmlns:a16="http://schemas.microsoft.com/office/drawing/2014/main" id="{D8ACA3A0-A306-41EA-A5BE-54D1C5A8E88F}"/>
            </a:ext>
          </a:extLst>
        </xdr:cNvPr>
        <xdr:cNvSpPr/>
      </xdr:nvSpPr>
      <xdr:spPr>
        <a:xfrm>
          <a:off x="3238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31115</xdr:rowOff>
    </xdr:from>
    <xdr:to>
      <xdr:col>19</xdr:col>
      <xdr:colOff>136525</xdr:colOff>
      <xdr:row>30</xdr:row>
      <xdr:rowOff>99483</xdr:rowOff>
    </xdr:to>
    <xdr:cxnSp macro="">
      <xdr:nvCxnSpPr>
        <xdr:cNvPr id="86" name="直線コネクタ 85">
          <a:extLst>
            <a:ext uri="{FF2B5EF4-FFF2-40B4-BE49-F238E27FC236}">
              <a16:creationId xmlns:a16="http://schemas.microsoft.com/office/drawing/2014/main" id="{F79EC5B1-B4CC-4E65-9DD8-9FF89C30B00F}"/>
            </a:ext>
          </a:extLst>
        </xdr:cNvPr>
        <xdr:cNvCxnSpPr/>
      </xdr:nvCxnSpPr>
      <xdr:spPr>
        <a:xfrm>
          <a:off x="3289300" y="594614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16298</xdr:rowOff>
    </xdr:from>
    <xdr:to>
      <xdr:col>11</xdr:col>
      <xdr:colOff>187325</xdr:colOff>
      <xdr:row>30</xdr:row>
      <xdr:rowOff>117898</xdr:rowOff>
    </xdr:to>
    <xdr:sp macro="" textlink="">
      <xdr:nvSpPr>
        <xdr:cNvPr id="87" name="楕円 86">
          <a:extLst>
            <a:ext uri="{FF2B5EF4-FFF2-40B4-BE49-F238E27FC236}">
              <a16:creationId xmlns:a16="http://schemas.microsoft.com/office/drawing/2014/main" id="{F9AB3BC1-C710-43B8-A55B-FFFF7FF8DBA1}"/>
            </a:ext>
          </a:extLst>
        </xdr:cNvPr>
        <xdr:cNvSpPr/>
      </xdr:nvSpPr>
      <xdr:spPr>
        <a:xfrm>
          <a:off x="2476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67098</xdr:rowOff>
    </xdr:to>
    <xdr:cxnSp macro="">
      <xdr:nvCxnSpPr>
        <xdr:cNvPr id="88" name="直線コネクタ 87">
          <a:extLst>
            <a:ext uri="{FF2B5EF4-FFF2-40B4-BE49-F238E27FC236}">
              <a16:creationId xmlns:a16="http://schemas.microsoft.com/office/drawing/2014/main" id="{4F67095D-283D-4B82-A4BF-81806CED7F77}"/>
            </a:ext>
          </a:extLst>
        </xdr:cNvPr>
        <xdr:cNvCxnSpPr/>
      </xdr:nvCxnSpPr>
      <xdr:spPr>
        <a:xfrm flipV="1">
          <a:off x="2527300" y="594614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144568</xdr:rowOff>
    </xdr:from>
    <xdr:to>
      <xdr:col>7</xdr:col>
      <xdr:colOff>187325</xdr:colOff>
      <xdr:row>30</xdr:row>
      <xdr:rowOff>74718</xdr:rowOff>
    </xdr:to>
    <xdr:sp macro="" textlink="">
      <xdr:nvSpPr>
        <xdr:cNvPr id="89" name="楕円 88">
          <a:extLst>
            <a:ext uri="{FF2B5EF4-FFF2-40B4-BE49-F238E27FC236}">
              <a16:creationId xmlns:a16="http://schemas.microsoft.com/office/drawing/2014/main" id="{2D5BA267-6B08-47D4-A615-4840128887DF}"/>
            </a:ext>
          </a:extLst>
        </xdr:cNvPr>
        <xdr:cNvSpPr/>
      </xdr:nvSpPr>
      <xdr:spPr>
        <a:xfrm>
          <a:off x="1714500" y="58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23918</xdr:rowOff>
    </xdr:from>
    <xdr:to>
      <xdr:col>11</xdr:col>
      <xdr:colOff>136525</xdr:colOff>
      <xdr:row>30</xdr:row>
      <xdr:rowOff>67098</xdr:rowOff>
    </xdr:to>
    <xdr:cxnSp macro="">
      <xdr:nvCxnSpPr>
        <xdr:cNvPr id="90" name="直線コネクタ 89">
          <a:extLst>
            <a:ext uri="{FF2B5EF4-FFF2-40B4-BE49-F238E27FC236}">
              <a16:creationId xmlns:a16="http://schemas.microsoft.com/office/drawing/2014/main" id="{3FAA9FDF-E5C6-4033-8A4B-A2A810A5E285}"/>
            </a:ext>
          </a:extLst>
        </xdr:cNvPr>
        <xdr:cNvCxnSpPr/>
      </xdr:nvCxnSpPr>
      <xdr:spPr>
        <a:xfrm>
          <a:off x="1765300" y="5938943"/>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a:extLst>
            <a:ext uri="{FF2B5EF4-FFF2-40B4-BE49-F238E27FC236}">
              <a16:creationId xmlns:a16="http://schemas.microsoft.com/office/drawing/2014/main" id="{62243A67-7BC4-4E3B-8ED3-C67AEF3501FE}"/>
            </a:ext>
          </a:extLst>
        </xdr:cNvPr>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a:extLst>
            <a:ext uri="{FF2B5EF4-FFF2-40B4-BE49-F238E27FC236}">
              <a16:creationId xmlns:a16="http://schemas.microsoft.com/office/drawing/2014/main" id="{79730C0F-4046-4877-A97B-95E9091AAB96}"/>
            </a:ext>
          </a:extLst>
        </xdr:cNvPr>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a:extLst>
            <a:ext uri="{FF2B5EF4-FFF2-40B4-BE49-F238E27FC236}">
              <a16:creationId xmlns:a16="http://schemas.microsoft.com/office/drawing/2014/main" id="{5C8849E2-4E06-4F58-8031-FA044798BC3A}"/>
            </a:ext>
          </a:extLst>
        </xdr:cNvPr>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a:extLst>
            <a:ext uri="{FF2B5EF4-FFF2-40B4-BE49-F238E27FC236}">
              <a16:creationId xmlns:a16="http://schemas.microsoft.com/office/drawing/2014/main" id="{32EEB9BE-3C78-4A87-8593-4A3252B5C951}"/>
            </a:ext>
          </a:extLst>
        </xdr:cNvPr>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166810</xdr:rowOff>
    </xdr:from>
    <xdr:ext cx="405111" cy="259045"/>
    <xdr:sp macro="" textlink="">
      <xdr:nvSpPr>
        <xdr:cNvPr id="95" name="n_1mainValue有形固定資産減価償却率">
          <a:extLst>
            <a:ext uri="{FF2B5EF4-FFF2-40B4-BE49-F238E27FC236}">
              <a16:creationId xmlns:a16="http://schemas.microsoft.com/office/drawing/2014/main" id="{47A0ACFF-3BBF-4870-BA0D-549BDCD6CCD3}"/>
            </a:ext>
          </a:extLst>
        </xdr:cNvPr>
        <xdr:cNvSpPr txBox="1"/>
      </xdr:nvSpPr>
      <xdr:spPr>
        <a:xfrm>
          <a:off x="3836044" y="5738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98442</xdr:rowOff>
    </xdr:from>
    <xdr:ext cx="405111" cy="259045"/>
    <xdr:sp macro="" textlink="">
      <xdr:nvSpPr>
        <xdr:cNvPr id="96" name="n_2mainValue有形固定資産減価償却率">
          <a:extLst>
            <a:ext uri="{FF2B5EF4-FFF2-40B4-BE49-F238E27FC236}">
              <a16:creationId xmlns:a16="http://schemas.microsoft.com/office/drawing/2014/main" id="{6ECC91D9-5470-4A8B-963D-33B7FB717F65}"/>
            </a:ext>
          </a:extLst>
        </xdr:cNvPr>
        <xdr:cNvSpPr txBox="1"/>
      </xdr:nvSpPr>
      <xdr:spPr>
        <a:xfrm>
          <a:off x="3086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134425</xdr:rowOff>
    </xdr:from>
    <xdr:ext cx="405111" cy="259045"/>
    <xdr:sp macro="" textlink="">
      <xdr:nvSpPr>
        <xdr:cNvPr id="97" name="n_3mainValue有形固定資産減価償却率">
          <a:extLst>
            <a:ext uri="{FF2B5EF4-FFF2-40B4-BE49-F238E27FC236}">
              <a16:creationId xmlns:a16="http://schemas.microsoft.com/office/drawing/2014/main" id="{3C85F459-D94B-4B44-874D-2810B6A18CD9}"/>
            </a:ext>
          </a:extLst>
        </xdr:cNvPr>
        <xdr:cNvSpPr txBox="1"/>
      </xdr:nvSpPr>
      <xdr:spPr>
        <a:xfrm>
          <a:off x="2324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91245</xdr:rowOff>
    </xdr:from>
    <xdr:ext cx="405111" cy="259045"/>
    <xdr:sp macro="" textlink="">
      <xdr:nvSpPr>
        <xdr:cNvPr id="98" name="n_4mainValue有形固定資産減価償却率">
          <a:extLst>
            <a:ext uri="{FF2B5EF4-FFF2-40B4-BE49-F238E27FC236}">
              <a16:creationId xmlns:a16="http://schemas.microsoft.com/office/drawing/2014/main" id="{7D979B2C-2780-4088-8694-F3F28883EDB3}"/>
            </a:ext>
          </a:extLst>
        </xdr:cNvPr>
        <xdr:cNvSpPr txBox="1"/>
      </xdr:nvSpPr>
      <xdr:spPr>
        <a:xfrm>
          <a:off x="1562744" y="5663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356DE47-5BC1-4D9C-B0D8-DF961086B38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EE4C2A7-34CB-42CC-9B22-8EB62E183131}"/>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69E619B-B7DC-4072-BFA1-6748D42207B6}"/>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[ 405.8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A5BD213E-B65D-4D78-9CFC-97D2E9966B5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8E05B398-DDF2-4D72-A0D3-A0006AA5B51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2BC0CED-56A4-4EFE-A3FB-229F925E0D8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37E1665A-3CBA-4DDF-A19C-16FEB9C19D12}"/>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4521D9A4-9BB8-444E-9CF6-88360DE7104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6D57517-9DAD-4910-BA0B-16AA6219EEB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E6CCF0D-A23E-4A11-851C-50932A05E8B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23EE777F-E30D-49C3-B7AE-7CADC13202F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B084F9D-BC56-4697-837B-B4BE545B8C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9C5500A-2035-4E54-8336-A456E7441D3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mn-lt"/>
              <a:ea typeface="+mn-ea"/>
              <a:cs typeface="+mn-cs"/>
            </a:rPr>
            <a:t>　類似団体平均を下回っている主な要因としては、令和２年度まで発行可能であった合併特例債の終了に伴い新規地方債の発行が抑制されたことや、財政調整基金への積立により充当可能基金が増加したことが挙げられる。今後も減少傾向は続く見込みであるが、保育所等の改築を控えている状況において、過度な財政負担とならぬよう、適切な歳入の確保に努め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899B2265-043A-4379-AF15-FE89A6E2858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39FE58D1-EDCF-4189-9D89-5743CD5760D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7165B4C-C87A-426D-9B56-5758D20A6FF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0E4C2423-2431-4715-B12F-9AEC711845FC}"/>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A54F734F-0FE1-4996-B616-69468A50EB7A}"/>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0B99FF51-C21E-40FA-908E-533A10DDE0A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75224BC4-F90A-40D5-B9E1-23FEF5D6B45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8DB3BFE6-9324-49A7-BADE-2C8873EDE7C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86AA89D0-13D9-4C45-9165-AE4B39EB39D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4517FAEB-DBDA-459D-BCE7-25A311E2C2AE}"/>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F358CA90-121F-4554-B2EA-66F6BC755D1E}"/>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EE568313-845E-4DDD-98B4-C76926180CD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640E6BF-3597-41D5-938A-9D2EBED60F32}"/>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5D4025DE-126E-4398-B418-CF3E003A4BB4}"/>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48942FE5-E5C4-4240-A8BB-30400699F24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a:extLst>
            <a:ext uri="{FF2B5EF4-FFF2-40B4-BE49-F238E27FC236}">
              <a16:creationId xmlns:a16="http://schemas.microsoft.com/office/drawing/2014/main" id="{6526C027-A8F5-4DA9-8E65-5FC4BE13BA19}"/>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a:extLst>
            <a:ext uri="{FF2B5EF4-FFF2-40B4-BE49-F238E27FC236}">
              <a16:creationId xmlns:a16="http://schemas.microsoft.com/office/drawing/2014/main" id="{9ADE0EB7-33A7-41F9-9524-93858241F3C4}"/>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a:extLst>
            <a:ext uri="{FF2B5EF4-FFF2-40B4-BE49-F238E27FC236}">
              <a16:creationId xmlns:a16="http://schemas.microsoft.com/office/drawing/2014/main" id="{2BFBC881-B1E5-4DB4-AB87-997410954160}"/>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198FB53-CBC4-445A-BCCE-9E57E2D5593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1E6FD3A5-E6EB-44D0-B46F-B6AE0175BBFB}"/>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2" name="債務償還比率平均値テキスト">
          <a:extLst>
            <a:ext uri="{FF2B5EF4-FFF2-40B4-BE49-F238E27FC236}">
              <a16:creationId xmlns:a16="http://schemas.microsoft.com/office/drawing/2014/main" id="{0E5B550D-BF77-4CCD-A5D9-485B812446FC}"/>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a:extLst>
            <a:ext uri="{FF2B5EF4-FFF2-40B4-BE49-F238E27FC236}">
              <a16:creationId xmlns:a16="http://schemas.microsoft.com/office/drawing/2014/main" id="{3EDD6FA1-8A0F-490C-83A3-6B20DB45CC22}"/>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a:extLst>
            <a:ext uri="{FF2B5EF4-FFF2-40B4-BE49-F238E27FC236}">
              <a16:creationId xmlns:a16="http://schemas.microsoft.com/office/drawing/2014/main" id="{ABF3FADA-D3E9-4E95-BE28-36F013542AB6}"/>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a:extLst>
            <a:ext uri="{FF2B5EF4-FFF2-40B4-BE49-F238E27FC236}">
              <a16:creationId xmlns:a16="http://schemas.microsoft.com/office/drawing/2014/main" id="{2CA9BD99-3CD4-4422-BD24-DEFC562E4E9B}"/>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a:extLst>
            <a:ext uri="{FF2B5EF4-FFF2-40B4-BE49-F238E27FC236}">
              <a16:creationId xmlns:a16="http://schemas.microsoft.com/office/drawing/2014/main" id="{B3AC2492-1DC9-4758-8FFE-692F880E6497}"/>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a:extLst>
            <a:ext uri="{FF2B5EF4-FFF2-40B4-BE49-F238E27FC236}">
              <a16:creationId xmlns:a16="http://schemas.microsoft.com/office/drawing/2014/main" id="{BE62F66A-91A6-4EB8-9D3F-FA762843E0A7}"/>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CCD18CB-4DE4-4CA8-B11B-2E604E13AA5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F84AF0A5-CECF-4A43-8879-7311FE07588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E0E73294-67C2-49B7-83B1-D68C5384353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834471CD-3DFA-4B20-980F-A5464800FF9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F06DADF-1069-4CFA-A8A9-8207A442C34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5193</xdr:rowOff>
    </xdr:from>
    <xdr:to>
      <xdr:col>76</xdr:col>
      <xdr:colOff>73025</xdr:colOff>
      <xdr:row>29</xdr:row>
      <xdr:rowOff>106793</xdr:rowOff>
    </xdr:to>
    <xdr:sp macro="" textlink="">
      <xdr:nvSpPr>
        <xdr:cNvPr id="143" name="楕円 142">
          <a:extLst>
            <a:ext uri="{FF2B5EF4-FFF2-40B4-BE49-F238E27FC236}">
              <a16:creationId xmlns:a16="http://schemas.microsoft.com/office/drawing/2014/main" id="{A2D9EBED-005A-4DB2-B6F6-1A3E95FCBEDE}"/>
            </a:ext>
          </a:extLst>
        </xdr:cNvPr>
        <xdr:cNvSpPr/>
      </xdr:nvSpPr>
      <xdr:spPr>
        <a:xfrm>
          <a:off x="14744700" y="574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28070</xdr:rowOff>
    </xdr:from>
    <xdr:ext cx="469744" cy="259045"/>
    <xdr:sp macro="" textlink="">
      <xdr:nvSpPr>
        <xdr:cNvPr id="144" name="債務償還比率該当値テキスト">
          <a:extLst>
            <a:ext uri="{FF2B5EF4-FFF2-40B4-BE49-F238E27FC236}">
              <a16:creationId xmlns:a16="http://schemas.microsoft.com/office/drawing/2014/main" id="{161DB952-5D1A-4BE7-B40C-7D2B852559AC}"/>
            </a:ext>
          </a:extLst>
        </xdr:cNvPr>
        <xdr:cNvSpPr txBox="1"/>
      </xdr:nvSpPr>
      <xdr:spPr>
        <a:xfrm>
          <a:off x="14846300" y="560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18747</xdr:rowOff>
    </xdr:from>
    <xdr:to>
      <xdr:col>72</xdr:col>
      <xdr:colOff>123825</xdr:colOff>
      <xdr:row>29</xdr:row>
      <xdr:rowOff>120347</xdr:rowOff>
    </xdr:to>
    <xdr:sp macro="" textlink="">
      <xdr:nvSpPr>
        <xdr:cNvPr id="145" name="楕円 144">
          <a:extLst>
            <a:ext uri="{FF2B5EF4-FFF2-40B4-BE49-F238E27FC236}">
              <a16:creationId xmlns:a16="http://schemas.microsoft.com/office/drawing/2014/main" id="{245FFF7D-6DEA-4961-915C-395B9DED0A2D}"/>
            </a:ext>
          </a:extLst>
        </xdr:cNvPr>
        <xdr:cNvSpPr/>
      </xdr:nvSpPr>
      <xdr:spPr>
        <a:xfrm>
          <a:off x="14033500" y="57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55993</xdr:rowOff>
    </xdr:from>
    <xdr:to>
      <xdr:col>76</xdr:col>
      <xdr:colOff>22225</xdr:colOff>
      <xdr:row>29</xdr:row>
      <xdr:rowOff>69547</xdr:rowOff>
    </xdr:to>
    <xdr:cxnSp macro="">
      <xdr:nvCxnSpPr>
        <xdr:cNvPr id="146" name="直線コネクタ 145">
          <a:extLst>
            <a:ext uri="{FF2B5EF4-FFF2-40B4-BE49-F238E27FC236}">
              <a16:creationId xmlns:a16="http://schemas.microsoft.com/office/drawing/2014/main" id="{0B7E84C3-8AEE-4E74-8A1B-288CE2D7AB7A}"/>
            </a:ext>
          </a:extLst>
        </xdr:cNvPr>
        <xdr:cNvCxnSpPr/>
      </xdr:nvCxnSpPr>
      <xdr:spPr>
        <a:xfrm flipV="1">
          <a:off x="14084300" y="5799568"/>
          <a:ext cx="711200" cy="13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50292</xdr:rowOff>
    </xdr:from>
    <xdr:to>
      <xdr:col>68</xdr:col>
      <xdr:colOff>123825</xdr:colOff>
      <xdr:row>29</xdr:row>
      <xdr:rowOff>151892</xdr:rowOff>
    </xdr:to>
    <xdr:sp macro="" textlink="">
      <xdr:nvSpPr>
        <xdr:cNvPr id="147" name="楕円 146">
          <a:extLst>
            <a:ext uri="{FF2B5EF4-FFF2-40B4-BE49-F238E27FC236}">
              <a16:creationId xmlns:a16="http://schemas.microsoft.com/office/drawing/2014/main" id="{2776E6B5-0E50-4329-88D0-47161BA5962F}"/>
            </a:ext>
          </a:extLst>
        </xdr:cNvPr>
        <xdr:cNvSpPr/>
      </xdr:nvSpPr>
      <xdr:spPr>
        <a:xfrm>
          <a:off x="13271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69547</xdr:rowOff>
    </xdr:from>
    <xdr:to>
      <xdr:col>72</xdr:col>
      <xdr:colOff>73025</xdr:colOff>
      <xdr:row>29</xdr:row>
      <xdr:rowOff>101092</xdr:rowOff>
    </xdr:to>
    <xdr:cxnSp macro="">
      <xdr:nvCxnSpPr>
        <xdr:cNvPr id="148" name="直線コネクタ 147">
          <a:extLst>
            <a:ext uri="{FF2B5EF4-FFF2-40B4-BE49-F238E27FC236}">
              <a16:creationId xmlns:a16="http://schemas.microsoft.com/office/drawing/2014/main" id="{58F67C09-12FE-40EF-9180-3A30C98CD0F2}"/>
            </a:ext>
          </a:extLst>
        </xdr:cNvPr>
        <xdr:cNvCxnSpPr/>
      </xdr:nvCxnSpPr>
      <xdr:spPr>
        <a:xfrm flipV="1">
          <a:off x="13322300" y="5813122"/>
          <a:ext cx="762000" cy="3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91863</xdr:rowOff>
    </xdr:from>
    <xdr:to>
      <xdr:col>64</xdr:col>
      <xdr:colOff>123825</xdr:colOff>
      <xdr:row>31</xdr:row>
      <xdr:rowOff>22013</xdr:rowOff>
    </xdr:to>
    <xdr:sp macro="" textlink="">
      <xdr:nvSpPr>
        <xdr:cNvPr id="149" name="楕円 148">
          <a:extLst>
            <a:ext uri="{FF2B5EF4-FFF2-40B4-BE49-F238E27FC236}">
              <a16:creationId xmlns:a16="http://schemas.microsoft.com/office/drawing/2014/main" id="{FE8238DB-E1A1-4232-8B04-2128F3F0DEBB}"/>
            </a:ext>
          </a:extLst>
        </xdr:cNvPr>
        <xdr:cNvSpPr/>
      </xdr:nvSpPr>
      <xdr:spPr>
        <a:xfrm>
          <a:off x="125095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101092</xdr:rowOff>
    </xdr:from>
    <xdr:to>
      <xdr:col>68</xdr:col>
      <xdr:colOff>73025</xdr:colOff>
      <xdr:row>30</xdr:row>
      <xdr:rowOff>142663</xdr:rowOff>
    </xdr:to>
    <xdr:cxnSp macro="">
      <xdr:nvCxnSpPr>
        <xdr:cNvPr id="150" name="直線コネクタ 149">
          <a:extLst>
            <a:ext uri="{FF2B5EF4-FFF2-40B4-BE49-F238E27FC236}">
              <a16:creationId xmlns:a16="http://schemas.microsoft.com/office/drawing/2014/main" id="{78C4F394-518B-4EAA-A33D-BF20AE598729}"/>
            </a:ext>
          </a:extLst>
        </xdr:cNvPr>
        <xdr:cNvCxnSpPr/>
      </xdr:nvCxnSpPr>
      <xdr:spPr>
        <a:xfrm flipV="1">
          <a:off x="12560300" y="5844667"/>
          <a:ext cx="762000" cy="213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23975</xdr:rowOff>
    </xdr:from>
    <xdr:to>
      <xdr:col>60</xdr:col>
      <xdr:colOff>123825</xdr:colOff>
      <xdr:row>30</xdr:row>
      <xdr:rowOff>125575</xdr:rowOff>
    </xdr:to>
    <xdr:sp macro="" textlink="">
      <xdr:nvSpPr>
        <xdr:cNvPr id="151" name="楕円 150">
          <a:extLst>
            <a:ext uri="{FF2B5EF4-FFF2-40B4-BE49-F238E27FC236}">
              <a16:creationId xmlns:a16="http://schemas.microsoft.com/office/drawing/2014/main" id="{4C2566A5-31CD-4232-958F-AD5C2C7F1F42}"/>
            </a:ext>
          </a:extLst>
        </xdr:cNvPr>
        <xdr:cNvSpPr/>
      </xdr:nvSpPr>
      <xdr:spPr>
        <a:xfrm>
          <a:off x="11747500" y="593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74775</xdr:rowOff>
    </xdr:from>
    <xdr:to>
      <xdr:col>64</xdr:col>
      <xdr:colOff>73025</xdr:colOff>
      <xdr:row>30</xdr:row>
      <xdr:rowOff>142663</xdr:rowOff>
    </xdr:to>
    <xdr:cxnSp macro="">
      <xdr:nvCxnSpPr>
        <xdr:cNvPr id="152" name="直線コネクタ 151">
          <a:extLst>
            <a:ext uri="{FF2B5EF4-FFF2-40B4-BE49-F238E27FC236}">
              <a16:creationId xmlns:a16="http://schemas.microsoft.com/office/drawing/2014/main" id="{FE4AB6CD-F718-4A00-B9DC-FB62010391C0}"/>
            </a:ext>
          </a:extLst>
        </xdr:cNvPr>
        <xdr:cNvCxnSpPr/>
      </xdr:nvCxnSpPr>
      <xdr:spPr>
        <a:xfrm>
          <a:off x="11798300" y="5989800"/>
          <a:ext cx="762000" cy="6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3" name="n_1aveValue債務償還比率">
          <a:extLst>
            <a:ext uri="{FF2B5EF4-FFF2-40B4-BE49-F238E27FC236}">
              <a16:creationId xmlns:a16="http://schemas.microsoft.com/office/drawing/2014/main" id="{D23BA046-6B93-41AC-89FA-5F1BBFE5ACFA}"/>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125599</xdr:rowOff>
    </xdr:from>
    <xdr:ext cx="469744" cy="259045"/>
    <xdr:sp macro="" textlink="">
      <xdr:nvSpPr>
        <xdr:cNvPr id="154" name="n_2aveValue債務償還比率">
          <a:extLst>
            <a:ext uri="{FF2B5EF4-FFF2-40B4-BE49-F238E27FC236}">
              <a16:creationId xmlns:a16="http://schemas.microsoft.com/office/drawing/2014/main" id="{C057A216-5817-4345-AD40-A89553BFDB44}"/>
            </a:ext>
          </a:extLst>
        </xdr:cNvPr>
        <xdr:cNvSpPr txBox="1"/>
      </xdr:nvSpPr>
      <xdr:spPr>
        <a:xfrm>
          <a:off x="13087427" y="5526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131666</xdr:rowOff>
    </xdr:from>
    <xdr:ext cx="469744" cy="259045"/>
    <xdr:sp macro="" textlink="">
      <xdr:nvSpPr>
        <xdr:cNvPr id="155" name="n_3aveValue債務償還比率">
          <a:extLst>
            <a:ext uri="{FF2B5EF4-FFF2-40B4-BE49-F238E27FC236}">
              <a16:creationId xmlns:a16="http://schemas.microsoft.com/office/drawing/2014/main" id="{450189B5-B165-497C-BE4E-C721D404C812}"/>
            </a:ext>
          </a:extLst>
        </xdr:cNvPr>
        <xdr:cNvSpPr txBox="1"/>
      </xdr:nvSpPr>
      <xdr:spPr>
        <a:xfrm>
          <a:off x="12325427" y="570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56" name="n_4aveValue債務償還比率">
          <a:extLst>
            <a:ext uri="{FF2B5EF4-FFF2-40B4-BE49-F238E27FC236}">
              <a16:creationId xmlns:a16="http://schemas.microsoft.com/office/drawing/2014/main" id="{5E1E0D88-1D41-48A7-B31F-FFF4DABF72EA}"/>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136874</xdr:rowOff>
    </xdr:from>
    <xdr:ext cx="469744" cy="259045"/>
    <xdr:sp macro="" textlink="">
      <xdr:nvSpPr>
        <xdr:cNvPr id="157" name="n_1mainValue債務償還比率">
          <a:extLst>
            <a:ext uri="{FF2B5EF4-FFF2-40B4-BE49-F238E27FC236}">
              <a16:creationId xmlns:a16="http://schemas.microsoft.com/office/drawing/2014/main" id="{FF224B50-6D4A-4657-B9BF-E84AD82366EA}"/>
            </a:ext>
          </a:extLst>
        </xdr:cNvPr>
        <xdr:cNvSpPr txBox="1"/>
      </xdr:nvSpPr>
      <xdr:spPr>
        <a:xfrm>
          <a:off x="13836727" y="55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143019</xdr:rowOff>
    </xdr:from>
    <xdr:ext cx="469744" cy="259045"/>
    <xdr:sp macro="" textlink="">
      <xdr:nvSpPr>
        <xdr:cNvPr id="158" name="n_2mainValue債務償還比率">
          <a:extLst>
            <a:ext uri="{FF2B5EF4-FFF2-40B4-BE49-F238E27FC236}">
              <a16:creationId xmlns:a16="http://schemas.microsoft.com/office/drawing/2014/main" id="{73AE4EAB-8476-4164-BB0C-7F3A5429DE3F}"/>
            </a:ext>
          </a:extLst>
        </xdr:cNvPr>
        <xdr:cNvSpPr txBox="1"/>
      </xdr:nvSpPr>
      <xdr:spPr>
        <a:xfrm>
          <a:off x="13087427" y="588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13140</xdr:rowOff>
    </xdr:from>
    <xdr:ext cx="469744" cy="259045"/>
    <xdr:sp macro="" textlink="">
      <xdr:nvSpPr>
        <xdr:cNvPr id="159" name="n_3mainValue債務償還比率">
          <a:extLst>
            <a:ext uri="{FF2B5EF4-FFF2-40B4-BE49-F238E27FC236}">
              <a16:creationId xmlns:a16="http://schemas.microsoft.com/office/drawing/2014/main" id="{F2716B22-AE3E-404A-B0E2-2A05B01B07A6}"/>
            </a:ext>
          </a:extLst>
        </xdr:cNvPr>
        <xdr:cNvSpPr txBox="1"/>
      </xdr:nvSpPr>
      <xdr:spPr>
        <a:xfrm>
          <a:off x="12325427" y="609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142102</xdr:rowOff>
    </xdr:from>
    <xdr:ext cx="469744" cy="259045"/>
    <xdr:sp macro="" textlink="">
      <xdr:nvSpPr>
        <xdr:cNvPr id="160" name="n_4mainValue債務償還比率">
          <a:extLst>
            <a:ext uri="{FF2B5EF4-FFF2-40B4-BE49-F238E27FC236}">
              <a16:creationId xmlns:a16="http://schemas.microsoft.com/office/drawing/2014/main" id="{DE39EDC3-38EB-4196-A69E-0FE623C98A26}"/>
            </a:ext>
          </a:extLst>
        </xdr:cNvPr>
        <xdr:cNvSpPr txBox="1"/>
      </xdr:nvSpPr>
      <xdr:spPr>
        <a:xfrm>
          <a:off x="11563427" y="571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FF932947-CA5D-4D75-990B-59F2B6798C6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4016D4F9-F311-4A62-8118-0A9908CE8B2C}"/>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A4DC0835-3B86-4143-B4F6-237C28272A01}"/>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D97B616B-136B-4BD9-9085-630DAB59EF01}"/>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15871E09-3AB6-4265-AC35-E032780A3962}"/>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730FDE80-EF01-4B08-8B98-BDB2CCB4ED9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4DF3531-883E-4B9B-9AC5-100992F39D1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3167016-5F1F-4BDB-94B3-AFA956B3E5D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5A9EE6E-4AF4-419F-ABCE-EA64044C7A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1E457E-5F94-466A-BEEE-0505309EA14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041F446-5990-4A9F-8EFF-DADAB42A02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0D0052-E639-4271-9CDB-BB5C7513FA0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C4B9618-9E9E-4793-90B6-D650C878D67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F50427B-F2AB-48A6-B3DB-FDF7F3BCF8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E0B96C8-35A4-4DA5-84F9-6E09A8BD1E2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CD1D59-48BB-4AB0-9B16-B30367B2490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26,965
26,109
158.40
16,034,739
14,306,548
916,014
8,605,507
16,417,078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FDE91D7-2BA3-41DB-9948-2B85A11B9EA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392128D-5D87-48CD-A1D2-7EF3876409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E63969-070B-4730-BAC4-1C6A71410D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D73CA99-7A83-4B3C-89A7-974CB1B0952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9D22BB4-1738-4CF1-8805-4F5508A0C2E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B1F44E02-60BA-4A8B-A603-E6C1310259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731665D-C78E-4A6F-9508-C9808A4B4A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CF920A2-18E6-4EBA-A8F6-BB0986A37F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41433C8-F3FE-4BA2-8BA3-610BEAA565C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8CE925-8B82-4EA7-AD87-805E7C3FD70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8746720-0619-41BF-AB9A-C27F181F12F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CAD7130-57FB-499C-8F78-F1CE099AC39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51EE54B-F69A-4897-BD86-05CF6327901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C7270A7-1469-4907-BEC0-0E10B0F85F9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6EBE97C-2865-48D7-9B6F-793F92FE00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DBBDAF5-0DE4-4CD9-9DEE-C46CEF065B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FA5FCC-74A2-4F69-9830-13CE46E0BF1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A3160F-0B71-489D-80B4-1A92E550D48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3750A7-FC32-4B38-89B1-842D17C90AC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3A831F4-8AD5-4DB3-BFE8-4C277EDE56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EF0219A-4A2C-45C0-9B3B-680B5481097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21BA734-6A9B-4937-BCA9-6D1A0C2EC76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14A7F8-808E-494C-A6AC-78C9C21FB1C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DB48626-B1E0-400C-9DEE-5997054BD99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DFC5B0-B38C-4086-AEC0-B7ECCBB276A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5824165-82C0-4BC9-AED4-4BEFF64BA1BD}"/>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AFFB2C6-ED02-4DDB-A213-79E407546A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4BEC66E-8ADE-4525-9F56-8CC95D8B76A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FC79AC8-ECAB-49C1-BD04-3C30F3D9AF2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DC09027-585A-44D7-AF77-FE2B32BDA4B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F6FCC2-4596-41C1-A566-CD5BE1E6DBF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17207FA-4C63-471A-86C4-F25F659EB7D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C1A2E09-01CD-48C8-87EE-D99E71EE204A}"/>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1AC4B8AF-5BE6-4488-9B73-D20AFAEE8064}"/>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8BF4616-0CE6-49EE-91EC-EDAB25CE22B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C550034-0540-4A95-B911-65FA171FF4F1}"/>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A4C591A-9A50-41B8-A058-56922603FC33}"/>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E598DC1-6BC1-4AD7-80F3-B271C2BBE7D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4D229959-C47B-4D0D-B902-FDD7B9EFD20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CD8E375-069A-4062-B929-36FE2839132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965303AB-8375-4492-9D70-0742B25779D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5675371-600B-4965-89C4-D892A654FDE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7C186D26-187C-48B7-89E3-360F93935F1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428F394D-972E-4CB6-873B-192768D2978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90E3F67C-A72B-44B8-B091-73A3F1D33712}"/>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505097F2-3760-4809-A3A2-0485BC8D78A3}"/>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D928CA10-4371-4104-9A62-A7D67120F827}"/>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357822B4-47BC-45E1-8739-ED76DF99BB39}"/>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0C639040-D653-49F5-B9F3-BEAB046F0EE8}"/>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BF44A04F-D6D8-42F2-8CF5-17CF74468A8F}"/>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BE3A42CD-E1FD-4E95-8E6F-658A817F5B06}"/>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57726DB4-C711-485E-B503-F8F214D24926}"/>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B6FA15C1-AAF7-4EBC-BB25-3CBAAC3929E9}"/>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0EEDCE6E-44C8-4E7C-8390-2EC1FBCE4835}"/>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FCDF6D9-96A7-4EB2-BA7E-D3F264CE187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925EAC1-5179-4882-9407-F146F69C9E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0F8C4EE-6564-4497-961C-1F693305D0D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444B436-C1BE-4846-B2C5-C7C990C71F2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58DFCF0-5596-4D24-BA17-4C1B913E273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52832</xdr:rowOff>
    </xdr:from>
    <xdr:to>
      <xdr:col>24</xdr:col>
      <xdr:colOff>114300</xdr:colOff>
      <xdr:row>37</xdr:row>
      <xdr:rowOff>154432</xdr:rowOff>
    </xdr:to>
    <xdr:sp macro="" textlink="">
      <xdr:nvSpPr>
        <xdr:cNvPr id="71" name="楕円 70">
          <a:extLst>
            <a:ext uri="{FF2B5EF4-FFF2-40B4-BE49-F238E27FC236}">
              <a16:creationId xmlns:a16="http://schemas.microsoft.com/office/drawing/2014/main" id="{464FB1BC-05F2-4313-A5BA-81C518930875}"/>
            </a:ext>
          </a:extLst>
        </xdr:cNvPr>
        <xdr:cNvSpPr/>
      </xdr:nvSpPr>
      <xdr:spPr>
        <a:xfrm>
          <a:off x="4584700" y="639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31259</xdr:rowOff>
    </xdr:from>
    <xdr:ext cx="405111" cy="259045"/>
    <xdr:sp macro="" textlink="">
      <xdr:nvSpPr>
        <xdr:cNvPr id="72" name="【道路】&#10;有形固定資産減価償却率該当値テキスト">
          <a:extLst>
            <a:ext uri="{FF2B5EF4-FFF2-40B4-BE49-F238E27FC236}">
              <a16:creationId xmlns:a16="http://schemas.microsoft.com/office/drawing/2014/main" id="{A3AF0B25-3AFA-48EB-A188-02C63F0A1574}"/>
            </a:ext>
          </a:extLst>
        </xdr:cNvPr>
        <xdr:cNvSpPr txBox="1"/>
      </xdr:nvSpPr>
      <xdr:spPr>
        <a:xfrm>
          <a:off x="4673600" y="637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121412</xdr:rowOff>
    </xdr:from>
    <xdr:to>
      <xdr:col>20</xdr:col>
      <xdr:colOff>38100</xdr:colOff>
      <xdr:row>37</xdr:row>
      <xdr:rowOff>51562</xdr:rowOff>
    </xdr:to>
    <xdr:sp macro="" textlink="">
      <xdr:nvSpPr>
        <xdr:cNvPr id="73" name="楕円 72">
          <a:extLst>
            <a:ext uri="{FF2B5EF4-FFF2-40B4-BE49-F238E27FC236}">
              <a16:creationId xmlns:a16="http://schemas.microsoft.com/office/drawing/2014/main" id="{2FFF8C5A-8AD6-479D-AF13-3A59403C7DE3}"/>
            </a:ext>
          </a:extLst>
        </xdr:cNvPr>
        <xdr:cNvSpPr/>
      </xdr:nvSpPr>
      <xdr:spPr>
        <a:xfrm>
          <a:off x="3746500" y="629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xdr:rowOff>
    </xdr:from>
    <xdr:to>
      <xdr:col>24</xdr:col>
      <xdr:colOff>63500</xdr:colOff>
      <xdr:row>37</xdr:row>
      <xdr:rowOff>103632</xdr:rowOff>
    </xdr:to>
    <xdr:cxnSp macro="">
      <xdr:nvCxnSpPr>
        <xdr:cNvPr id="74" name="直線コネクタ 73">
          <a:extLst>
            <a:ext uri="{FF2B5EF4-FFF2-40B4-BE49-F238E27FC236}">
              <a16:creationId xmlns:a16="http://schemas.microsoft.com/office/drawing/2014/main" id="{77EFF756-C14C-407F-8C11-E311C0F93821}"/>
            </a:ext>
          </a:extLst>
        </xdr:cNvPr>
        <xdr:cNvCxnSpPr/>
      </xdr:nvCxnSpPr>
      <xdr:spPr>
        <a:xfrm>
          <a:off x="3797300" y="6344412"/>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71120</xdr:rowOff>
    </xdr:from>
    <xdr:to>
      <xdr:col>15</xdr:col>
      <xdr:colOff>101600</xdr:colOff>
      <xdr:row>37</xdr:row>
      <xdr:rowOff>1270</xdr:rowOff>
    </xdr:to>
    <xdr:sp macro="" textlink="">
      <xdr:nvSpPr>
        <xdr:cNvPr id="75" name="楕円 74">
          <a:extLst>
            <a:ext uri="{FF2B5EF4-FFF2-40B4-BE49-F238E27FC236}">
              <a16:creationId xmlns:a16="http://schemas.microsoft.com/office/drawing/2014/main" id="{CE0665D2-A55C-4777-977A-FB98ED0242AB}"/>
            </a:ext>
          </a:extLst>
        </xdr:cNvPr>
        <xdr:cNvSpPr/>
      </xdr:nvSpPr>
      <xdr:spPr>
        <a:xfrm>
          <a:off x="2857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121920</xdr:rowOff>
    </xdr:from>
    <xdr:to>
      <xdr:col>19</xdr:col>
      <xdr:colOff>177800</xdr:colOff>
      <xdr:row>37</xdr:row>
      <xdr:rowOff>762</xdr:rowOff>
    </xdr:to>
    <xdr:cxnSp macro="">
      <xdr:nvCxnSpPr>
        <xdr:cNvPr id="76" name="直線コネクタ 75">
          <a:extLst>
            <a:ext uri="{FF2B5EF4-FFF2-40B4-BE49-F238E27FC236}">
              <a16:creationId xmlns:a16="http://schemas.microsoft.com/office/drawing/2014/main" id="{07D80D62-7782-422A-80C8-D38A13B3A91C}"/>
            </a:ext>
          </a:extLst>
        </xdr:cNvPr>
        <xdr:cNvCxnSpPr/>
      </xdr:nvCxnSpPr>
      <xdr:spPr>
        <a:xfrm>
          <a:off x="2908300" y="629412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73406</xdr:rowOff>
    </xdr:from>
    <xdr:to>
      <xdr:col>10</xdr:col>
      <xdr:colOff>165100</xdr:colOff>
      <xdr:row>37</xdr:row>
      <xdr:rowOff>3556</xdr:rowOff>
    </xdr:to>
    <xdr:sp macro="" textlink="">
      <xdr:nvSpPr>
        <xdr:cNvPr id="77" name="楕円 76">
          <a:extLst>
            <a:ext uri="{FF2B5EF4-FFF2-40B4-BE49-F238E27FC236}">
              <a16:creationId xmlns:a16="http://schemas.microsoft.com/office/drawing/2014/main" id="{19549486-653A-4684-9722-D5C855631881}"/>
            </a:ext>
          </a:extLst>
        </xdr:cNvPr>
        <xdr:cNvSpPr/>
      </xdr:nvSpPr>
      <xdr:spPr>
        <a:xfrm>
          <a:off x="1968500" y="624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121920</xdr:rowOff>
    </xdr:from>
    <xdr:to>
      <xdr:col>15</xdr:col>
      <xdr:colOff>50800</xdr:colOff>
      <xdr:row>36</xdr:row>
      <xdr:rowOff>124206</xdr:rowOff>
    </xdr:to>
    <xdr:cxnSp macro="">
      <xdr:nvCxnSpPr>
        <xdr:cNvPr id="78" name="直線コネクタ 77">
          <a:extLst>
            <a:ext uri="{FF2B5EF4-FFF2-40B4-BE49-F238E27FC236}">
              <a16:creationId xmlns:a16="http://schemas.microsoft.com/office/drawing/2014/main" id="{D21C55BF-224C-4327-BE52-FB13CB3BD426}"/>
            </a:ext>
          </a:extLst>
        </xdr:cNvPr>
        <xdr:cNvCxnSpPr/>
      </xdr:nvCxnSpPr>
      <xdr:spPr>
        <a:xfrm flipV="1">
          <a:off x="2019300" y="629412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32258</xdr:rowOff>
    </xdr:from>
    <xdr:to>
      <xdr:col>6</xdr:col>
      <xdr:colOff>38100</xdr:colOff>
      <xdr:row>36</xdr:row>
      <xdr:rowOff>133858</xdr:rowOff>
    </xdr:to>
    <xdr:sp macro="" textlink="">
      <xdr:nvSpPr>
        <xdr:cNvPr id="79" name="楕円 78">
          <a:extLst>
            <a:ext uri="{FF2B5EF4-FFF2-40B4-BE49-F238E27FC236}">
              <a16:creationId xmlns:a16="http://schemas.microsoft.com/office/drawing/2014/main" id="{84A10DB7-1800-41CE-802C-3A4A520C79A5}"/>
            </a:ext>
          </a:extLst>
        </xdr:cNvPr>
        <xdr:cNvSpPr/>
      </xdr:nvSpPr>
      <xdr:spPr>
        <a:xfrm>
          <a:off x="1079500" y="620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83058</xdr:rowOff>
    </xdr:from>
    <xdr:to>
      <xdr:col>10</xdr:col>
      <xdr:colOff>114300</xdr:colOff>
      <xdr:row>36</xdr:row>
      <xdr:rowOff>124206</xdr:rowOff>
    </xdr:to>
    <xdr:cxnSp macro="">
      <xdr:nvCxnSpPr>
        <xdr:cNvPr id="80" name="直線コネクタ 79">
          <a:extLst>
            <a:ext uri="{FF2B5EF4-FFF2-40B4-BE49-F238E27FC236}">
              <a16:creationId xmlns:a16="http://schemas.microsoft.com/office/drawing/2014/main" id="{94138175-EA84-4D1A-B7A7-411509530459}"/>
            </a:ext>
          </a:extLst>
        </xdr:cNvPr>
        <xdr:cNvCxnSpPr/>
      </xdr:nvCxnSpPr>
      <xdr:spPr>
        <a:xfrm>
          <a:off x="1130300" y="625525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322F8B72-61A0-43D3-BC55-D05943EA55F0}"/>
            </a:ext>
          </a:extLst>
        </xdr:cNvPr>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a:extLst>
            <a:ext uri="{FF2B5EF4-FFF2-40B4-BE49-F238E27FC236}">
              <a16:creationId xmlns:a16="http://schemas.microsoft.com/office/drawing/2014/main" id="{BA5170B5-9222-408C-B69F-6678FCE02A0D}"/>
            </a:ext>
          </a:extLst>
        </xdr:cNvPr>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a:extLst>
            <a:ext uri="{FF2B5EF4-FFF2-40B4-BE49-F238E27FC236}">
              <a16:creationId xmlns:a16="http://schemas.microsoft.com/office/drawing/2014/main" id="{5798957A-28C8-4FB5-ABA2-3032AE51F366}"/>
            </a:ext>
          </a:extLst>
        </xdr:cNvPr>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a:extLst>
            <a:ext uri="{FF2B5EF4-FFF2-40B4-BE49-F238E27FC236}">
              <a16:creationId xmlns:a16="http://schemas.microsoft.com/office/drawing/2014/main" id="{C75DE612-99AF-40D4-A7F9-59A6AFE5F6D2}"/>
            </a:ext>
          </a:extLst>
        </xdr:cNvPr>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68089</xdr:rowOff>
    </xdr:from>
    <xdr:ext cx="405111" cy="259045"/>
    <xdr:sp macro="" textlink="">
      <xdr:nvSpPr>
        <xdr:cNvPr id="85" name="n_1mainValue【道路】&#10;有形固定資産減価償却率">
          <a:extLst>
            <a:ext uri="{FF2B5EF4-FFF2-40B4-BE49-F238E27FC236}">
              <a16:creationId xmlns:a16="http://schemas.microsoft.com/office/drawing/2014/main" id="{F830C893-41E3-440B-8160-879B923FCC03}"/>
            </a:ext>
          </a:extLst>
        </xdr:cNvPr>
        <xdr:cNvSpPr txBox="1"/>
      </xdr:nvSpPr>
      <xdr:spPr>
        <a:xfrm>
          <a:off x="3582044" y="606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6" name="n_2mainValue【道路】&#10;有形固定資産減価償却率">
          <a:extLst>
            <a:ext uri="{FF2B5EF4-FFF2-40B4-BE49-F238E27FC236}">
              <a16:creationId xmlns:a16="http://schemas.microsoft.com/office/drawing/2014/main" id="{CCA19391-AF38-4EB7-A70C-2C67AB6B2A93}"/>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20083</xdr:rowOff>
    </xdr:from>
    <xdr:ext cx="405111" cy="259045"/>
    <xdr:sp macro="" textlink="">
      <xdr:nvSpPr>
        <xdr:cNvPr id="87" name="n_3mainValue【道路】&#10;有形固定資産減価償却率">
          <a:extLst>
            <a:ext uri="{FF2B5EF4-FFF2-40B4-BE49-F238E27FC236}">
              <a16:creationId xmlns:a16="http://schemas.microsoft.com/office/drawing/2014/main" id="{2B88A6B4-627E-4E03-B85C-8864AACA42B4}"/>
            </a:ext>
          </a:extLst>
        </xdr:cNvPr>
        <xdr:cNvSpPr txBox="1"/>
      </xdr:nvSpPr>
      <xdr:spPr>
        <a:xfrm>
          <a:off x="1816744" y="602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150385</xdr:rowOff>
    </xdr:from>
    <xdr:ext cx="405111" cy="259045"/>
    <xdr:sp macro="" textlink="">
      <xdr:nvSpPr>
        <xdr:cNvPr id="88" name="n_4mainValue【道路】&#10;有形固定資産減価償却率">
          <a:extLst>
            <a:ext uri="{FF2B5EF4-FFF2-40B4-BE49-F238E27FC236}">
              <a16:creationId xmlns:a16="http://schemas.microsoft.com/office/drawing/2014/main" id="{48D74E91-99F0-4D8C-8CDA-659AA8227379}"/>
            </a:ext>
          </a:extLst>
        </xdr:cNvPr>
        <xdr:cNvSpPr txBox="1"/>
      </xdr:nvSpPr>
      <xdr:spPr>
        <a:xfrm>
          <a:off x="927744" y="597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376C989-F8F6-4AFA-AA22-83E41CB33C6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D4BF8053-3C32-45E1-B535-0A2FCA2B2F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B5893655-ECDA-4B77-8D9A-80778404E3F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9DC1C0B5-66CA-43C7-9E8A-E76A4C285B1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D536F1A-2E00-4C5E-A044-4A543F17D39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98C635F-1DA8-4975-8E61-C60F503CCA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CE1B6274-59CD-4B92-8BDA-49F194C9266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D431A248-7F41-4336-99D3-642432DC054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3B1A474-EE26-4D36-BB9D-762805BA5CB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A2555CB-7169-4863-A740-AFA94976944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C330557A-1CE2-46BC-A4AF-BFE60C85939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4DAB547-BC89-4EE3-8719-389816F42E4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662DF04-022D-458A-A612-4D355D88366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B15E2464-DDDE-4AFC-92C8-998B6FB9B07D}"/>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50793B0-CEE1-4CD6-8C05-9F207B197EB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F73CFD52-1C8C-4883-85C8-0C5733644059}"/>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14D24D94-1264-4D55-8615-88516EEFA78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EC96766E-9133-434A-B61A-7CB5B9BF84C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FECEEA0D-71B1-4E46-A02E-131716C4F46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DB41C6E-8E8E-4AAD-B13C-07517C484908}"/>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8BA4FB8-2821-44B6-9224-6B9C69886E6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F00C13C2-BE43-4B7F-B081-E45EE619D64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7997AC00-C7FA-4F99-B5B8-831F6F761EB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CE5E2F5B-19C6-4681-AC32-4221FBCAE172}"/>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7218E9AC-C08A-469B-B7B3-6E46B5FF202A}"/>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6A925379-2685-4B8C-AD5B-4CA9AF8990BE}"/>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491D1A97-7F4D-4337-820A-BA370B40C96C}"/>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028CD086-A3FA-4AB6-A259-C63D7A95FE3C}"/>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98620</xdr:rowOff>
    </xdr:from>
    <xdr:ext cx="534377" cy="259045"/>
    <xdr:sp macro="" textlink="">
      <xdr:nvSpPr>
        <xdr:cNvPr id="117" name="【道路】&#10;一人当たり延長平均値テキスト">
          <a:extLst>
            <a:ext uri="{FF2B5EF4-FFF2-40B4-BE49-F238E27FC236}">
              <a16:creationId xmlns:a16="http://schemas.microsoft.com/office/drawing/2014/main" id="{10936D7B-90E7-4819-AD27-2B31970CE1A7}"/>
            </a:ext>
          </a:extLst>
        </xdr:cNvPr>
        <xdr:cNvSpPr txBox="1"/>
      </xdr:nvSpPr>
      <xdr:spPr>
        <a:xfrm>
          <a:off x="10515600" y="6785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6DC04E88-8FE2-446A-9C72-05350FA8FF3C}"/>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E8E92F16-45FF-4968-9B66-7BF82D717CEA}"/>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1E7E276F-957A-4FA6-9609-3538C40BB7C4}"/>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AFFD1340-716F-4915-A14A-73DE4F73FA68}"/>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B883FE71-9C1E-4EA9-A684-BBB0994CBFCF}"/>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D5AAFBA3-9724-46C0-AFF0-8BB256407D5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FF593255-FB94-44B7-97F8-5337B0D286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9E3C6654-F5D2-4604-81F5-11E380B197D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079A687-5578-4280-96A5-5373A5E99D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AA3127FE-325D-47B7-8B77-24C55547D1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168161</xdr:rowOff>
    </xdr:from>
    <xdr:to>
      <xdr:col>55</xdr:col>
      <xdr:colOff>50800</xdr:colOff>
      <xdr:row>38</xdr:row>
      <xdr:rowOff>98311</xdr:rowOff>
    </xdr:to>
    <xdr:sp macro="" textlink="">
      <xdr:nvSpPr>
        <xdr:cNvPr id="128" name="楕円 127">
          <a:extLst>
            <a:ext uri="{FF2B5EF4-FFF2-40B4-BE49-F238E27FC236}">
              <a16:creationId xmlns:a16="http://schemas.microsoft.com/office/drawing/2014/main" id="{AAECDBB4-05D9-4A89-AEF2-7640F05A6A31}"/>
            </a:ext>
          </a:extLst>
        </xdr:cNvPr>
        <xdr:cNvSpPr/>
      </xdr:nvSpPr>
      <xdr:spPr>
        <a:xfrm>
          <a:off x="10426700" y="651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19588</xdr:rowOff>
    </xdr:from>
    <xdr:ext cx="534377" cy="259045"/>
    <xdr:sp macro="" textlink="">
      <xdr:nvSpPr>
        <xdr:cNvPr id="129" name="【道路】&#10;一人当たり延長該当値テキスト">
          <a:extLst>
            <a:ext uri="{FF2B5EF4-FFF2-40B4-BE49-F238E27FC236}">
              <a16:creationId xmlns:a16="http://schemas.microsoft.com/office/drawing/2014/main" id="{4A091C38-02E6-47CE-BCD0-0D2481D1E43E}"/>
            </a:ext>
          </a:extLst>
        </xdr:cNvPr>
        <xdr:cNvSpPr txBox="1"/>
      </xdr:nvSpPr>
      <xdr:spPr>
        <a:xfrm>
          <a:off x="10515600" y="6363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163093</xdr:rowOff>
    </xdr:from>
    <xdr:to>
      <xdr:col>50</xdr:col>
      <xdr:colOff>165100</xdr:colOff>
      <xdr:row>38</xdr:row>
      <xdr:rowOff>93243</xdr:rowOff>
    </xdr:to>
    <xdr:sp macro="" textlink="">
      <xdr:nvSpPr>
        <xdr:cNvPr id="130" name="楕円 129">
          <a:extLst>
            <a:ext uri="{FF2B5EF4-FFF2-40B4-BE49-F238E27FC236}">
              <a16:creationId xmlns:a16="http://schemas.microsoft.com/office/drawing/2014/main" id="{DC1B999C-75E0-45F5-A3AC-B377B1AC01E8}"/>
            </a:ext>
          </a:extLst>
        </xdr:cNvPr>
        <xdr:cNvSpPr/>
      </xdr:nvSpPr>
      <xdr:spPr>
        <a:xfrm>
          <a:off x="9588500" y="650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42443</xdr:rowOff>
    </xdr:from>
    <xdr:to>
      <xdr:col>55</xdr:col>
      <xdr:colOff>0</xdr:colOff>
      <xdr:row>38</xdr:row>
      <xdr:rowOff>47511</xdr:rowOff>
    </xdr:to>
    <xdr:cxnSp macro="">
      <xdr:nvCxnSpPr>
        <xdr:cNvPr id="131" name="直線コネクタ 130">
          <a:extLst>
            <a:ext uri="{FF2B5EF4-FFF2-40B4-BE49-F238E27FC236}">
              <a16:creationId xmlns:a16="http://schemas.microsoft.com/office/drawing/2014/main" id="{774D21A4-873C-4847-BB57-7A24FA89781D}"/>
            </a:ext>
          </a:extLst>
        </xdr:cNvPr>
        <xdr:cNvCxnSpPr/>
      </xdr:nvCxnSpPr>
      <xdr:spPr>
        <a:xfrm>
          <a:off x="9639300" y="6557543"/>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158941</xdr:rowOff>
    </xdr:from>
    <xdr:to>
      <xdr:col>46</xdr:col>
      <xdr:colOff>38100</xdr:colOff>
      <xdr:row>38</xdr:row>
      <xdr:rowOff>89091</xdr:rowOff>
    </xdr:to>
    <xdr:sp macro="" textlink="">
      <xdr:nvSpPr>
        <xdr:cNvPr id="132" name="楕円 131">
          <a:extLst>
            <a:ext uri="{FF2B5EF4-FFF2-40B4-BE49-F238E27FC236}">
              <a16:creationId xmlns:a16="http://schemas.microsoft.com/office/drawing/2014/main" id="{4837B142-1565-480A-AEE8-07AAF7E48E24}"/>
            </a:ext>
          </a:extLst>
        </xdr:cNvPr>
        <xdr:cNvSpPr/>
      </xdr:nvSpPr>
      <xdr:spPr>
        <a:xfrm>
          <a:off x="8699500" y="650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38291</xdr:rowOff>
    </xdr:from>
    <xdr:to>
      <xdr:col>50</xdr:col>
      <xdr:colOff>114300</xdr:colOff>
      <xdr:row>38</xdr:row>
      <xdr:rowOff>42443</xdr:rowOff>
    </xdr:to>
    <xdr:cxnSp macro="">
      <xdr:nvCxnSpPr>
        <xdr:cNvPr id="133" name="直線コネクタ 132">
          <a:extLst>
            <a:ext uri="{FF2B5EF4-FFF2-40B4-BE49-F238E27FC236}">
              <a16:creationId xmlns:a16="http://schemas.microsoft.com/office/drawing/2014/main" id="{409EBECF-3F2F-408C-AA3D-8C2E9A4A9A07}"/>
            </a:ext>
          </a:extLst>
        </xdr:cNvPr>
        <xdr:cNvCxnSpPr/>
      </xdr:nvCxnSpPr>
      <xdr:spPr>
        <a:xfrm>
          <a:off x="8750300" y="6553391"/>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110592</xdr:rowOff>
    </xdr:from>
    <xdr:to>
      <xdr:col>41</xdr:col>
      <xdr:colOff>101600</xdr:colOff>
      <xdr:row>38</xdr:row>
      <xdr:rowOff>40742</xdr:rowOff>
    </xdr:to>
    <xdr:sp macro="" textlink="">
      <xdr:nvSpPr>
        <xdr:cNvPr id="134" name="楕円 133">
          <a:extLst>
            <a:ext uri="{FF2B5EF4-FFF2-40B4-BE49-F238E27FC236}">
              <a16:creationId xmlns:a16="http://schemas.microsoft.com/office/drawing/2014/main" id="{494FA89D-3791-40F1-B5A2-498BE89E6E6C}"/>
            </a:ext>
          </a:extLst>
        </xdr:cNvPr>
        <xdr:cNvSpPr/>
      </xdr:nvSpPr>
      <xdr:spPr>
        <a:xfrm>
          <a:off x="7810500" y="645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161392</xdr:rowOff>
    </xdr:from>
    <xdr:to>
      <xdr:col>45</xdr:col>
      <xdr:colOff>177800</xdr:colOff>
      <xdr:row>38</xdr:row>
      <xdr:rowOff>38291</xdr:rowOff>
    </xdr:to>
    <xdr:cxnSp macro="">
      <xdr:nvCxnSpPr>
        <xdr:cNvPr id="135" name="直線コネクタ 134">
          <a:extLst>
            <a:ext uri="{FF2B5EF4-FFF2-40B4-BE49-F238E27FC236}">
              <a16:creationId xmlns:a16="http://schemas.microsoft.com/office/drawing/2014/main" id="{2C90D3CA-DEF0-4B0C-9EC0-025D153DA098}"/>
            </a:ext>
          </a:extLst>
        </xdr:cNvPr>
        <xdr:cNvCxnSpPr/>
      </xdr:nvCxnSpPr>
      <xdr:spPr>
        <a:xfrm>
          <a:off x="7861300" y="6505042"/>
          <a:ext cx="889000" cy="48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135014</xdr:rowOff>
    </xdr:from>
    <xdr:to>
      <xdr:col>36</xdr:col>
      <xdr:colOff>165100</xdr:colOff>
      <xdr:row>38</xdr:row>
      <xdr:rowOff>65163</xdr:rowOff>
    </xdr:to>
    <xdr:sp macro="" textlink="">
      <xdr:nvSpPr>
        <xdr:cNvPr id="136" name="楕円 135">
          <a:extLst>
            <a:ext uri="{FF2B5EF4-FFF2-40B4-BE49-F238E27FC236}">
              <a16:creationId xmlns:a16="http://schemas.microsoft.com/office/drawing/2014/main" id="{387F91EF-DC41-4CE7-8436-6F17DE6C55E6}"/>
            </a:ext>
          </a:extLst>
        </xdr:cNvPr>
        <xdr:cNvSpPr/>
      </xdr:nvSpPr>
      <xdr:spPr>
        <a:xfrm>
          <a:off x="6921500" y="647866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161392</xdr:rowOff>
    </xdr:from>
    <xdr:to>
      <xdr:col>41</xdr:col>
      <xdr:colOff>50800</xdr:colOff>
      <xdr:row>38</xdr:row>
      <xdr:rowOff>14363</xdr:rowOff>
    </xdr:to>
    <xdr:cxnSp macro="">
      <xdr:nvCxnSpPr>
        <xdr:cNvPr id="137" name="直線コネクタ 136">
          <a:extLst>
            <a:ext uri="{FF2B5EF4-FFF2-40B4-BE49-F238E27FC236}">
              <a16:creationId xmlns:a16="http://schemas.microsoft.com/office/drawing/2014/main" id="{E5340976-1FF2-43A0-A054-F9587F2DDC87}"/>
            </a:ext>
          </a:extLst>
        </xdr:cNvPr>
        <xdr:cNvCxnSpPr/>
      </xdr:nvCxnSpPr>
      <xdr:spPr>
        <a:xfrm flipV="1">
          <a:off x="6972300" y="6505042"/>
          <a:ext cx="889000" cy="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51947</xdr:rowOff>
    </xdr:from>
    <xdr:ext cx="469744" cy="259045"/>
    <xdr:sp macro="" textlink="">
      <xdr:nvSpPr>
        <xdr:cNvPr id="138" name="n_1aveValue【道路】&#10;一人当たり延長">
          <a:extLst>
            <a:ext uri="{FF2B5EF4-FFF2-40B4-BE49-F238E27FC236}">
              <a16:creationId xmlns:a16="http://schemas.microsoft.com/office/drawing/2014/main" id="{91AF2095-F448-4F03-B0A1-7F4CC5FCDFC7}"/>
            </a:ext>
          </a:extLst>
        </xdr:cNvPr>
        <xdr:cNvSpPr txBox="1"/>
      </xdr:nvSpPr>
      <xdr:spPr>
        <a:xfrm>
          <a:off x="9391727" y="690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58920</xdr:rowOff>
    </xdr:from>
    <xdr:ext cx="469744" cy="259045"/>
    <xdr:sp macro="" textlink="">
      <xdr:nvSpPr>
        <xdr:cNvPr id="139" name="n_2aveValue【道路】&#10;一人当たり延長">
          <a:extLst>
            <a:ext uri="{FF2B5EF4-FFF2-40B4-BE49-F238E27FC236}">
              <a16:creationId xmlns:a16="http://schemas.microsoft.com/office/drawing/2014/main" id="{E77A1920-073B-4FE1-9A5F-7E63D461F268}"/>
            </a:ext>
          </a:extLst>
        </xdr:cNvPr>
        <xdr:cNvSpPr txBox="1"/>
      </xdr:nvSpPr>
      <xdr:spPr>
        <a:xfrm>
          <a:off x="8515427" y="69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75569</xdr:rowOff>
    </xdr:from>
    <xdr:ext cx="469744" cy="259045"/>
    <xdr:sp macro="" textlink="">
      <xdr:nvSpPr>
        <xdr:cNvPr id="140" name="n_3aveValue【道路】&#10;一人当たり延長">
          <a:extLst>
            <a:ext uri="{FF2B5EF4-FFF2-40B4-BE49-F238E27FC236}">
              <a16:creationId xmlns:a16="http://schemas.microsoft.com/office/drawing/2014/main" id="{AC4A56E9-359E-48BF-950F-953CA8231D6E}"/>
            </a:ext>
          </a:extLst>
        </xdr:cNvPr>
        <xdr:cNvSpPr txBox="1"/>
      </xdr:nvSpPr>
      <xdr:spPr>
        <a:xfrm>
          <a:off x="7626427" y="69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60062</xdr:rowOff>
    </xdr:from>
    <xdr:ext cx="469744" cy="259045"/>
    <xdr:sp macro="" textlink="">
      <xdr:nvSpPr>
        <xdr:cNvPr id="141" name="n_4aveValue【道路】&#10;一人当たり延長">
          <a:extLst>
            <a:ext uri="{FF2B5EF4-FFF2-40B4-BE49-F238E27FC236}">
              <a16:creationId xmlns:a16="http://schemas.microsoft.com/office/drawing/2014/main" id="{E9FD4BD6-6471-45BF-A5E2-3E0E80E1F1A3}"/>
            </a:ext>
          </a:extLst>
        </xdr:cNvPr>
        <xdr:cNvSpPr txBox="1"/>
      </xdr:nvSpPr>
      <xdr:spPr>
        <a:xfrm>
          <a:off x="6737427" y="69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109771</xdr:rowOff>
    </xdr:from>
    <xdr:ext cx="534377" cy="259045"/>
    <xdr:sp macro="" textlink="">
      <xdr:nvSpPr>
        <xdr:cNvPr id="142" name="n_1mainValue【道路】&#10;一人当たり延長">
          <a:extLst>
            <a:ext uri="{FF2B5EF4-FFF2-40B4-BE49-F238E27FC236}">
              <a16:creationId xmlns:a16="http://schemas.microsoft.com/office/drawing/2014/main" id="{99E57C41-E516-493F-8CE6-D34C5B0F2DF2}"/>
            </a:ext>
          </a:extLst>
        </xdr:cNvPr>
        <xdr:cNvSpPr txBox="1"/>
      </xdr:nvSpPr>
      <xdr:spPr>
        <a:xfrm>
          <a:off x="9359411" y="628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105618</xdr:rowOff>
    </xdr:from>
    <xdr:ext cx="534377" cy="259045"/>
    <xdr:sp macro="" textlink="">
      <xdr:nvSpPr>
        <xdr:cNvPr id="143" name="n_2mainValue【道路】&#10;一人当たり延長">
          <a:extLst>
            <a:ext uri="{FF2B5EF4-FFF2-40B4-BE49-F238E27FC236}">
              <a16:creationId xmlns:a16="http://schemas.microsoft.com/office/drawing/2014/main" id="{2268DBE7-7D87-44AA-B52B-46FC3C86B49A}"/>
            </a:ext>
          </a:extLst>
        </xdr:cNvPr>
        <xdr:cNvSpPr txBox="1"/>
      </xdr:nvSpPr>
      <xdr:spPr>
        <a:xfrm>
          <a:off x="8483111" y="627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57269</xdr:rowOff>
    </xdr:from>
    <xdr:ext cx="534377" cy="259045"/>
    <xdr:sp macro="" textlink="">
      <xdr:nvSpPr>
        <xdr:cNvPr id="144" name="n_3mainValue【道路】&#10;一人当たり延長">
          <a:extLst>
            <a:ext uri="{FF2B5EF4-FFF2-40B4-BE49-F238E27FC236}">
              <a16:creationId xmlns:a16="http://schemas.microsoft.com/office/drawing/2014/main" id="{B4809414-D768-43AF-B39C-71F5C2E67C3E}"/>
            </a:ext>
          </a:extLst>
        </xdr:cNvPr>
        <xdr:cNvSpPr txBox="1"/>
      </xdr:nvSpPr>
      <xdr:spPr>
        <a:xfrm>
          <a:off x="7594111" y="622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81691</xdr:rowOff>
    </xdr:from>
    <xdr:ext cx="534377" cy="259045"/>
    <xdr:sp macro="" textlink="">
      <xdr:nvSpPr>
        <xdr:cNvPr id="145" name="n_4mainValue【道路】&#10;一人当たり延長">
          <a:extLst>
            <a:ext uri="{FF2B5EF4-FFF2-40B4-BE49-F238E27FC236}">
              <a16:creationId xmlns:a16="http://schemas.microsoft.com/office/drawing/2014/main" id="{3BC07ADA-15DC-46FA-9BB8-E9400F28F5E7}"/>
            </a:ext>
          </a:extLst>
        </xdr:cNvPr>
        <xdr:cNvSpPr txBox="1"/>
      </xdr:nvSpPr>
      <xdr:spPr>
        <a:xfrm>
          <a:off x="6705111" y="625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4D922049-2731-4BE7-AD7C-E473BE3CD1F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521CC8D-49F2-40C9-81F7-D5058180AC5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2461FC2-9713-4760-B100-2115DE0BDB7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B6A1FF8-E9A7-4FAC-A0DD-3FD75D69F7D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906FDCCB-18B1-476A-98DC-67FAD813A7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D632515-E0DF-4CCE-B712-AC61370F04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31FFC12-0109-4BF4-BE69-744BE6B628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6E0D07A8-33E5-49C1-98B2-645A142F470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897F2C7-3F2F-4119-A42E-D23E0147BF8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A065E91-7AEB-41D9-8A6A-ADD979B277C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EEB1D16-0F9D-4502-B239-9C1DA3EBA8B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2C3E9DE9-6763-4C15-A155-609F691D30D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AC4179E2-046B-4C8B-BBC6-4807C801402B}"/>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AA529C24-E010-4BD9-B81F-91A1C346303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3BC23CED-7015-4CB9-8878-1C618930AAB4}"/>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6CAE2712-BEDF-48CC-99A0-CF4B6CA527B5}"/>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FFD32F7-7642-48F9-A656-00F08DFF4FB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43885AB9-7D41-4FB0-B678-7DD09A88736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56E88D8F-5BFA-45DE-A0B7-5E41418131E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91144735-9129-4B3C-9588-9A298533F5F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DDFB7AC-E5B8-4EDA-A0F6-DDFCAA938B0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27807A35-3019-4771-94AC-F49AEAEDAD08}"/>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F33F4C54-1AA0-45BA-81A4-7603A8CE3CB6}"/>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D7FB2B4D-8823-4557-B07C-8C08897B9B9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7DA458A-B5B6-417F-BF17-EAE647B270B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0371ACC9-C829-479A-BBDE-B766AD92CF97}"/>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EFC20D2C-85BA-4433-9281-833AA55CF0B3}"/>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818DF856-1432-4DFB-B662-1442156CDE3A}"/>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221943E6-54F2-4655-B9E2-D20DD058E6A6}"/>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7711619F-3F5A-482B-A70D-7A0857CCBD2A}"/>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82F71F8B-0D7C-4E61-A16C-1505919B069E}"/>
            </a:ext>
          </a:extLst>
        </xdr:cNvPr>
        <xdr:cNvSpPr txBox="1"/>
      </xdr:nvSpPr>
      <xdr:spPr>
        <a:xfrm>
          <a:off x="4673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AB353FC9-CA68-492A-BECB-615FA5D7BE4E}"/>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6FF4DB6B-EF07-4C8C-B0C6-923EDDBD3A45}"/>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CB8B1E59-FEA9-4B03-AB52-AF8ACD837AC7}"/>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E08019FC-3445-4DF9-9C2B-717F686D3E9A}"/>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39DDE53B-9C14-4B1F-802C-B47CD3EE7325}"/>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8B7CF038-3F5C-4062-87DF-9D7B25360BD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976B3F1-3166-4BED-B02E-4458854ED7D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2961C00-331C-4B52-B1AB-C71BC7D1BBC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B17F149-6C1D-4F6B-A892-6AE5CD4F3C1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A4D6C44-AF0E-4D44-84CC-9A04E01D8F3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34109</xdr:rowOff>
    </xdr:from>
    <xdr:to>
      <xdr:col>24</xdr:col>
      <xdr:colOff>114300</xdr:colOff>
      <xdr:row>61</xdr:row>
      <xdr:rowOff>135709</xdr:rowOff>
    </xdr:to>
    <xdr:sp macro="" textlink="">
      <xdr:nvSpPr>
        <xdr:cNvPr id="187" name="楕円 186">
          <a:extLst>
            <a:ext uri="{FF2B5EF4-FFF2-40B4-BE49-F238E27FC236}">
              <a16:creationId xmlns:a16="http://schemas.microsoft.com/office/drawing/2014/main" id="{2FFFFD8A-A46A-4B7D-BFBD-F6AD1ABBFC82}"/>
            </a:ext>
          </a:extLst>
        </xdr:cNvPr>
        <xdr:cNvSpPr/>
      </xdr:nvSpPr>
      <xdr:spPr>
        <a:xfrm>
          <a:off x="45847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12536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68FA8121-6A23-4FA2-B4A2-8CCFE5802B41}"/>
            </a:ext>
          </a:extLst>
        </xdr:cNvPr>
        <xdr:cNvSpPr txBox="1"/>
      </xdr:nvSpPr>
      <xdr:spPr>
        <a:xfrm>
          <a:off x="4673600"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7983</xdr:rowOff>
    </xdr:from>
    <xdr:to>
      <xdr:col>20</xdr:col>
      <xdr:colOff>38100</xdr:colOff>
      <xdr:row>61</xdr:row>
      <xdr:rowOff>109583</xdr:rowOff>
    </xdr:to>
    <xdr:sp macro="" textlink="">
      <xdr:nvSpPr>
        <xdr:cNvPr id="189" name="楕円 188">
          <a:extLst>
            <a:ext uri="{FF2B5EF4-FFF2-40B4-BE49-F238E27FC236}">
              <a16:creationId xmlns:a16="http://schemas.microsoft.com/office/drawing/2014/main" id="{BD2250B5-FB23-4CF1-B171-27E55E98DD84}"/>
            </a:ext>
          </a:extLst>
        </xdr:cNvPr>
        <xdr:cNvSpPr/>
      </xdr:nvSpPr>
      <xdr:spPr>
        <a:xfrm>
          <a:off x="3746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58783</xdr:rowOff>
    </xdr:from>
    <xdr:to>
      <xdr:col>24</xdr:col>
      <xdr:colOff>63500</xdr:colOff>
      <xdr:row>61</xdr:row>
      <xdr:rowOff>84909</xdr:rowOff>
    </xdr:to>
    <xdr:cxnSp macro="">
      <xdr:nvCxnSpPr>
        <xdr:cNvPr id="190" name="直線コネクタ 189">
          <a:extLst>
            <a:ext uri="{FF2B5EF4-FFF2-40B4-BE49-F238E27FC236}">
              <a16:creationId xmlns:a16="http://schemas.microsoft.com/office/drawing/2014/main" id="{2F6FFF86-3E49-46B8-A129-650423BF127E}"/>
            </a:ext>
          </a:extLst>
        </xdr:cNvPr>
        <xdr:cNvCxnSpPr/>
      </xdr:nvCxnSpPr>
      <xdr:spPr>
        <a:xfrm>
          <a:off x="3797300" y="10517233"/>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91" name="楕円 190">
          <a:extLst>
            <a:ext uri="{FF2B5EF4-FFF2-40B4-BE49-F238E27FC236}">
              <a16:creationId xmlns:a16="http://schemas.microsoft.com/office/drawing/2014/main" id="{58055498-13FE-4602-83A4-C694B9E9D00E}"/>
            </a:ext>
          </a:extLst>
        </xdr:cNvPr>
        <xdr:cNvSpPr/>
      </xdr:nvSpPr>
      <xdr:spPr>
        <a:xfrm>
          <a:off x="2857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58783</xdr:rowOff>
    </xdr:to>
    <xdr:cxnSp macro="">
      <xdr:nvCxnSpPr>
        <xdr:cNvPr id="192" name="直線コネクタ 191">
          <a:extLst>
            <a:ext uri="{FF2B5EF4-FFF2-40B4-BE49-F238E27FC236}">
              <a16:creationId xmlns:a16="http://schemas.microsoft.com/office/drawing/2014/main" id="{9CF13A35-8887-41FE-B5BD-5DF2389E6BF3}"/>
            </a:ext>
          </a:extLst>
        </xdr:cNvPr>
        <xdr:cNvCxnSpPr/>
      </xdr:nvCxnSpPr>
      <xdr:spPr>
        <a:xfrm>
          <a:off x="2908300" y="1049274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93" name="楕円 192">
          <a:extLst>
            <a:ext uri="{FF2B5EF4-FFF2-40B4-BE49-F238E27FC236}">
              <a16:creationId xmlns:a16="http://schemas.microsoft.com/office/drawing/2014/main" id="{8FF1AF04-2A72-4774-99CD-CD4D67CA284E}"/>
            </a:ext>
          </a:extLst>
        </xdr:cNvPr>
        <xdr:cNvSpPr/>
      </xdr:nvSpPr>
      <xdr:spPr>
        <a:xfrm>
          <a:off x="19685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9797</xdr:rowOff>
    </xdr:from>
    <xdr:to>
      <xdr:col>15</xdr:col>
      <xdr:colOff>50800</xdr:colOff>
      <xdr:row>61</xdr:row>
      <xdr:rowOff>34290</xdr:rowOff>
    </xdr:to>
    <xdr:cxnSp macro="">
      <xdr:nvCxnSpPr>
        <xdr:cNvPr id="194" name="直線コネクタ 193">
          <a:extLst>
            <a:ext uri="{FF2B5EF4-FFF2-40B4-BE49-F238E27FC236}">
              <a16:creationId xmlns:a16="http://schemas.microsoft.com/office/drawing/2014/main" id="{406D2E63-5E81-43B0-991E-42500960EBBC}"/>
            </a:ext>
          </a:extLst>
        </xdr:cNvPr>
        <xdr:cNvCxnSpPr/>
      </xdr:nvCxnSpPr>
      <xdr:spPr>
        <a:xfrm>
          <a:off x="2019300" y="104682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110853</xdr:rowOff>
    </xdr:from>
    <xdr:to>
      <xdr:col>6</xdr:col>
      <xdr:colOff>38100</xdr:colOff>
      <xdr:row>61</xdr:row>
      <xdr:rowOff>41003</xdr:rowOff>
    </xdr:to>
    <xdr:sp macro="" textlink="">
      <xdr:nvSpPr>
        <xdr:cNvPr id="195" name="楕円 194">
          <a:extLst>
            <a:ext uri="{FF2B5EF4-FFF2-40B4-BE49-F238E27FC236}">
              <a16:creationId xmlns:a16="http://schemas.microsoft.com/office/drawing/2014/main" id="{EDEBE5DD-BF61-4308-A619-8D3EC9478992}"/>
            </a:ext>
          </a:extLst>
        </xdr:cNvPr>
        <xdr:cNvSpPr/>
      </xdr:nvSpPr>
      <xdr:spPr>
        <a:xfrm>
          <a:off x="1079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161653</xdr:rowOff>
    </xdr:from>
    <xdr:to>
      <xdr:col>10</xdr:col>
      <xdr:colOff>114300</xdr:colOff>
      <xdr:row>61</xdr:row>
      <xdr:rowOff>9797</xdr:rowOff>
    </xdr:to>
    <xdr:cxnSp macro="">
      <xdr:nvCxnSpPr>
        <xdr:cNvPr id="196" name="直線コネクタ 195">
          <a:extLst>
            <a:ext uri="{FF2B5EF4-FFF2-40B4-BE49-F238E27FC236}">
              <a16:creationId xmlns:a16="http://schemas.microsoft.com/office/drawing/2014/main" id="{F55D912C-B953-4939-B691-60D1F495C728}"/>
            </a:ext>
          </a:extLst>
        </xdr:cNvPr>
        <xdr:cNvCxnSpPr/>
      </xdr:nvCxnSpPr>
      <xdr:spPr>
        <a:xfrm>
          <a:off x="1130300" y="1044865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91820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C421B51-002E-462D-A26A-5CC47964866B}"/>
            </a:ext>
          </a:extLst>
        </xdr:cNvPr>
        <xdr:cNvSpPr txBox="1"/>
      </xdr:nvSpPr>
      <xdr:spPr>
        <a:xfrm>
          <a:off x="3582044" y="1020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F10CBD8-1A83-49A9-A3BA-EF35937D5DD1}"/>
            </a:ext>
          </a:extLst>
        </xdr:cNvPr>
        <xdr:cNvSpPr txBox="1"/>
      </xdr:nvSpPr>
      <xdr:spPr>
        <a:xfrm>
          <a:off x="2705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6409B74D-4421-457C-A352-EB76F9938BB2}"/>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39568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2106509-40D2-4DA6-B5A3-38B4B3D8CF0B}"/>
            </a:ext>
          </a:extLst>
        </xdr:cNvPr>
        <xdr:cNvSpPr txBox="1"/>
      </xdr:nvSpPr>
      <xdr:spPr>
        <a:xfrm>
          <a:off x="9277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100710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D9927B1-77CF-4C21-BAE8-20491EBC664F}"/>
            </a:ext>
          </a:extLst>
        </xdr:cNvPr>
        <xdr:cNvSpPr txBox="1"/>
      </xdr:nvSpPr>
      <xdr:spPr>
        <a:xfrm>
          <a:off x="35820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5169B4A-C598-4F4D-AD8A-1736CB59696E}"/>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7825DBB1-27B1-4532-8C1C-A8CFE8748CD4}"/>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FED3F0D3-653B-43FA-8BB0-AD04E0456318}"/>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EA388BC-90DC-40EC-9E81-1D2939564CE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3DDAE1C-E630-46F4-AD29-A197D0F3C91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74C7CB1-E1DA-42F3-860E-93F560BDF20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C830694-49DF-4135-940D-226E1BE3CBE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02DEC13-4060-407B-9032-655F200F5BF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48F6D2C-02FA-4AC0-AE4E-C3B536164E4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79CF56BA-2280-4CC8-B7F9-48C4F75529E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3A54BC94-E3CD-4C01-9F14-05247E332CF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BD52CFB3-7EC0-41F5-AC1D-CA348CE0095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B70EC709-74C7-4292-86E4-123F5E0C964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B4F220C-A1AA-4C78-9A72-358ACC5C08A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4068D1B3-98D9-4350-8584-811E57B0FE0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A2BC651-4CB0-44DC-8F22-5C54AA085581}"/>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7D414410-A16D-47D3-ADC3-618BB2DDDEC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59437D7-6BC4-4E73-BE54-27E9D667B40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A9C8D111-0A46-4187-9D5D-01BF08435BC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54C7C94-BBE8-4188-B49C-DAA36964357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C5A4F3E-1110-4905-9A29-4A1BC1F9F53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59F97BE-707F-4C08-828C-24FCF924D2E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A2360A69-5AB9-4A58-B558-B327913CC7F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AF148DB-5087-4AE7-B7AE-391D5FEB31A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D16A73D-FBF8-4F8E-AE3C-E2ED288C638A}"/>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45EC712-32D2-4B79-8E05-C34492DF8BA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076E3F25-A0A9-474B-88AD-3F39EC59E5AE}"/>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7137D39B-9CB4-499E-93D9-8989D9A7298D}"/>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7838D89F-0C3E-4F2A-B2D7-8859A693C435}"/>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6EC05603-F28C-44FE-8186-4A6CAA0C0353}"/>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356B9139-65B0-44B3-82BC-5137FCFC8FD7}"/>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CF87E07-373D-4DA6-8BDD-8C31A0CAEB13}"/>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BD4065E7-44E3-46AA-B077-1A8A00D39040}"/>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DC70CE95-2724-441F-BA96-561A3A97D936}"/>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A3058FDC-903A-491F-AA21-9A57872EE135}"/>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40378AC8-68A0-4DEC-8F8E-C7614315B6E5}"/>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BCA53182-BE28-4DD3-8402-356398D8D09E}"/>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1346DB-317D-47BB-8C81-3FDA9C35CFE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8E62746-CCB0-4393-A912-C4C26F4E0B5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A9DED32-59B4-45E2-B225-2BD252812FB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7D92392-07A8-412A-8AE2-8E264B2C2D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0284B6F-5290-4573-B143-7473BC2AA94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83493</xdr:rowOff>
    </xdr:from>
    <xdr:to>
      <xdr:col>55</xdr:col>
      <xdr:colOff>50800</xdr:colOff>
      <xdr:row>64</xdr:row>
      <xdr:rowOff>13643</xdr:rowOff>
    </xdr:to>
    <xdr:sp macro="" textlink="">
      <xdr:nvSpPr>
        <xdr:cNvPr id="244" name="楕円 243">
          <a:extLst>
            <a:ext uri="{FF2B5EF4-FFF2-40B4-BE49-F238E27FC236}">
              <a16:creationId xmlns:a16="http://schemas.microsoft.com/office/drawing/2014/main" id="{17338553-1764-42B1-8E11-225F0D93F2D1}"/>
            </a:ext>
          </a:extLst>
        </xdr:cNvPr>
        <xdr:cNvSpPr/>
      </xdr:nvSpPr>
      <xdr:spPr>
        <a:xfrm>
          <a:off x="10426700" y="108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169870</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3AEC04EE-B4AC-4E1C-9139-5AA57C44E486}"/>
            </a:ext>
          </a:extLst>
        </xdr:cNvPr>
        <xdr:cNvSpPr txBox="1"/>
      </xdr:nvSpPr>
      <xdr:spPr>
        <a:xfrm>
          <a:off x="10515600" y="1079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82786</xdr:rowOff>
    </xdr:from>
    <xdr:to>
      <xdr:col>50</xdr:col>
      <xdr:colOff>165100</xdr:colOff>
      <xdr:row>64</xdr:row>
      <xdr:rowOff>12936</xdr:rowOff>
    </xdr:to>
    <xdr:sp macro="" textlink="">
      <xdr:nvSpPr>
        <xdr:cNvPr id="246" name="楕円 245">
          <a:extLst>
            <a:ext uri="{FF2B5EF4-FFF2-40B4-BE49-F238E27FC236}">
              <a16:creationId xmlns:a16="http://schemas.microsoft.com/office/drawing/2014/main" id="{9F343426-309D-4939-B0F1-F1D33456B434}"/>
            </a:ext>
          </a:extLst>
        </xdr:cNvPr>
        <xdr:cNvSpPr/>
      </xdr:nvSpPr>
      <xdr:spPr>
        <a:xfrm>
          <a:off x="9588500" y="108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133586</xdr:rowOff>
    </xdr:from>
    <xdr:to>
      <xdr:col>55</xdr:col>
      <xdr:colOff>0</xdr:colOff>
      <xdr:row>63</xdr:row>
      <xdr:rowOff>134293</xdr:rowOff>
    </xdr:to>
    <xdr:cxnSp macro="">
      <xdr:nvCxnSpPr>
        <xdr:cNvPr id="247" name="直線コネクタ 246">
          <a:extLst>
            <a:ext uri="{FF2B5EF4-FFF2-40B4-BE49-F238E27FC236}">
              <a16:creationId xmlns:a16="http://schemas.microsoft.com/office/drawing/2014/main" id="{43D47624-DDB1-4F51-9BC1-A54372D430D9}"/>
            </a:ext>
          </a:extLst>
        </xdr:cNvPr>
        <xdr:cNvCxnSpPr/>
      </xdr:nvCxnSpPr>
      <xdr:spPr>
        <a:xfrm>
          <a:off x="9639300" y="10934936"/>
          <a:ext cx="838200" cy="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82900</xdr:rowOff>
    </xdr:from>
    <xdr:to>
      <xdr:col>46</xdr:col>
      <xdr:colOff>38100</xdr:colOff>
      <xdr:row>64</xdr:row>
      <xdr:rowOff>13050</xdr:rowOff>
    </xdr:to>
    <xdr:sp macro="" textlink="">
      <xdr:nvSpPr>
        <xdr:cNvPr id="248" name="楕円 247">
          <a:extLst>
            <a:ext uri="{FF2B5EF4-FFF2-40B4-BE49-F238E27FC236}">
              <a16:creationId xmlns:a16="http://schemas.microsoft.com/office/drawing/2014/main" id="{2C61FACC-14E7-4C51-8234-02036891CB92}"/>
            </a:ext>
          </a:extLst>
        </xdr:cNvPr>
        <xdr:cNvSpPr/>
      </xdr:nvSpPr>
      <xdr:spPr>
        <a:xfrm>
          <a:off x="8699500" y="1088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133586</xdr:rowOff>
    </xdr:from>
    <xdr:to>
      <xdr:col>50</xdr:col>
      <xdr:colOff>114300</xdr:colOff>
      <xdr:row>63</xdr:row>
      <xdr:rowOff>133700</xdr:rowOff>
    </xdr:to>
    <xdr:cxnSp macro="">
      <xdr:nvCxnSpPr>
        <xdr:cNvPr id="249" name="直線コネクタ 248">
          <a:extLst>
            <a:ext uri="{FF2B5EF4-FFF2-40B4-BE49-F238E27FC236}">
              <a16:creationId xmlns:a16="http://schemas.microsoft.com/office/drawing/2014/main" id="{C5F1BCEC-7DE2-4FD1-8884-21A902261094}"/>
            </a:ext>
          </a:extLst>
        </xdr:cNvPr>
        <xdr:cNvCxnSpPr/>
      </xdr:nvCxnSpPr>
      <xdr:spPr>
        <a:xfrm flipV="1">
          <a:off x="8750300" y="10934936"/>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89171</xdr:rowOff>
    </xdr:from>
    <xdr:to>
      <xdr:col>41</xdr:col>
      <xdr:colOff>101600</xdr:colOff>
      <xdr:row>64</xdr:row>
      <xdr:rowOff>19321</xdr:rowOff>
    </xdr:to>
    <xdr:sp macro="" textlink="">
      <xdr:nvSpPr>
        <xdr:cNvPr id="250" name="楕円 249">
          <a:extLst>
            <a:ext uri="{FF2B5EF4-FFF2-40B4-BE49-F238E27FC236}">
              <a16:creationId xmlns:a16="http://schemas.microsoft.com/office/drawing/2014/main" id="{16038224-1C3F-42C8-B1D2-D245F1CB892F}"/>
            </a:ext>
          </a:extLst>
        </xdr:cNvPr>
        <xdr:cNvSpPr/>
      </xdr:nvSpPr>
      <xdr:spPr>
        <a:xfrm>
          <a:off x="7810500" y="1089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133700</xdr:rowOff>
    </xdr:from>
    <xdr:to>
      <xdr:col>45</xdr:col>
      <xdr:colOff>177800</xdr:colOff>
      <xdr:row>63</xdr:row>
      <xdr:rowOff>139971</xdr:rowOff>
    </xdr:to>
    <xdr:cxnSp macro="">
      <xdr:nvCxnSpPr>
        <xdr:cNvPr id="251" name="直線コネクタ 250">
          <a:extLst>
            <a:ext uri="{FF2B5EF4-FFF2-40B4-BE49-F238E27FC236}">
              <a16:creationId xmlns:a16="http://schemas.microsoft.com/office/drawing/2014/main" id="{ABA6BC03-F53D-47DF-827C-074E2E160D7C}"/>
            </a:ext>
          </a:extLst>
        </xdr:cNvPr>
        <xdr:cNvCxnSpPr/>
      </xdr:nvCxnSpPr>
      <xdr:spPr>
        <a:xfrm flipV="1">
          <a:off x="7861300" y="10935050"/>
          <a:ext cx="889000" cy="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89736</xdr:rowOff>
    </xdr:from>
    <xdr:to>
      <xdr:col>36</xdr:col>
      <xdr:colOff>165100</xdr:colOff>
      <xdr:row>64</xdr:row>
      <xdr:rowOff>19886</xdr:rowOff>
    </xdr:to>
    <xdr:sp macro="" textlink="">
      <xdr:nvSpPr>
        <xdr:cNvPr id="252" name="楕円 251">
          <a:extLst>
            <a:ext uri="{FF2B5EF4-FFF2-40B4-BE49-F238E27FC236}">
              <a16:creationId xmlns:a16="http://schemas.microsoft.com/office/drawing/2014/main" id="{A8FD6ADE-EF1A-469D-A0AC-34D7C5F99683}"/>
            </a:ext>
          </a:extLst>
        </xdr:cNvPr>
        <xdr:cNvSpPr/>
      </xdr:nvSpPr>
      <xdr:spPr>
        <a:xfrm>
          <a:off x="6921500" y="108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139971</xdr:rowOff>
    </xdr:from>
    <xdr:to>
      <xdr:col>41</xdr:col>
      <xdr:colOff>50800</xdr:colOff>
      <xdr:row>63</xdr:row>
      <xdr:rowOff>140536</xdr:rowOff>
    </xdr:to>
    <xdr:cxnSp macro="">
      <xdr:nvCxnSpPr>
        <xdr:cNvPr id="253" name="直線コネクタ 252">
          <a:extLst>
            <a:ext uri="{FF2B5EF4-FFF2-40B4-BE49-F238E27FC236}">
              <a16:creationId xmlns:a16="http://schemas.microsoft.com/office/drawing/2014/main" id="{BDE178DA-8446-47C4-80FE-C4C1C0B5F5B5}"/>
            </a:ext>
          </a:extLst>
        </xdr:cNvPr>
        <xdr:cNvCxnSpPr/>
      </xdr:nvCxnSpPr>
      <xdr:spPr>
        <a:xfrm flipV="1">
          <a:off x="6972300" y="10941321"/>
          <a:ext cx="889000" cy="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A5F5E85F-6F17-4E67-AC93-7938414B6FD5}"/>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19F5352-52D9-42D5-BB03-CB45F4149DD7}"/>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700709B3-9178-4C3E-A442-6EBE01D15411}"/>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E6E5F076-F2BF-4C3B-A177-C0F42EABC3D8}"/>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4063</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A0D21B62-BD95-4273-8442-1099EF741785}"/>
            </a:ext>
          </a:extLst>
        </xdr:cNvPr>
        <xdr:cNvSpPr txBox="1"/>
      </xdr:nvSpPr>
      <xdr:spPr>
        <a:xfrm>
          <a:off x="9359411" y="1097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4177</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2E3B5502-3205-4D69-A60B-16E417ED63F8}"/>
            </a:ext>
          </a:extLst>
        </xdr:cNvPr>
        <xdr:cNvSpPr txBox="1"/>
      </xdr:nvSpPr>
      <xdr:spPr>
        <a:xfrm>
          <a:off x="8483111" y="1097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10448</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98557309-D306-49E5-A953-5014D84C00EF}"/>
            </a:ext>
          </a:extLst>
        </xdr:cNvPr>
        <xdr:cNvSpPr txBox="1"/>
      </xdr:nvSpPr>
      <xdr:spPr>
        <a:xfrm>
          <a:off x="7594111" y="109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11013</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BC68236F-FA30-4CE1-A5EA-978E95EF0BE3}"/>
            </a:ext>
          </a:extLst>
        </xdr:cNvPr>
        <xdr:cNvSpPr txBox="1"/>
      </xdr:nvSpPr>
      <xdr:spPr>
        <a:xfrm>
          <a:off x="6705111" y="1098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882E62B3-EFB1-4301-B546-B3371FBDB15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96D8A45-AB29-438C-BB96-03E703BBD77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78643C09-8979-44C1-B25B-7AF781A992F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4972551-4A4B-4FF6-BBC6-5197601704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905FA3F-CC4A-4A7A-BA46-54E0A2C45AC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6A0E690-6779-4F08-8429-EAE0ACA3DC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60E6620C-7D04-4544-ABA5-D66F271A1D1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E0251487-9CAB-4796-BEC0-45E5E932CCC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A27D783-0A4F-4436-B5F7-077347AEB0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DE76F26-87C5-4BC7-84E6-8B1519AED7A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3933A81-B8E3-44CC-B5DD-79F5A948621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50FDD4A2-C693-4DB9-A723-DEF213BDB502}"/>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D0A3C35A-1DAE-4129-A3BE-42C809178106}"/>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C8B734BC-ADAB-4C16-930E-E456E097ACA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87693FA7-1DC9-43E8-934F-0332E46233D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1FCA85F1-20B4-4341-9C78-FF4377148D4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67246B73-89F6-4C47-8521-55DDC79D4EF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E80AD52B-1DF0-4CFA-9920-55329BEB3ABC}"/>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12745F1D-AAC7-4E5E-8FA1-02FAF9FFDAE6}"/>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B1B814D2-8B39-4529-8AC5-CAA397889D2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4F72DD10-482C-41D4-BE4C-CD7967967C57}"/>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B151AC73-AC70-449F-BCA6-22429BCFFF6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9138DF41-3F18-4AE5-A71A-07C9D98A2FD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AF9A506-0A91-4DF8-BABF-84EA01654C4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B4FB72A-458F-4040-B532-FFB276AE077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8708</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3DB6B1F0-A3DC-4153-928F-E5B1DD0D00EA}"/>
            </a:ext>
          </a:extLst>
        </xdr:cNvPr>
        <xdr:cNvCxnSpPr/>
      </xdr:nvCxnSpPr>
      <xdr:spPr>
        <a:xfrm flipV="1">
          <a:off x="4634865" y="1338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D7D9101E-FA64-463F-AEBB-390192456CF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81D6B61F-8367-4724-B832-49B035EC8FB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126835</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F1BF9BA3-9524-457E-B6F5-BB5FD7E627EF}"/>
            </a:ext>
          </a:extLst>
        </xdr:cNvPr>
        <xdr:cNvSpPr txBox="1"/>
      </xdr:nvSpPr>
      <xdr:spPr>
        <a:xfrm>
          <a:off x="4673600" y="1315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8708</xdr:rowOff>
    </xdr:from>
    <xdr:to>
      <xdr:col>24</xdr:col>
      <xdr:colOff>152400</xdr:colOff>
      <xdr:row>78</xdr:row>
      <xdr:rowOff>8708</xdr:rowOff>
    </xdr:to>
    <xdr:cxnSp macro="">
      <xdr:nvCxnSpPr>
        <xdr:cNvPr id="291" name="直線コネクタ 290">
          <a:extLst>
            <a:ext uri="{FF2B5EF4-FFF2-40B4-BE49-F238E27FC236}">
              <a16:creationId xmlns:a16="http://schemas.microsoft.com/office/drawing/2014/main" id="{7CE194C3-18FD-47A8-8E6D-0370D6316CEB}"/>
            </a:ext>
          </a:extLst>
        </xdr:cNvPr>
        <xdr:cNvCxnSpPr/>
      </xdr:nvCxnSpPr>
      <xdr:spPr>
        <a:xfrm>
          <a:off x="4546600" y="1338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40839</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28EB0240-328A-4D66-ADAE-35586B08C58F}"/>
            </a:ext>
          </a:extLst>
        </xdr:cNvPr>
        <xdr:cNvSpPr txBox="1"/>
      </xdr:nvSpPr>
      <xdr:spPr>
        <a:xfrm>
          <a:off x="4673600" y="1427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62412</xdr:rowOff>
    </xdr:from>
    <xdr:to>
      <xdr:col>24</xdr:col>
      <xdr:colOff>114300</xdr:colOff>
      <xdr:row>83</xdr:row>
      <xdr:rowOff>164012</xdr:rowOff>
    </xdr:to>
    <xdr:sp macro="" textlink="">
      <xdr:nvSpPr>
        <xdr:cNvPr id="293" name="フローチャート: 判断 292">
          <a:extLst>
            <a:ext uri="{FF2B5EF4-FFF2-40B4-BE49-F238E27FC236}">
              <a16:creationId xmlns:a16="http://schemas.microsoft.com/office/drawing/2014/main" id="{5AC50C7C-9E5A-4412-9655-B05263D94856}"/>
            </a:ext>
          </a:extLst>
        </xdr:cNvPr>
        <xdr:cNvSpPr/>
      </xdr:nvSpPr>
      <xdr:spPr>
        <a:xfrm>
          <a:off x="45847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4" name="フローチャート: 判断 293">
          <a:extLst>
            <a:ext uri="{FF2B5EF4-FFF2-40B4-BE49-F238E27FC236}">
              <a16:creationId xmlns:a16="http://schemas.microsoft.com/office/drawing/2014/main" id="{2BCA9B61-EC0E-462B-9B7D-721271213300}"/>
            </a:ext>
          </a:extLst>
        </xdr:cNvPr>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140788</xdr:rowOff>
    </xdr:from>
    <xdr:to>
      <xdr:col>15</xdr:col>
      <xdr:colOff>101600</xdr:colOff>
      <xdr:row>83</xdr:row>
      <xdr:rowOff>70938</xdr:rowOff>
    </xdr:to>
    <xdr:sp macro="" textlink="">
      <xdr:nvSpPr>
        <xdr:cNvPr id="295" name="フローチャート: 判断 294">
          <a:extLst>
            <a:ext uri="{FF2B5EF4-FFF2-40B4-BE49-F238E27FC236}">
              <a16:creationId xmlns:a16="http://schemas.microsoft.com/office/drawing/2014/main" id="{699B438F-FF87-4302-AE93-879551D57368}"/>
            </a:ext>
          </a:extLst>
        </xdr:cNvPr>
        <xdr:cNvSpPr/>
      </xdr:nvSpPr>
      <xdr:spPr>
        <a:xfrm>
          <a:off x="2857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41184</xdr:rowOff>
    </xdr:from>
    <xdr:to>
      <xdr:col>10</xdr:col>
      <xdr:colOff>165100</xdr:colOff>
      <xdr:row>83</xdr:row>
      <xdr:rowOff>142784</xdr:rowOff>
    </xdr:to>
    <xdr:sp macro="" textlink="">
      <xdr:nvSpPr>
        <xdr:cNvPr id="296" name="フローチャート: 判断 295">
          <a:extLst>
            <a:ext uri="{FF2B5EF4-FFF2-40B4-BE49-F238E27FC236}">
              <a16:creationId xmlns:a16="http://schemas.microsoft.com/office/drawing/2014/main" id="{35D6583A-F981-4172-8838-155C1E308718}"/>
            </a:ext>
          </a:extLst>
        </xdr:cNvPr>
        <xdr:cNvSpPr/>
      </xdr:nvSpPr>
      <xdr:spPr>
        <a:xfrm>
          <a:off x="1968500" y="1427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44450</xdr:rowOff>
    </xdr:from>
    <xdr:to>
      <xdr:col>6</xdr:col>
      <xdr:colOff>38100</xdr:colOff>
      <xdr:row>83</xdr:row>
      <xdr:rowOff>146050</xdr:rowOff>
    </xdr:to>
    <xdr:sp macro="" textlink="">
      <xdr:nvSpPr>
        <xdr:cNvPr id="297" name="フローチャート: 判断 296">
          <a:extLst>
            <a:ext uri="{FF2B5EF4-FFF2-40B4-BE49-F238E27FC236}">
              <a16:creationId xmlns:a16="http://schemas.microsoft.com/office/drawing/2014/main" id="{D808A066-523B-4E86-8AEE-C4E3BEF99BF5}"/>
            </a:ext>
          </a:extLst>
        </xdr:cNvPr>
        <xdr:cNvSpPr/>
      </xdr:nvSpPr>
      <xdr:spPr>
        <a:xfrm>
          <a:off x="107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F55D5A5-9F97-4401-9AFA-4CE2A727AB6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C92D821-08B1-4E0C-B8C3-90B1D943A66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D01BD9B-7EEF-4711-9594-6DFEDA5B818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FB777F2-4977-4581-9C83-EC1F319D43F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E386585-959C-4078-A337-628EF048E914}"/>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116295</xdr:rowOff>
    </xdr:from>
    <xdr:to>
      <xdr:col>24</xdr:col>
      <xdr:colOff>114300</xdr:colOff>
      <xdr:row>81</xdr:row>
      <xdr:rowOff>46445</xdr:rowOff>
    </xdr:to>
    <xdr:sp macro="" textlink="">
      <xdr:nvSpPr>
        <xdr:cNvPr id="303" name="楕円 302">
          <a:extLst>
            <a:ext uri="{FF2B5EF4-FFF2-40B4-BE49-F238E27FC236}">
              <a16:creationId xmlns:a16="http://schemas.microsoft.com/office/drawing/2014/main" id="{5D3D4D99-F11C-4ADD-9F5F-B2A6ED2BEECD}"/>
            </a:ext>
          </a:extLst>
        </xdr:cNvPr>
        <xdr:cNvSpPr/>
      </xdr:nvSpPr>
      <xdr:spPr>
        <a:xfrm>
          <a:off x="4584700" y="1383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139172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E010BDF-1198-408D-B6DC-7627154266BC}"/>
            </a:ext>
          </a:extLst>
        </xdr:cNvPr>
        <xdr:cNvSpPr txBox="1"/>
      </xdr:nvSpPr>
      <xdr:spPr>
        <a:xfrm>
          <a:off x="4673600" y="1368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78739</xdr:rowOff>
    </xdr:from>
    <xdr:to>
      <xdr:col>20</xdr:col>
      <xdr:colOff>38100</xdr:colOff>
      <xdr:row>81</xdr:row>
      <xdr:rowOff>8889</xdr:rowOff>
    </xdr:to>
    <xdr:sp macro="" textlink="">
      <xdr:nvSpPr>
        <xdr:cNvPr id="305" name="楕円 304">
          <a:extLst>
            <a:ext uri="{FF2B5EF4-FFF2-40B4-BE49-F238E27FC236}">
              <a16:creationId xmlns:a16="http://schemas.microsoft.com/office/drawing/2014/main" id="{E09AC787-021F-4121-BE77-5ED31FE80073}"/>
            </a:ext>
          </a:extLst>
        </xdr:cNvPr>
        <xdr:cNvSpPr/>
      </xdr:nvSpPr>
      <xdr:spPr>
        <a:xfrm>
          <a:off x="3746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129539</xdr:rowOff>
    </xdr:from>
    <xdr:to>
      <xdr:col>24</xdr:col>
      <xdr:colOff>63500</xdr:colOff>
      <xdr:row>80</xdr:row>
      <xdr:rowOff>167095</xdr:rowOff>
    </xdr:to>
    <xdr:cxnSp macro="">
      <xdr:nvCxnSpPr>
        <xdr:cNvPr id="306" name="直線コネクタ 305">
          <a:extLst>
            <a:ext uri="{FF2B5EF4-FFF2-40B4-BE49-F238E27FC236}">
              <a16:creationId xmlns:a16="http://schemas.microsoft.com/office/drawing/2014/main" id="{66FF166E-C899-495B-B5E3-33C7E35B7B33}"/>
            </a:ext>
          </a:extLst>
        </xdr:cNvPr>
        <xdr:cNvCxnSpPr/>
      </xdr:nvCxnSpPr>
      <xdr:spPr>
        <a:xfrm>
          <a:off x="3797300" y="13845539"/>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39551</xdr:rowOff>
    </xdr:from>
    <xdr:to>
      <xdr:col>15</xdr:col>
      <xdr:colOff>101600</xdr:colOff>
      <xdr:row>80</xdr:row>
      <xdr:rowOff>141151</xdr:rowOff>
    </xdr:to>
    <xdr:sp macro="" textlink="">
      <xdr:nvSpPr>
        <xdr:cNvPr id="307" name="楕円 306">
          <a:extLst>
            <a:ext uri="{FF2B5EF4-FFF2-40B4-BE49-F238E27FC236}">
              <a16:creationId xmlns:a16="http://schemas.microsoft.com/office/drawing/2014/main" id="{8F3CDC46-B38C-4ED2-B4CD-7B9C3CDB2114}"/>
            </a:ext>
          </a:extLst>
        </xdr:cNvPr>
        <xdr:cNvSpPr/>
      </xdr:nvSpPr>
      <xdr:spPr>
        <a:xfrm>
          <a:off x="2857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90351</xdr:rowOff>
    </xdr:from>
    <xdr:to>
      <xdr:col>19</xdr:col>
      <xdr:colOff>177800</xdr:colOff>
      <xdr:row>80</xdr:row>
      <xdr:rowOff>129539</xdr:rowOff>
    </xdr:to>
    <xdr:cxnSp macro="">
      <xdr:nvCxnSpPr>
        <xdr:cNvPr id="308" name="直線コネクタ 307">
          <a:extLst>
            <a:ext uri="{FF2B5EF4-FFF2-40B4-BE49-F238E27FC236}">
              <a16:creationId xmlns:a16="http://schemas.microsoft.com/office/drawing/2014/main" id="{C4870168-7EDE-4EE4-B1A7-AF290268406C}"/>
            </a:ext>
          </a:extLst>
        </xdr:cNvPr>
        <xdr:cNvCxnSpPr/>
      </xdr:nvCxnSpPr>
      <xdr:spPr>
        <a:xfrm>
          <a:off x="2908300" y="13806351"/>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42818</xdr:rowOff>
    </xdr:from>
    <xdr:to>
      <xdr:col>10</xdr:col>
      <xdr:colOff>165100</xdr:colOff>
      <xdr:row>80</xdr:row>
      <xdr:rowOff>144418</xdr:rowOff>
    </xdr:to>
    <xdr:sp macro="" textlink="">
      <xdr:nvSpPr>
        <xdr:cNvPr id="309" name="楕円 308">
          <a:extLst>
            <a:ext uri="{FF2B5EF4-FFF2-40B4-BE49-F238E27FC236}">
              <a16:creationId xmlns:a16="http://schemas.microsoft.com/office/drawing/2014/main" id="{CAB38CC7-8E77-4711-85F9-9B8842B2CC9A}"/>
            </a:ext>
          </a:extLst>
        </xdr:cNvPr>
        <xdr:cNvSpPr/>
      </xdr:nvSpPr>
      <xdr:spPr>
        <a:xfrm>
          <a:off x="1968500" y="137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90351</xdr:rowOff>
    </xdr:from>
    <xdr:to>
      <xdr:col>15</xdr:col>
      <xdr:colOff>50800</xdr:colOff>
      <xdr:row>80</xdr:row>
      <xdr:rowOff>93618</xdr:rowOff>
    </xdr:to>
    <xdr:cxnSp macro="">
      <xdr:nvCxnSpPr>
        <xdr:cNvPr id="310" name="直線コネクタ 309">
          <a:extLst>
            <a:ext uri="{FF2B5EF4-FFF2-40B4-BE49-F238E27FC236}">
              <a16:creationId xmlns:a16="http://schemas.microsoft.com/office/drawing/2014/main" id="{DEFA6955-8BFA-4B04-A82D-86A861903500}"/>
            </a:ext>
          </a:extLst>
        </xdr:cNvPr>
        <xdr:cNvCxnSpPr/>
      </xdr:nvCxnSpPr>
      <xdr:spPr>
        <a:xfrm flipV="1">
          <a:off x="2019300" y="138063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1995</xdr:rowOff>
    </xdr:from>
    <xdr:to>
      <xdr:col>6</xdr:col>
      <xdr:colOff>38100</xdr:colOff>
      <xdr:row>80</xdr:row>
      <xdr:rowOff>103595</xdr:rowOff>
    </xdr:to>
    <xdr:sp macro="" textlink="">
      <xdr:nvSpPr>
        <xdr:cNvPr id="311" name="楕円 310">
          <a:extLst>
            <a:ext uri="{FF2B5EF4-FFF2-40B4-BE49-F238E27FC236}">
              <a16:creationId xmlns:a16="http://schemas.microsoft.com/office/drawing/2014/main" id="{0BEFA12E-A72D-47E2-A56F-2488831B963F}"/>
            </a:ext>
          </a:extLst>
        </xdr:cNvPr>
        <xdr:cNvSpPr/>
      </xdr:nvSpPr>
      <xdr:spPr>
        <a:xfrm>
          <a:off x="1079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52795</xdr:rowOff>
    </xdr:from>
    <xdr:to>
      <xdr:col>10</xdr:col>
      <xdr:colOff>114300</xdr:colOff>
      <xdr:row>80</xdr:row>
      <xdr:rowOff>93618</xdr:rowOff>
    </xdr:to>
    <xdr:cxnSp macro="">
      <xdr:nvCxnSpPr>
        <xdr:cNvPr id="312" name="直線コネクタ 311">
          <a:extLst>
            <a:ext uri="{FF2B5EF4-FFF2-40B4-BE49-F238E27FC236}">
              <a16:creationId xmlns:a16="http://schemas.microsoft.com/office/drawing/2014/main" id="{03BDA86E-01F9-4430-83C7-29EE4C0FF03C}"/>
            </a:ext>
          </a:extLst>
        </xdr:cNvPr>
        <xdr:cNvCxnSpPr/>
      </xdr:nvCxnSpPr>
      <xdr:spPr>
        <a:xfrm>
          <a:off x="1130300" y="13768795"/>
          <a:ext cx="889000" cy="4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3" name="n_1aveValue【公営住宅】&#10;有形固定資産減価償却率">
          <a:extLst>
            <a:ext uri="{FF2B5EF4-FFF2-40B4-BE49-F238E27FC236}">
              <a16:creationId xmlns:a16="http://schemas.microsoft.com/office/drawing/2014/main" id="{7CD0D4D7-3CF8-4667-88E7-61FDC0773904}"/>
            </a:ext>
          </a:extLst>
        </xdr:cNvPr>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62065</xdr:rowOff>
    </xdr:from>
    <xdr:ext cx="405111" cy="259045"/>
    <xdr:sp macro="" textlink="">
      <xdr:nvSpPr>
        <xdr:cNvPr id="314" name="n_2aveValue【公営住宅】&#10;有形固定資産減価償却率">
          <a:extLst>
            <a:ext uri="{FF2B5EF4-FFF2-40B4-BE49-F238E27FC236}">
              <a16:creationId xmlns:a16="http://schemas.microsoft.com/office/drawing/2014/main" id="{628D2D46-D795-4D0B-B2E0-794DFF3B8529}"/>
            </a:ext>
          </a:extLst>
        </xdr:cNvPr>
        <xdr:cNvSpPr txBox="1"/>
      </xdr:nvSpPr>
      <xdr:spPr>
        <a:xfrm>
          <a:off x="2705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15" name="n_3aveValue【公営住宅】&#10;有形固定資産減価償却率">
          <a:extLst>
            <a:ext uri="{FF2B5EF4-FFF2-40B4-BE49-F238E27FC236}">
              <a16:creationId xmlns:a16="http://schemas.microsoft.com/office/drawing/2014/main" id="{80700E52-B47C-4011-BBC1-EB2DB0542CF7}"/>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137177</xdr:rowOff>
    </xdr:from>
    <xdr:ext cx="405111" cy="259045"/>
    <xdr:sp macro="" textlink="">
      <xdr:nvSpPr>
        <xdr:cNvPr id="316" name="n_4aveValue【公営住宅】&#10;有形固定資産減価償却率">
          <a:extLst>
            <a:ext uri="{FF2B5EF4-FFF2-40B4-BE49-F238E27FC236}">
              <a16:creationId xmlns:a16="http://schemas.microsoft.com/office/drawing/2014/main" id="{5E04DE20-636E-4D9F-B6BE-B6ABAEA5EFEE}"/>
            </a:ext>
          </a:extLst>
        </xdr:cNvPr>
        <xdr:cNvSpPr txBox="1"/>
      </xdr:nvSpPr>
      <xdr:spPr>
        <a:xfrm>
          <a:off x="927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25416</xdr:rowOff>
    </xdr:from>
    <xdr:ext cx="405111" cy="259045"/>
    <xdr:sp macro="" textlink="">
      <xdr:nvSpPr>
        <xdr:cNvPr id="317" name="n_1mainValue【公営住宅】&#10;有形固定資産減価償却率">
          <a:extLst>
            <a:ext uri="{FF2B5EF4-FFF2-40B4-BE49-F238E27FC236}">
              <a16:creationId xmlns:a16="http://schemas.microsoft.com/office/drawing/2014/main" id="{26F794C0-1FE3-4331-A8B9-868BC5D3BF54}"/>
            </a:ext>
          </a:extLst>
        </xdr:cNvPr>
        <xdr:cNvSpPr txBox="1"/>
      </xdr:nvSpPr>
      <xdr:spPr>
        <a:xfrm>
          <a:off x="35820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157678</xdr:rowOff>
    </xdr:from>
    <xdr:ext cx="405111" cy="259045"/>
    <xdr:sp macro="" textlink="">
      <xdr:nvSpPr>
        <xdr:cNvPr id="318" name="n_2mainValue【公営住宅】&#10;有形固定資産減価償却率">
          <a:extLst>
            <a:ext uri="{FF2B5EF4-FFF2-40B4-BE49-F238E27FC236}">
              <a16:creationId xmlns:a16="http://schemas.microsoft.com/office/drawing/2014/main" id="{1A13353C-BB5A-43FD-8F58-4DB0338D9ACF}"/>
            </a:ext>
          </a:extLst>
        </xdr:cNvPr>
        <xdr:cNvSpPr txBox="1"/>
      </xdr:nvSpPr>
      <xdr:spPr>
        <a:xfrm>
          <a:off x="2705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160945</xdr:rowOff>
    </xdr:from>
    <xdr:ext cx="405111" cy="259045"/>
    <xdr:sp macro="" textlink="">
      <xdr:nvSpPr>
        <xdr:cNvPr id="319" name="n_3mainValue【公営住宅】&#10;有形固定資産減価償却率">
          <a:extLst>
            <a:ext uri="{FF2B5EF4-FFF2-40B4-BE49-F238E27FC236}">
              <a16:creationId xmlns:a16="http://schemas.microsoft.com/office/drawing/2014/main" id="{815BD252-9F0C-46A5-8850-20E079CFF081}"/>
            </a:ext>
          </a:extLst>
        </xdr:cNvPr>
        <xdr:cNvSpPr txBox="1"/>
      </xdr:nvSpPr>
      <xdr:spPr>
        <a:xfrm>
          <a:off x="1816744" y="1353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120122</xdr:rowOff>
    </xdr:from>
    <xdr:ext cx="405111" cy="259045"/>
    <xdr:sp macro="" textlink="">
      <xdr:nvSpPr>
        <xdr:cNvPr id="320" name="n_4mainValue【公営住宅】&#10;有形固定資産減価償却率">
          <a:extLst>
            <a:ext uri="{FF2B5EF4-FFF2-40B4-BE49-F238E27FC236}">
              <a16:creationId xmlns:a16="http://schemas.microsoft.com/office/drawing/2014/main" id="{9A3C778D-11E8-4CB2-9F6F-0E8AE58460DE}"/>
            </a:ext>
          </a:extLst>
        </xdr:cNvPr>
        <xdr:cNvSpPr txBox="1"/>
      </xdr:nvSpPr>
      <xdr:spPr>
        <a:xfrm>
          <a:off x="927744" y="134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E5F9949-38BA-4495-BEC7-E94CD21B1F6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AF60F11E-3E49-4F16-8060-87B7C2E682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5F2C33D-5274-4CDA-A28E-FE915F747B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94983A91-E31C-46A9-BBAE-F10A9289D25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1D50D127-BF65-4C45-BD51-6B84B4AEB1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15E4D93-41E7-49D2-9EC5-59EBD86C1A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89A7E329-6EB9-425E-BDF9-695D382E6CF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4A5AFD7-7221-4AF6-AC21-3B5707CCF43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8860915A-BC2D-4265-B233-31E65E4E8A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C041C74-1D87-4E29-8874-94D22E65798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21C262C2-676F-4CA1-90D9-97A2A84F22C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DDFC5061-FCD4-40CD-B3E2-6BAC6D591AF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DE308627-0E32-4060-B9DC-B23B37F45E3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176D7503-3055-4872-965E-3B7C590CF3E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DC0E1B64-CCE6-4E64-BAE9-DDEDE2F9CB5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20399E7A-44FD-45AA-B9A9-B8048455A1F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721A4DA4-4121-4F24-8753-F1E19B6A5B5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268ECECD-6BDB-4CFD-BD7F-E1F05131BE8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57C01EB-E849-4FE9-ADDA-295F6D233E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E9EBCC96-CF76-4692-8EF2-E39ED08D8EF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E4EF4B77-DE9B-45D1-B4C4-FD740A596F9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68275</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7E95697F-ACB1-46F2-86C3-5709F5C911CD}"/>
            </a:ext>
          </a:extLst>
        </xdr:cNvPr>
        <xdr:cNvCxnSpPr/>
      </xdr:nvCxnSpPr>
      <xdr:spPr>
        <a:xfrm flipV="1">
          <a:off x="10476865" y="13441375"/>
          <a:ext cx="0" cy="1338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0D4A49C0-63E9-44E6-988C-EC746E4E27F3}"/>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ADA2F4EF-08C2-44BA-881C-EC2033339EA3}"/>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14952</xdr:rowOff>
    </xdr:from>
    <xdr:ext cx="469744" cy="259045"/>
    <xdr:sp macro="" textlink="">
      <xdr:nvSpPr>
        <xdr:cNvPr id="345" name="【公営住宅】&#10;一人当たり面積最大値テキスト">
          <a:extLst>
            <a:ext uri="{FF2B5EF4-FFF2-40B4-BE49-F238E27FC236}">
              <a16:creationId xmlns:a16="http://schemas.microsoft.com/office/drawing/2014/main" id="{44F70E26-6A2E-4E7F-AD18-4D04A2C565B0}"/>
            </a:ext>
          </a:extLst>
        </xdr:cNvPr>
        <xdr:cNvSpPr txBox="1"/>
      </xdr:nvSpPr>
      <xdr:spPr>
        <a:xfrm>
          <a:off x="10515600" y="132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68275</xdr:rowOff>
    </xdr:from>
    <xdr:to>
      <xdr:col>55</xdr:col>
      <xdr:colOff>88900</xdr:colOff>
      <xdr:row>78</xdr:row>
      <xdr:rowOff>68275</xdr:rowOff>
    </xdr:to>
    <xdr:cxnSp macro="">
      <xdr:nvCxnSpPr>
        <xdr:cNvPr id="346" name="直線コネクタ 345">
          <a:extLst>
            <a:ext uri="{FF2B5EF4-FFF2-40B4-BE49-F238E27FC236}">
              <a16:creationId xmlns:a16="http://schemas.microsoft.com/office/drawing/2014/main" id="{054036B3-48DD-44C8-BDCA-DF393546E860}"/>
            </a:ext>
          </a:extLst>
        </xdr:cNvPr>
        <xdr:cNvCxnSpPr/>
      </xdr:nvCxnSpPr>
      <xdr:spPr>
        <a:xfrm>
          <a:off x="10388600" y="13441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49040</xdr:rowOff>
    </xdr:from>
    <xdr:ext cx="469744" cy="259045"/>
    <xdr:sp macro="" textlink="">
      <xdr:nvSpPr>
        <xdr:cNvPr id="347" name="【公営住宅】&#10;一人当たり面積平均値テキスト">
          <a:extLst>
            <a:ext uri="{FF2B5EF4-FFF2-40B4-BE49-F238E27FC236}">
              <a16:creationId xmlns:a16="http://schemas.microsoft.com/office/drawing/2014/main" id="{DCEBA946-ED2B-48DE-B007-44D6BDE5D274}"/>
            </a:ext>
          </a:extLst>
        </xdr:cNvPr>
        <xdr:cNvSpPr txBox="1"/>
      </xdr:nvSpPr>
      <xdr:spPr>
        <a:xfrm>
          <a:off x="10515600" y="14450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26163</xdr:rowOff>
    </xdr:from>
    <xdr:to>
      <xdr:col>55</xdr:col>
      <xdr:colOff>50800</xdr:colOff>
      <xdr:row>85</xdr:row>
      <xdr:rowOff>127763</xdr:rowOff>
    </xdr:to>
    <xdr:sp macro="" textlink="">
      <xdr:nvSpPr>
        <xdr:cNvPr id="348" name="フローチャート: 判断 347">
          <a:extLst>
            <a:ext uri="{FF2B5EF4-FFF2-40B4-BE49-F238E27FC236}">
              <a16:creationId xmlns:a16="http://schemas.microsoft.com/office/drawing/2014/main" id="{81ACC774-5728-4307-800F-D952D9246F18}"/>
            </a:ext>
          </a:extLst>
        </xdr:cNvPr>
        <xdr:cNvSpPr/>
      </xdr:nvSpPr>
      <xdr:spPr>
        <a:xfrm>
          <a:off x="10426700" y="1459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27076</xdr:rowOff>
    </xdr:from>
    <xdr:to>
      <xdr:col>50</xdr:col>
      <xdr:colOff>165100</xdr:colOff>
      <xdr:row>85</xdr:row>
      <xdr:rowOff>128676</xdr:rowOff>
    </xdr:to>
    <xdr:sp macro="" textlink="">
      <xdr:nvSpPr>
        <xdr:cNvPr id="349" name="フローチャート: 判断 348">
          <a:extLst>
            <a:ext uri="{FF2B5EF4-FFF2-40B4-BE49-F238E27FC236}">
              <a16:creationId xmlns:a16="http://schemas.microsoft.com/office/drawing/2014/main" id="{232ACFE7-3665-4DF6-ADE7-77CC2A01C218}"/>
            </a:ext>
          </a:extLst>
        </xdr:cNvPr>
        <xdr:cNvSpPr/>
      </xdr:nvSpPr>
      <xdr:spPr>
        <a:xfrm>
          <a:off x="9588500" y="1460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27991</xdr:rowOff>
    </xdr:from>
    <xdr:to>
      <xdr:col>46</xdr:col>
      <xdr:colOff>38100</xdr:colOff>
      <xdr:row>85</xdr:row>
      <xdr:rowOff>129591</xdr:rowOff>
    </xdr:to>
    <xdr:sp macro="" textlink="">
      <xdr:nvSpPr>
        <xdr:cNvPr id="350" name="フローチャート: 判断 349">
          <a:extLst>
            <a:ext uri="{FF2B5EF4-FFF2-40B4-BE49-F238E27FC236}">
              <a16:creationId xmlns:a16="http://schemas.microsoft.com/office/drawing/2014/main" id="{C0EC9344-FA05-4C48-847A-C24700747712}"/>
            </a:ext>
          </a:extLst>
        </xdr:cNvPr>
        <xdr:cNvSpPr/>
      </xdr:nvSpPr>
      <xdr:spPr>
        <a:xfrm>
          <a:off x="8699500" y="1460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34162</xdr:rowOff>
    </xdr:from>
    <xdr:to>
      <xdr:col>41</xdr:col>
      <xdr:colOff>101600</xdr:colOff>
      <xdr:row>85</xdr:row>
      <xdr:rowOff>135762</xdr:rowOff>
    </xdr:to>
    <xdr:sp macro="" textlink="">
      <xdr:nvSpPr>
        <xdr:cNvPr id="351" name="フローチャート: 判断 350">
          <a:extLst>
            <a:ext uri="{FF2B5EF4-FFF2-40B4-BE49-F238E27FC236}">
              <a16:creationId xmlns:a16="http://schemas.microsoft.com/office/drawing/2014/main" id="{B4A4006F-7B7C-46C5-B588-864119D6F4B9}"/>
            </a:ext>
          </a:extLst>
        </xdr:cNvPr>
        <xdr:cNvSpPr/>
      </xdr:nvSpPr>
      <xdr:spPr>
        <a:xfrm>
          <a:off x="7810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20447</xdr:rowOff>
    </xdr:from>
    <xdr:to>
      <xdr:col>36</xdr:col>
      <xdr:colOff>165100</xdr:colOff>
      <xdr:row>85</xdr:row>
      <xdr:rowOff>122047</xdr:rowOff>
    </xdr:to>
    <xdr:sp macro="" textlink="">
      <xdr:nvSpPr>
        <xdr:cNvPr id="352" name="フローチャート: 判断 351">
          <a:extLst>
            <a:ext uri="{FF2B5EF4-FFF2-40B4-BE49-F238E27FC236}">
              <a16:creationId xmlns:a16="http://schemas.microsoft.com/office/drawing/2014/main" id="{9B29D867-460E-4E1E-AD6A-0271105BD87E}"/>
            </a:ext>
          </a:extLst>
        </xdr:cNvPr>
        <xdr:cNvSpPr/>
      </xdr:nvSpPr>
      <xdr:spPr>
        <a:xfrm>
          <a:off x="6921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B6508A1-86C2-43C5-AF62-65B40010165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2F0F073-207D-4ED4-996F-406DEDAC029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49F6570-37D0-449D-9863-F87782EABF3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F7A7EBD-C86B-4586-8E89-418E1DF3FD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76A80710-013E-4560-AD26-55C0282B92D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102743</xdr:rowOff>
    </xdr:from>
    <xdr:to>
      <xdr:col>55</xdr:col>
      <xdr:colOff>50800</xdr:colOff>
      <xdr:row>86</xdr:row>
      <xdr:rowOff>32893</xdr:rowOff>
    </xdr:to>
    <xdr:sp macro="" textlink="">
      <xdr:nvSpPr>
        <xdr:cNvPr id="358" name="楕円 357">
          <a:extLst>
            <a:ext uri="{FF2B5EF4-FFF2-40B4-BE49-F238E27FC236}">
              <a16:creationId xmlns:a16="http://schemas.microsoft.com/office/drawing/2014/main" id="{2AE5CFB5-121D-4746-BCCC-75685267F863}"/>
            </a:ext>
          </a:extLst>
        </xdr:cNvPr>
        <xdr:cNvSpPr/>
      </xdr:nvSpPr>
      <xdr:spPr>
        <a:xfrm>
          <a:off x="10426700" y="1467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17670</xdr:rowOff>
    </xdr:from>
    <xdr:ext cx="469744" cy="259045"/>
    <xdr:sp macro="" textlink="">
      <xdr:nvSpPr>
        <xdr:cNvPr id="359" name="【公営住宅】&#10;一人当たり面積該当値テキスト">
          <a:extLst>
            <a:ext uri="{FF2B5EF4-FFF2-40B4-BE49-F238E27FC236}">
              <a16:creationId xmlns:a16="http://schemas.microsoft.com/office/drawing/2014/main" id="{F5897C2C-D671-482C-9488-AAEAB38A0C97}"/>
            </a:ext>
          </a:extLst>
        </xdr:cNvPr>
        <xdr:cNvSpPr txBox="1"/>
      </xdr:nvSpPr>
      <xdr:spPr>
        <a:xfrm>
          <a:off x="10515600" y="1459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102285</xdr:rowOff>
    </xdr:from>
    <xdr:to>
      <xdr:col>50</xdr:col>
      <xdr:colOff>165100</xdr:colOff>
      <xdr:row>86</xdr:row>
      <xdr:rowOff>32435</xdr:rowOff>
    </xdr:to>
    <xdr:sp macro="" textlink="">
      <xdr:nvSpPr>
        <xdr:cNvPr id="360" name="楕円 359">
          <a:extLst>
            <a:ext uri="{FF2B5EF4-FFF2-40B4-BE49-F238E27FC236}">
              <a16:creationId xmlns:a16="http://schemas.microsoft.com/office/drawing/2014/main" id="{E6A5AC9A-57BC-4CD4-B1B2-223B0B634E84}"/>
            </a:ext>
          </a:extLst>
        </xdr:cNvPr>
        <xdr:cNvSpPr/>
      </xdr:nvSpPr>
      <xdr:spPr>
        <a:xfrm>
          <a:off x="9588500" y="146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153085</xdr:rowOff>
    </xdr:from>
    <xdr:to>
      <xdr:col>55</xdr:col>
      <xdr:colOff>0</xdr:colOff>
      <xdr:row>85</xdr:row>
      <xdr:rowOff>153543</xdr:rowOff>
    </xdr:to>
    <xdr:cxnSp macro="">
      <xdr:nvCxnSpPr>
        <xdr:cNvPr id="361" name="直線コネクタ 360">
          <a:extLst>
            <a:ext uri="{FF2B5EF4-FFF2-40B4-BE49-F238E27FC236}">
              <a16:creationId xmlns:a16="http://schemas.microsoft.com/office/drawing/2014/main" id="{D441BDA0-B41D-48AB-8F59-F122C996FB12}"/>
            </a:ext>
          </a:extLst>
        </xdr:cNvPr>
        <xdr:cNvCxnSpPr/>
      </xdr:nvCxnSpPr>
      <xdr:spPr>
        <a:xfrm>
          <a:off x="9639300" y="14726335"/>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102285</xdr:rowOff>
    </xdr:from>
    <xdr:to>
      <xdr:col>46</xdr:col>
      <xdr:colOff>38100</xdr:colOff>
      <xdr:row>86</xdr:row>
      <xdr:rowOff>32435</xdr:rowOff>
    </xdr:to>
    <xdr:sp macro="" textlink="">
      <xdr:nvSpPr>
        <xdr:cNvPr id="362" name="楕円 361">
          <a:extLst>
            <a:ext uri="{FF2B5EF4-FFF2-40B4-BE49-F238E27FC236}">
              <a16:creationId xmlns:a16="http://schemas.microsoft.com/office/drawing/2014/main" id="{63A6C533-A3D6-4B99-8303-1721C2FC71FB}"/>
            </a:ext>
          </a:extLst>
        </xdr:cNvPr>
        <xdr:cNvSpPr/>
      </xdr:nvSpPr>
      <xdr:spPr>
        <a:xfrm>
          <a:off x="8699500" y="1467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153085</xdr:rowOff>
    </xdr:from>
    <xdr:to>
      <xdr:col>50</xdr:col>
      <xdr:colOff>114300</xdr:colOff>
      <xdr:row>85</xdr:row>
      <xdr:rowOff>153085</xdr:rowOff>
    </xdr:to>
    <xdr:cxnSp macro="">
      <xdr:nvCxnSpPr>
        <xdr:cNvPr id="363" name="直線コネクタ 362">
          <a:extLst>
            <a:ext uri="{FF2B5EF4-FFF2-40B4-BE49-F238E27FC236}">
              <a16:creationId xmlns:a16="http://schemas.microsoft.com/office/drawing/2014/main" id="{C77200A0-764D-4271-838E-6675F22734D1}"/>
            </a:ext>
          </a:extLst>
        </xdr:cNvPr>
        <xdr:cNvCxnSpPr/>
      </xdr:nvCxnSpPr>
      <xdr:spPr>
        <a:xfrm>
          <a:off x="8750300" y="147263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100457</xdr:rowOff>
    </xdr:from>
    <xdr:to>
      <xdr:col>41</xdr:col>
      <xdr:colOff>101600</xdr:colOff>
      <xdr:row>86</xdr:row>
      <xdr:rowOff>30607</xdr:rowOff>
    </xdr:to>
    <xdr:sp macro="" textlink="">
      <xdr:nvSpPr>
        <xdr:cNvPr id="364" name="楕円 363">
          <a:extLst>
            <a:ext uri="{FF2B5EF4-FFF2-40B4-BE49-F238E27FC236}">
              <a16:creationId xmlns:a16="http://schemas.microsoft.com/office/drawing/2014/main" id="{B443D69B-F044-46D7-A135-7DA2B9609DC6}"/>
            </a:ext>
          </a:extLst>
        </xdr:cNvPr>
        <xdr:cNvSpPr/>
      </xdr:nvSpPr>
      <xdr:spPr>
        <a:xfrm>
          <a:off x="7810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151257</xdr:rowOff>
    </xdr:from>
    <xdr:to>
      <xdr:col>45</xdr:col>
      <xdr:colOff>177800</xdr:colOff>
      <xdr:row>85</xdr:row>
      <xdr:rowOff>153085</xdr:rowOff>
    </xdr:to>
    <xdr:cxnSp macro="">
      <xdr:nvCxnSpPr>
        <xdr:cNvPr id="365" name="直線コネクタ 364">
          <a:extLst>
            <a:ext uri="{FF2B5EF4-FFF2-40B4-BE49-F238E27FC236}">
              <a16:creationId xmlns:a16="http://schemas.microsoft.com/office/drawing/2014/main" id="{1372E04E-481A-4513-98F6-43924006CB73}"/>
            </a:ext>
          </a:extLst>
        </xdr:cNvPr>
        <xdr:cNvCxnSpPr/>
      </xdr:nvCxnSpPr>
      <xdr:spPr>
        <a:xfrm>
          <a:off x="7861300" y="1472450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66" name="楕円 365">
          <a:extLst>
            <a:ext uri="{FF2B5EF4-FFF2-40B4-BE49-F238E27FC236}">
              <a16:creationId xmlns:a16="http://schemas.microsoft.com/office/drawing/2014/main" id="{E415D26B-CB4A-4546-B3D5-B015A438753D}"/>
            </a:ext>
          </a:extLst>
        </xdr:cNvPr>
        <xdr:cNvSpPr/>
      </xdr:nvSpPr>
      <xdr:spPr>
        <a:xfrm>
          <a:off x="6921500" y="146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151257</xdr:rowOff>
    </xdr:from>
    <xdr:to>
      <xdr:col>41</xdr:col>
      <xdr:colOff>50800</xdr:colOff>
      <xdr:row>85</xdr:row>
      <xdr:rowOff>151257</xdr:rowOff>
    </xdr:to>
    <xdr:cxnSp macro="">
      <xdr:nvCxnSpPr>
        <xdr:cNvPr id="367" name="直線コネクタ 366">
          <a:extLst>
            <a:ext uri="{FF2B5EF4-FFF2-40B4-BE49-F238E27FC236}">
              <a16:creationId xmlns:a16="http://schemas.microsoft.com/office/drawing/2014/main" id="{7744F415-52EA-4CBA-8F8E-F9562B8BB5E4}"/>
            </a:ext>
          </a:extLst>
        </xdr:cNvPr>
        <xdr:cNvCxnSpPr/>
      </xdr:nvCxnSpPr>
      <xdr:spPr>
        <a:xfrm>
          <a:off x="6972300" y="1472450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145203</xdr:rowOff>
    </xdr:from>
    <xdr:ext cx="469744" cy="259045"/>
    <xdr:sp macro="" textlink="">
      <xdr:nvSpPr>
        <xdr:cNvPr id="368" name="n_1aveValue【公営住宅】&#10;一人当たり面積">
          <a:extLst>
            <a:ext uri="{FF2B5EF4-FFF2-40B4-BE49-F238E27FC236}">
              <a16:creationId xmlns:a16="http://schemas.microsoft.com/office/drawing/2014/main" id="{3A25CC74-3713-49D0-AA0D-B6FFC54FEB84}"/>
            </a:ext>
          </a:extLst>
        </xdr:cNvPr>
        <xdr:cNvSpPr txBox="1"/>
      </xdr:nvSpPr>
      <xdr:spPr>
        <a:xfrm>
          <a:off x="9391727" y="14375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146118</xdr:rowOff>
    </xdr:from>
    <xdr:ext cx="469744" cy="259045"/>
    <xdr:sp macro="" textlink="">
      <xdr:nvSpPr>
        <xdr:cNvPr id="369" name="n_2aveValue【公営住宅】&#10;一人当たり面積">
          <a:extLst>
            <a:ext uri="{FF2B5EF4-FFF2-40B4-BE49-F238E27FC236}">
              <a16:creationId xmlns:a16="http://schemas.microsoft.com/office/drawing/2014/main" id="{54A7BAC1-B273-4F72-B0A2-13BE7ECF0486}"/>
            </a:ext>
          </a:extLst>
        </xdr:cNvPr>
        <xdr:cNvSpPr txBox="1"/>
      </xdr:nvSpPr>
      <xdr:spPr>
        <a:xfrm>
          <a:off x="8515427" y="1437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152289</xdr:rowOff>
    </xdr:from>
    <xdr:ext cx="469744" cy="259045"/>
    <xdr:sp macro="" textlink="">
      <xdr:nvSpPr>
        <xdr:cNvPr id="370" name="n_3aveValue【公営住宅】&#10;一人当たり面積">
          <a:extLst>
            <a:ext uri="{FF2B5EF4-FFF2-40B4-BE49-F238E27FC236}">
              <a16:creationId xmlns:a16="http://schemas.microsoft.com/office/drawing/2014/main" id="{D76C28BE-0F1E-40BF-9F9E-EBF897214A5B}"/>
            </a:ext>
          </a:extLst>
        </xdr:cNvPr>
        <xdr:cNvSpPr txBox="1"/>
      </xdr:nvSpPr>
      <xdr:spPr>
        <a:xfrm>
          <a:off x="76264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138574</xdr:rowOff>
    </xdr:from>
    <xdr:ext cx="469744" cy="259045"/>
    <xdr:sp macro="" textlink="">
      <xdr:nvSpPr>
        <xdr:cNvPr id="371" name="n_4aveValue【公営住宅】&#10;一人当たり面積">
          <a:extLst>
            <a:ext uri="{FF2B5EF4-FFF2-40B4-BE49-F238E27FC236}">
              <a16:creationId xmlns:a16="http://schemas.microsoft.com/office/drawing/2014/main" id="{566D3B6A-8BE9-4FA0-85EA-7DC298F25950}"/>
            </a:ext>
          </a:extLst>
        </xdr:cNvPr>
        <xdr:cNvSpPr txBox="1"/>
      </xdr:nvSpPr>
      <xdr:spPr>
        <a:xfrm>
          <a:off x="6737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23562</xdr:rowOff>
    </xdr:from>
    <xdr:ext cx="469744" cy="259045"/>
    <xdr:sp macro="" textlink="">
      <xdr:nvSpPr>
        <xdr:cNvPr id="372" name="n_1mainValue【公営住宅】&#10;一人当たり面積">
          <a:extLst>
            <a:ext uri="{FF2B5EF4-FFF2-40B4-BE49-F238E27FC236}">
              <a16:creationId xmlns:a16="http://schemas.microsoft.com/office/drawing/2014/main" id="{4161B7E0-BE09-40EB-85A2-73A51126CB77}"/>
            </a:ext>
          </a:extLst>
        </xdr:cNvPr>
        <xdr:cNvSpPr txBox="1"/>
      </xdr:nvSpPr>
      <xdr:spPr>
        <a:xfrm>
          <a:off x="9391727" y="1476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23562</xdr:rowOff>
    </xdr:from>
    <xdr:ext cx="469744" cy="259045"/>
    <xdr:sp macro="" textlink="">
      <xdr:nvSpPr>
        <xdr:cNvPr id="373" name="n_2mainValue【公営住宅】&#10;一人当たり面積">
          <a:extLst>
            <a:ext uri="{FF2B5EF4-FFF2-40B4-BE49-F238E27FC236}">
              <a16:creationId xmlns:a16="http://schemas.microsoft.com/office/drawing/2014/main" id="{6BAAF84A-7525-4704-94AB-8A7CAB6960E4}"/>
            </a:ext>
          </a:extLst>
        </xdr:cNvPr>
        <xdr:cNvSpPr txBox="1"/>
      </xdr:nvSpPr>
      <xdr:spPr>
        <a:xfrm>
          <a:off x="8515427" y="1476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21734</xdr:rowOff>
    </xdr:from>
    <xdr:ext cx="469744" cy="259045"/>
    <xdr:sp macro="" textlink="">
      <xdr:nvSpPr>
        <xdr:cNvPr id="374" name="n_3mainValue【公営住宅】&#10;一人当たり面積">
          <a:extLst>
            <a:ext uri="{FF2B5EF4-FFF2-40B4-BE49-F238E27FC236}">
              <a16:creationId xmlns:a16="http://schemas.microsoft.com/office/drawing/2014/main" id="{6465F434-A6EE-4A98-BC67-4A76B15D3FB2}"/>
            </a:ext>
          </a:extLst>
        </xdr:cNvPr>
        <xdr:cNvSpPr txBox="1"/>
      </xdr:nvSpPr>
      <xdr:spPr>
        <a:xfrm>
          <a:off x="7626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21734</xdr:rowOff>
    </xdr:from>
    <xdr:ext cx="469744" cy="259045"/>
    <xdr:sp macro="" textlink="">
      <xdr:nvSpPr>
        <xdr:cNvPr id="375" name="n_4mainValue【公営住宅】&#10;一人当たり面積">
          <a:extLst>
            <a:ext uri="{FF2B5EF4-FFF2-40B4-BE49-F238E27FC236}">
              <a16:creationId xmlns:a16="http://schemas.microsoft.com/office/drawing/2014/main" id="{078D48B4-CD0B-4C6C-86BE-2C0F35DDFAE4}"/>
            </a:ext>
          </a:extLst>
        </xdr:cNvPr>
        <xdr:cNvSpPr txBox="1"/>
      </xdr:nvSpPr>
      <xdr:spPr>
        <a:xfrm>
          <a:off x="67374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C7017F08-B1FB-4B36-BC77-D1699CDAAFD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B7030E45-4821-4A4A-BBAA-D966002A2E6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6002261-68D2-4847-BF28-FEF2CE63508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D2642945-7E3B-475E-B508-B801FDE8B52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6743F91C-4DB3-4FF0-B19A-5FB098CB532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E8CF7676-B51C-467C-B114-475BF68DE5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C3D08B20-2946-41B9-A578-145EAEBEE89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E265795F-0FB4-4902-8BD9-56C3145A4A2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1111B4A8-24CF-4742-B9AD-51A60E4A36B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1ECCAAEB-18D6-4989-8582-D74C1192BC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0F398CF4-43EF-4E49-823A-02E22AC3B8F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7E312775-3637-4947-BEA7-CAE187E4EF8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518B48F3-11A7-46DE-9A75-96CFDC232D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FFCF85AF-D218-4BF3-BB55-6E2AB54024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1208B388-4ADD-4FA4-91D6-76CCEA8C89C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00F9B838-1650-40EF-861E-B8C042EC920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DCFBB772-F99D-4CF0-BED2-FD6D247644E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C5F926C0-141C-4370-ADD5-B1617CEA5E2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F6232904-FCAE-4ABB-8A73-C138E5A204E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D750B872-8892-415F-B614-540A38D465F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126F72F6-47D6-49FE-BEA3-66B02FEB6D0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2CCBF557-EF7E-4412-871D-811E8ADA84F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A5B47570-2E46-4E18-9A1D-637CF055238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392FB243-A46A-438B-B22F-E400BF1A91F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093E60BC-8A43-4A40-A212-BB20CEE7C8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69EE7C11-4221-4175-9398-4952133A770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9D27FC5C-B527-4CA3-B22B-D4D765AB1E9F}"/>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31673EEA-5B81-4098-B762-ADFB2479238A}"/>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28CF5504-4394-45A6-9153-F1D5119C56B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80C61133-5864-4DC7-BF2E-A5F580F22FC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82D0CD99-726E-4FB2-AB33-B73B5220906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B27BFECB-CA89-47C8-8605-3ECFCFB14FFC}"/>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1F8E3F90-BAA4-4B01-BF06-F87349941A1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097C1E4C-F808-4590-B1A9-531432A9D3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AB88840E-5AF8-4F05-8605-36A486340FBE}"/>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9EFE7E2D-108A-4FD4-959A-68DD931C270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2BB18FD6-105A-4C6F-8EE1-93A17A1B9A9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03603C1F-4BC8-445A-8055-DFBD9A3D176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D23CBE02-798A-4D38-BB34-D367A5C9AEE7}"/>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7654002F-C9AE-4170-AFC4-A1298AB2347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0BED1A7A-5385-45E8-A002-303A2387EE1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DE7DCB55-4611-48BF-8A66-315F989E942E}"/>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5340C1FF-1BC3-46ED-9098-74A26F2C1F3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D79B7F92-43EB-4DE2-A1D5-ABBE5479A64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20" name="【認定こども園・幼稚園・保育所】&#10;有形固定資産減価償却率最大値テキスト">
          <a:extLst>
            <a:ext uri="{FF2B5EF4-FFF2-40B4-BE49-F238E27FC236}">
              <a16:creationId xmlns:a16="http://schemas.microsoft.com/office/drawing/2014/main" id="{69350A85-FFCD-4162-A9C1-E06F203D8684}"/>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21" name="直線コネクタ 420">
          <a:extLst>
            <a:ext uri="{FF2B5EF4-FFF2-40B4-BE49-F238E27FC236}">
              <a16:creationId xmlns:a16="http://schemas.microsoft.com/office/drawing/2014/main" id="{ED4C2519-866B-4B35-8322-34D384BE5D5E}"/>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F6E11B79-A0EC-420F-8F97-3B55E0077846}"/>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423" name="フローチャート: 判断 422">
          <a:extLst>
            <a:ext uri="{FF2B5EF4-FFF2-40B4-BE49-F238E27FC236}">
              <a16:creationId xmlns:a16="http://schemas.microsoft.com/office/drawing/2014/main" id="{6F438CAE-07DD-4406-BFFC-A8BFA3DBAAC1}"/>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4" name="フローチャート: 判断 423">
          <a:extLst>
            <a:ext uri="{FF2B5EF4-FFF2-40B4-BE49-F238E27FC236}">
              <a16:creationId xmlns:a16="http://schemas.microsoft.com/office/drawing/2014/main" id="{906260B2-10AB-4B7A-884C-348ED48FDF88}"/>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425" name="フローチャート: 判断 424">
          <a:extLst>
            <a:ext uri="{FF2B5EF4-FFF2-40B4-BE49-F238E27FC236}">
              <a16:creationId xmlns:a16="http://schemas.microsoft.com/office/drawing/2014/main" id="{076C6674-C4FE-47BA-A755-C051EEA1A587}"/>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426" name="フローチャート: 判断 425">
          <a:extLst>
            <a:ext uri="{FF2B5EF4-FFF2-40B4-BE49-F238E27FC236}">
              <a16:creationId xmlns:a16="http://schemas.microsoft.com/office/drawing/2014/main" id="{AF3FBE9C-1C55-47C9-A8B2-EC2CB2F3A86A}"/>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27" name="フローチャート: 判断 426">
          <a:extLst>
            <a:ext uri="{FF2B5EF4-FFF2-40B4-BE49-F238E27FC236}">
              <a16:creationId xmlns:a16="http://schemas.microsoft.com/office/drawing/2014/main" id="{18585A7D-C457-4568-AF86-48F932E5AC1B}"/>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47D6566-4C3C-4D05-B0A9-82838954DDA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9ED49B5-4302-4620-B0F4-680FC4C37DF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42A5996-6C5C-43C3-A1C5-3AC4B3B43FD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075FB9A-9CE3-4953-A4F6-2691ABED763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F3D9751-9A36-4F68-9ED5-F8A75CE9BF6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160927</xdr:rowOff>
    </xdr:from>
    <xdr:to>
      <xdr:col>85</xdr:col>
      <xdr:colOff>177800</xdr:colOff>
      <xdr:row>37</xdr:row>
      <xdr:rowOff>91077</xdr:rowOff>
    </xdr:to>
    <xdr:sp macro="" textlink="">
      <xdr:nvSpPr>
        <xdr:cNvPr id="433" name="楕円 432">
          <a:extLst>
            <a:ext uri="{FF2B5EF4-FFF2-40B4-BE49-F238E27FC236}">
              <a16:creationId xmlns:a16="http://schemas.microsoft.com/office/drawing/2014/main" id="{7B8B90D6-BE46-47C8-AE40-C2F7DEEA328A}"/>
            </a:ext>
          </a:extLst>
        </xdr:cNvPr>
        <xdr:cNvSpPr/>
      </xdr:nvSpPr>
      <xdr:spPr>
        <a:xfrm>
          <a:off x="16268700" y="63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12354</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19EE0965-60B6-432A-8783-4DEE4A4708EC}"/>
            </a:ext>
          </a:extLst>
        </xdr:cNvPr>
        <xdr:cNvSpPr txBox="1"/>
      </xdr:nvSpPr>
      <xdr:spPr>
        <a:xfrm>
          <a:off x="16357600" y="6184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56424</xdr:rowOff>
    </xdr:from>
    <xdr:to>
      <xdr:col>81</xdr:col>
      <xdr:colOff>101600</xdr:colOff>
      <xdr:row>37</xdr:row>
      <xdr:rowOff>158024</xdr:rowOff>
    </xdr:to>
    <xdr:sp macro="" textlink="">
      <xdr:nvSpPr>
        <xdr:cNvPr id="435" name="楕円 434">
          <a:extLst>
            <a:ext uri="{FF2B5EF4-FFF2-40B4-BE49-F238E27FC236}">
              <a16:creationId xmlns:a16="http://schemas.microsoft.com/office/drawing/2014/main" id="{F41D36CD-613C-44E8-A109-A4E1F0B3D882}"/>
            </a:ext>
          </a:extLst>
        </xdr:cNvPr>
        <xdr:cNvSpPr/>
      </xdr:nvSpPr>
      <xdr:spPr>
        <a:xfrm>
          <a:off x="154305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40277</xdr:rowOff>
    </xdr:from>
    <xdr:to>
      <xdr:col>85</xdr:col>
      <xdr:colOff>127000</xdr:colOff>
      <xdr:row>37</xdr:row>
      <xdr:rowOff>107224</xdr:rowOff>
    </xdr:to>
    <xdr:cxnSp macro="">
      <xdr:nvCxnSpPr>
        <xdr:cNvPr id="436" name="直線コネクタ 435">
          <a:extLst>
            <a:ext uri="{FF2B5EF4-FFF2-40B4-BE49-F238E27FC236}">
              <a16:creationId xmlns:a16="http://schemas.microsoft.com/office/drawing/2014/main" id="{65B93F6F-FC5A-468A-9B28-7F8C2D48B5FE}"/>
            </a:ext>
          </a:extLst>
        </xdr:cNvPr>
        <xdr:cNvCxnSpPr/>
      </xdr:nvCxnSpPr>
      <xdr:spPr>
        <a:xfrm flipV="1">
          <a:off x="15481300" y="6383927"/>
          <a:ext cx="8382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2540</xdr:rowOff>
    </xdr:from>
    <xdr:to>
      <xdr:col>76</xdr:col>
      <xdr:colOff>165100</xdr:colOff>
      <xdr:row>37</xdr:row>
      <xdr:rowOff>104140</xdr:rowOff>
    </xdr:to>
    <xdr:sp macro="" textlink="">
      <xdr:nvSpPr>
        <xdr:cNvPr id="437" name="楕円 436">
          <a:extLst>
            <a:ext uri="{FF2B5EF4-FFF2-40B4-BE49-F238E27FC236}">
              <a16:creationId xmlns:a16="http://schemas.microsoft.com/office/drawing/2014/main" id="{729AAFB9-5FF5-411A-867D-26CEC6B235DC}"/>
            </a:ext>
          </a:extLst>
        </xdr:cNvPr>
        <xdr:cNvSpPr/>
      </xdr:nvSpPr>
      <xdr:spPr>
        <a:xfrm>
          <a:off x="14541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53340</xdr:rowOff>
    </xdr:from>
    <xdr:to>
      <xdr:col>81</xdr:col>
      <xdr:colOff>50800</xdr:colOff>
      <xdr:row>37</xdr:row>
      <xdr:rowOff>107224</xdr:rowOff>
    </xdr:to>
    <xdr:cxnSp macro="">
      <xdr:nvCxnSpPr>
        <xdr:cNvPr id="438" name="直線コネクタ 437">
          <a:extLst>
            <a:ext uri="{FF2B5EF4-FFF2-40B4-BE49-F238E27FC236}">
              <a16:creationId xmlns:a16="http://schemas.microsoft.com/office/drawing/2014/main" id="{C0620674-5FA8-40C2-9180-1EDEAB73B3E5}"/>
            </a:ext>
          </a:extLst>
        </xdr:cNvPr>
        <xdr:cNvCxnSpPr/>
      </xdr:nvCxnSpPr>
      <xdr:spPr>
        <a:xfrm>
          <a:off x="14592300" y="6396990"/>
          <a:ext cx="8890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118473</xdr:rowOff>
    </xdr:from>
    <xdr:to>
      <xdr:col>72</xdr:col>
      <xdr:colOff>38100</xdr:colOff>
      <xdr:row>37</xdr:row>
      <xdr:rowOff>48623</xdr:rowOff>
    </xdr:to>
    <xdr:sp macro="" textlink="">
      <xdr:nvSpPr>
        <xdr:cNvPr id="439" name="楕円 438">
          <a:extLst>
            <a:ext uri="{FF2B5EF4-FFF2-40B4-BE49-F238E27FC236}">
              <a16:creationId xmlns:a16="http://schemas.microsoft.com/office/drawing/2014/main" id="{0DA009EA-AE1B-4F9E-8BF4-09FAD8BF1D0E}"/>
            </a:ext>
          </a:extLst>
        </xdr:cNvPr>
        <xdr:cNvSpPr/>
      </xdr:nvSpPr>
      <xdr:spPr>
        <a:xfrm>
          <a:off x="13652500" y="62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169273</xdr:rowOff>
    </xdr:from>
    <xdr:to>
      <xdr:col>76</xdr:col>
      <xdr:colOff>114300</xdr:colOff>
      <xdr:row>37</xdr:row>
      <xdr:rowOff>53340</xdr:rowOff>
    </xdr:to>
    <xdr:cxnSp macro="">
      <xdr:nvCxnSpPr>
        <xdr:cNvPr id="440" name="直線コネクタ 439">
          <a:extLst>
            <a:ext uri="{FF2B5EF4-FFF2-40B4-BE49-F238E27FC236}">
              <a16:creationId xmlns:a16="http://schemas.microsoft.com/office/drawing/2014/main" id="{A8E56BA9-5868-4825-88D6-65F676B2FD8A}"/>
            </a:ext>
          </a:extLst>
        </xdr:cNvPr>
        <xdr:cNvCxnSpPr/>
      </xdr:nvCxnSpPr>
      <xdr:spPr>
        <a:xfrm>
          <a:off x="13703300" y="6341473"/>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61323</xdr:rowOff>
    </xdr:from>
    <xdr:to>
      <xdr:col>67</xdr:col>
      <xdr:colOff>101600</xdr:colOff>
      <xdr:row>36</xdr:row>
      <xdr:rowOff>162923</xdr:rowOff>
    </xdr:to>
    <xdr:sp macro="" textlink="">
      <xdr:nvSpPr>
        <xdr:cNvPr id="441" name="楕円 440">
          <a:extLst>
            <a:ext uri="{FF2B5EF4-FFF2-40B4-BE49-F238E27FC236}">
              <a16:creationId xmlns:a16="http://schemas.microsoft.com/office/drawing/2014/main" id="{F2E52314-5DC2-4270-ABA9-DAA514BCA9B3}"/>
            </a:ext>
          </a:extLst>
        </xdr:cNvPr>
        <xdr:cNvSpPr/>
      </xdr:nvSpPr>
      <xdr:spPr>
        <a:xfrm>
          <a:off x="12763500" y="62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112123</xdr:rowOff>
    </xdr:from>
    <xdr:to>
      <xdr:col>71</xdr:col>
      <xdr:colOff>177800</xdr:colOff>
      <xdr:row>36</xdr:row>
      <xdr:rowOff>169273</xdr:rowOff>
    </xdr:to>
    <xdr:cxnSp macro="">
      <xdr:nvCxnSpPr>
        <xdr:cNvPr id="442" name="直線コネクタ 441">
          <a:extLst>
            <a:ext uri="{FF2B5EF4-FFF2-40B4-BE49-F238E27FC236}">
              <a16:creationId xmlns:a16="http://schemas.microsoft.com/office/drawing/2014/main" id="{36726A24-09FE-45E2-AB01-91CECFD4D4CA}"/>
            </a:ext>
          </a:extLst>
        </xdr:cNvPr>
        <xdr:cNvCxnSpPr/>
      </xdr:nvCxnSpPr>
      <xdr:spPr>
        <a:xfrm>
          <a:off x="12814300" y="628432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447A5A1-3966-442B-92B0-5B8A83A16336}"/>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8B5280E4-931B-47A5-8227-B4CAC1628BBB}"/>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BB54A147-2912-4AA1-BC31-23B71AB698D8}"/>
            </a:ext>
          </a:extLst>
        </xdr:cNvPr>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72761354-858C-4C14-9221-9E43BB2EF122}"/>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3101</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5D07D4FF-597A-47F0-9696-0337CC45BBFF}"/>
            </a:ext>
          </a:extLst>
        </xdr:cNvPr>
        <xdr:cNvSpPr txBox="1"/>
      </xdr:nvSpPr>
      <xdr:spPr>
        <a:xfrm>
          <a:off x="15266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137796CB-9F9E-41A6-8CED-800DCF9B8985}"/>
            </a:ext>
          </a:extLst>
        </xdr:cNvPr>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65150</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C0CDAFE6-6269-4A0D-86DB-EA8CA83B6304}"/>
            </a:ext>
          </a:extLst>
        </xdr:cNvPr>
        <xdr:cNvSpPr txBox="1"/>
      </xdr:nvSpPr>
      <xdr:spPr>
        <a:xfrm>
          <a:off x="1350074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8000</xdr:rowOff>
    </xdr:from>
    <xdr:ext cx="405111" cy="259045"/>
    <xdr:sp macro="" textlink="">
      <xdr:nvSpPr>
        <xdr:cNvPr id="450" name="n_4mainValue【認定こども園・幼稚園・保育所】&#10;有形固定資産減価償却率">
          <a:extLst>
            <a:ext uri="{FF2B5EF4-FFF2-40B4-BE49-F238E27FC236}">
              <a16:creationId xmlns:a16="http://schemas.microsoft.com/office/drawing/2014/main" id="{74742A0C-77DF-48AB-8CE7-CF4073C6047E}"/>
            </a:ext>
          </a:extLst>
        </xdr:cNvPr>
        <xdr:cNvSpPr txBox="1"/>
      </xdr:nvSpPr>
      <xdr:spPr>
        <a:xfrm>
          <a:off x="12611744" y="600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1E159B89-5E20-4E95-8162-C049B88479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6F570485-0727-4AD9-ADAA-EC0FE05231B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74D284C2-24D6-447D-83ED-103D6FC36D8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1493786B-8727-4909-A2F1-06217883C87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0B7DA34F-EC28-4312-830C-BBD165B0107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A3861B21-C923-46D7-9F87-A0CF57B771A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94DF61D7-2176-4C56-B231-36B1FB440D0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F7D808A9-B364-4777-B4EF-23B21D30050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C48AEF34-334B-4FF2-90BD-0CAC21B9FAF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219AA854-8F2A-4649-9B6C-D95EC0F1095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3D7087E3-6BCF-4A40-AF81-F9B33F63075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B2E6B1DF-524A-4BE4-8A5F-5E203CEC662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598C3D9A-0C7B-4203-AFBF-203F17CB852D}"/>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B94C6D75-C550-4891-ABD7-E4FD14BFFEE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22E020A3-348A-466C-917A-2774DE0A1E2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B125ABA8-1920-4D18-8635-0BE91A349CED}"/>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60351307-DC63-4110-8B8F-DBCB1D6DDF8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537C44C0-E3CA-4A02-8419-397DD096533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DA6B8225-9B04-4A7A-93D1-C1D3E2786A1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C060B7C9-3CB3-4C9B-A915-132EB94F42C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D309256F-9222-4218-AA88-D168A9A0503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D29A33C0-0E67-4F32-8C68-67464F1211E2}"/>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65613C46-8D89-45D5-B8FE-BDC502A00726}"/>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84FEDDF2-483D-4B4C-8967-3B04EBAF3BBF}"/>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FB24CCEC-27BA-40BF-8A50-FCFAE55F1BC4}"/>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476" name="直線コネクタ 475">
          <a:extLst>
            <a:ext uri="{FF2B5EF4-FFF2-40B4-BE49-F238E27FC236}">
              <a16:creationId xmlns:a16="http://schemas.microsoft.com/office/drawing/2014/main" id="{8AA480C6-4514-463D-AFED-569063862414}"/>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3F64AECC-B79A-4F26-8EBE-0ADF963A905E}"/>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478" name="フローチャート: 判断 477">
          <a:extLst>
            <a:ext uri="{FF2B5EF4-FFF2-40B4-BE49-F238E27FC236}">
              <a16:creationId xmlns:a16="http://schemas.microsoft.com/office/drawing/2014/main" id="{362EC849-7513-4818-BA69-8DA4CE1885E1}"/>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479" name="フローチャート: 判断 478">
          <a:extLst>
            <a:ext uri="{FF2B5EF4-FFF2-40B4-BE49-F238E27FC236}">
              <a16:creationId xmlns:a16="http://schemas.microsoft.com/office/drawing/2014/main" id="{C6095F91-5940-4902-B5F6-CD9CCBF5AA27}"/>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480" name="フローチャート: 判断 479">
          <a:extLst>
            <a:ext uri="{FF2B5EF4-FFF2-40B4-BE49-F238E27FC236}">
              <a16:creationId xmlns:a16="http://schemas.microsoft.com/office/drawing/2014/main" id="{496BD131-8EFB-4AFA-9026-88C1C6370A0D}"/>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81" name="フローチャート: 判断 480">
          <a:extLst>
            <a:ext uri="{FF2B5EF4-FFF2-40B4-BE49-F238E27FC236}">
              <a16:creationId xmlns:a16="http://schemas.microsoft.com/office/drawing/2014/main" id="{47B67A9E-E7EE-4A92-890A-D620CF2742F9}"/>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482" name="フローチャート: 判断 481">
          <a:extLst>
            <a:ext uri="{FF2B5EF4-FFF2-40B4-BE49-F238E27FC236}">
              <a16:creationId xmlns:a16="http://schemas.microsoft.com/office/drawing/2014/main" id="{1B2767FC-E9DB-471A-B91D-94C025AFC30E}"/>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74058CFB-808B-4F7A-A316-E5C2E5748FE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7A354554-DC29-4823-B056-4D5E4D8C410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82BADB33-5DD5-4F57-8680-A360C4016253}"/>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0040EBE-61D7-4F3E-8CAA-9CE4BE760C9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A064991-86B0-4715-904D-EC7D3A116D1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139700</xdr:rowOff>
    </xdr:from>
    <xdr:to>
      <xdr:col>116</xdr:col>
      <xdr:colOff>114300</xdr:colOff>
      <xdr:row>38</xdr:row>
      <xdr:rowOff>69850</xdr:rowOff>
    </xdr:to>
    <xdr:sp macro="" textlink="">
      <xdr:nvSpPr>
        <xdr:cNvPr id="488" name="楕円 487">
          <a:extLst>
            <a:ext uri="{FF2B5EF4-FFF2-40B4-BE49-F238E27FC236}">
              <a16:creationId xmlns:a16="http://schemas.microsoft.com/office/drawing/2014/main" id="{D03D69CC-CC5B-4224-BDD2-C87BF8A98DEB}"/>
            </a:ext>
          </a:extLst>
        </xdr:cNvPr>
        <xdr:cNvSpPr/>
      </xdr:nvSpPr>
      <xdr:spPr>
        <a:xfrm>
          <a:off x="22110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162577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79D10C95-111B-406B-AE7E-F19D7DD81E4D}"/>
            </a:ext>
          </a:extLst>
        </xdr:cNvPr>
        <xdr:cNvSpPr txBox="1"/>
      </xdr:nvSpPr>
      <xdr:spPr>
        <a:xfrm>
          <a:off x="22199600"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130556</xdr:rowOff>
    </xdr:from>
    <xdr:to>
      <xdr:col>112</xdr:col>
      <xdr:colOff>38100</xdr:colOff>
      <xdr:row>37</xdr:row>
      <xdr:rowOff>60706</xdr:rowOff>
    </xdr:to>
    <xdr:sp macro="" textlink="">
      <xdr:nvSpPr>
        <xdr:cNvPr id="490" name="楕円 489">
          <a:extLst>
            <a:ext uri="{FF2B5EF4-FFF2-40B4-BE49-F238E27FC236}">
              <a16:creationId xmlns:a16="http://schemas.microsoft.com/office/drawing/2014/main" id="{E0F05DE3-90F0-4599-BABD-4CE190F01B92}"/>
            </a:ext>
          </a:extLst>
        </xdr:cNvPr>
        <xdr:cNvSpPr/>
      </xdr:nvSpPr>
      <xdr:spPr>
        <a:xfrm>
          <a:off x="21272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9906</xdr:rowOff>
    </xdr:from>
    <xdr:to>
      <xdr:col>116</xdr:col>
      <xdr:colOff>63500</xdr:colOff>
      <xdr:row>38</xdr:row>
      <xdr:rowOff>19050</xdr:rowOff>
    </xdr:to>
    <xdr:cxnSp macro="">
      <xdr:nvCxnSpPr>
        <xdr:cNvPr id="491" name="直線コネクタ 490">
          <a:extLst>
            <a:ext uri="{FF2B5EF4-FFF2-40B4-BE49-F238E27FC236}">
              <a16:creationId xmlns:a16="http://schemas.microsoft.com/office/drawing/2014/main" id="{6C12070F-739D-48BB-80F6-8D3BFDEFB2CE}"/>
            </a:ext>
          </a:extLst>
        </xdr:cNvPr>
        <xdr:cNvCxnSpPr/>
      </xdr:nvCxnSpPr>
      <xdr:spPr>
        <a:xfrm>
          <a:off x="21323300" y="6353556"/>
          <a:ext cx="838200" cy="18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130556</xdr:rowOff>
    </xdr:from>
    <xdr:to>
      <xdr:col>107</xdr:col>
      <xdr:colOff>101600</xdr:colOff>
      <xdr:row>37</xdr:row>
      <xdr:rowOff>60706</xdr:rowOff>
    </xdr:to>
    <xdr:sp macro="" textlink="">
      <xdr:nvSpPr>
        <xdr:cNvPr id="492" name="楕円 491">
          <a:extLst>
            <a:ext uri="{FF2B5EF4-FFF2-40B4-BE49-F238E27FC236}">
              <a16:creationId xmlns:a16="http://schemas.microsoft.com/office/drawing/2014/main" id="{4D789C85-5087-481E-8334-0A8302A89275}"/>
            </a:ext>
          </a:extLst>
        </xdr:cNvPr>
        <xdr:cNvSpPr/>
      </xdr:nvSpPr>
      <xdr:spPr>
        <a:xfrm>
          <a:off x="20383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9906</xdr:rowOff>
    </xdr:from>
    <xdr:to>
      <xdr:col>111</xdr:col>
      <xdr:colOff>177800</xdr:colOff>
      <xdr:row>37</xdr:row>
      <xdr:rowOff>9906</xdr:rowOff>
    </xdr:to>
    <xdr:cxnSp macro="">
      <xdr:nvCxnSpPr>
        <xdr:cNvPr id="493" name="直線コネクタ 492">
          <a:extLst>
            <a:ext uri="{FF2B5EF4-FFF2-40B4-BE49-F238E27FC236}">
              <a16:creationId xmlns:a16="http://schemas.microsoft.com/office/drawing/2014/main" id="{DCC052A7-766A-4799-B009-DCACB1A9B5DE}"/>
            </a:ext>
          </a:extLst>
        </xdr:cNvPr>
        <xdr:cNvCxnSpPr/>
      </xdr:nvCxnSpPr>
      <xdr:spPr>
        <a:xfrm>
          <a:off x="20434300" y="6353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130556</xdr:rowOff>
    </xdr:from>
    <xdr:to>
      <xdr:col>102</xdr:col>
      <xdr:colOff>165100</xdr:colOff>
      <xdr:row>37</xdr:row>
      <xdr:rowOff>60706</xdr:rowOff>
    </xdr:to>
    <xdr:sp macro="" textlink="">
      <xdr:nvSpPr>
        <xdr:cNvPr id="494" name="楕円 493">
          <a:extLst>
            <a:ext uri="{FF2B5EF4-FFF2-40B4-BE49-F238E27FC236}">
              <a16:creationId xmlns:a16="http://schemas.microsoft.com/office/drawing/2014/main" id="{1A3A3CF0-1898-4206-9B34-D4A64EC8D1DD}"/>
            </a:ext>
          </a:extLst>
        </xdr:cNvPr>
        <xdr:cNvSpPr/>
      </xdr:nvSpPr>
      <xdr:spPr>
        <a:xfrm>
          <a:off x="19494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9906</xdr:rowOff>
    </xdr:from>
    <xdr:to>
      <xdr:col>107</xdr:col>
      <xdr:colOff>50800</xdr:colOff>
      <xdr:row>37</xdr:row>
      <xdr:rowOff>9906</xdr:rowOff>
    </xdr:to>
    <xdr:cxnSp macro="">
      <xdr:nvCxnSpPr>
        <xdr:cNvPr id="495" name="直線コネクタ 494">
          <a:extLst>
            <a:ext uri="{FF2B5EF4-FFF2-40B4-BE49-F238E27FC236}">
              <a16:creationId xmlns:a16="http://schemas.microsoft.com/office/drawing/2014/main" id="{7E0C94A2-1753-4522-86A0-849088CDA14E}"/>
            </a:ext>
          </a:extLst>
        </xdr:cNvPr>
        <xdr:cNvCxnSpPr/>
      </xdr:nvCxnSpPr>
      <xdr:spPr>
        <a:xfrm>
          <a:off x="19545300" y="6353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128270</xdr:rowOff>
    </xdr:from>
    <xdr:to>
      <xdr:col>98</xdr:col>
      <xdr:colOff>38100</xdr:colOff>
      <xdr:row>37</xdr:row>
      <xdr:rowOff>58420</xdr:rowOff>
    </xdr:to>
    <xdr:sp macro="" textlink="">
      <xdr:nvSpPr>
        <xdr:cNvPr id="496" name="楕円 495">
          <a:extLst>
            <a:ext uri="{FF2B5EF4-FFF2-40B4-BE49-F238E27FC236}">
              <a16:creationId xmlns:a16="http://schemas.microsoft.com/office/drawing/2014/main" id="{07E5949C-F14B-4A77-B112-5FCDB77103D8}"/>
            </a:ext>
          </a:extLst>
        </xdr:cNvPr>
        <xdr:cNvSpPr/>
      </xdr:nvSpPr>
      <xdr:spPr>
        <a:xfrm>
          <a:off x="18605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7620</xdr:rowOff>
    </xdr:from>
    <xdr:to>
      <xdr:col>102</xdr:col>
      <xdr:colOff>114300</xdr:colOff>
      <xdr:row>37</xdr:row>
      <xdr:rowOff>9906</xdr:rowOff>
    </xdr:to>
    <xdr:cxnSp macro="">
      <xdr:nvCxnSpPr>
        <xdr:cNvPr id="497" name="直線コネクタ 496">
          <a:extLst>
            <a:ext uri="{FF2B5EF4-FFF2-40B4-BE49-F238E27FC236}">
              <a16:creationId xmlns:a16="http://schemas.microsoft.com/office/drawing/2014/main" id="{9AB018E8-8723-4CCA-BEFC-83CA6205F82F}"/>
            </a:ext>
          </a:extLst>
        </xdr:cNvPr>
        <xdr:cNvCxnSpPr/>
      </xdr:nvCxnSpPr>
      <xdr:spPr>
        <a:xfrm>
          <a:off x="18656300" y="63512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A242F209-AED8-43EE-BAF6-2A5421360A94}"/>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1C9FEC40-71EA-48A3-8701-F55025CCCB53}"/>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DF4834FF-1B95-4450-B0E9-DFF01A7CFB41}"/>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4B17F8D8-8029-4C80-BE42-31F06C56033A}"/>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77233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D18816C5-6962-4F53-B080-FF49615E9F46}"/>
            </a:ext>
          </a:extLst>
        </xdr:cNvPr>
        <xdr:cNvSpPr txBox="1"/>
      </xdr:nvSpPr>
      <xdr:spPr>
        <a:xfrm>
          <a:off x="210757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77233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34433F18-40E8-43D6-90A0-3A21678577AF}"/>
            </a:ext>
          </a:extLst>
        </xdr:cNvPr>
        <xdr:cNvSpPr txBox="1"/>
      </xdr:nvSpPr>
      <xdr:spPr>
        <a:xfrm>
          <a:off x="20199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77233</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81DAD0E-1D18-47B3-8A10-F2AE2DB44231}"/>
            </a:ext>
          </a:extLst>
        </xdr:cNvPr>
        <xdr:cNvSpPr txBox="1"/>
      </xdr:nvSpPr>
      <xdr:spPr>
        <a:xfrm>
          <a:off x="19310427" y="607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74947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447AF57-F2BA-4613-A9A0-1DFDC40E0341}"/>
            </a:ext>
          </a:extLst>
        </xdr:cNvPr>
        <xdr:cNvSpPr txBox="1"/>
      </xdr:nvSpPr>
      <xdr:spPr>
        <a:xfrm>
          <a:off x="18421427" y="607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456AFF75-E56A-4BD1-9CC4-78C7E8474F1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830A279B-8352-44CA-ADE3-1BF082EAE16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332BC3BA-42E1-41FD-933F-F6AD5059D1E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6393BB7A-466B-4A0A-B4B9-348DEF50728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EEFB29F8-5259-4FA1-98BA-7ACE2F15DA0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DBC29410-DE63-4D4D-9EAD-77E0A33C66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7FCF5AD-AFA2-4238-85E4-24979A9AD0F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20383ACC-68EB-4597-B8B2-48226651EA2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886D5C13-04C7-45C7-BBCA-A0F36A7114E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7668B359-6CA2-47F6-862A-542A7838BAD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73B06BF4-5560-4A94-BFBA-F10D846F174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7" name="直線コネクタ 516">
          <a:extLst>
            <a:ext uri="{FF2B5EF4-FFF2-40B4-BE49-F238E27FC236}">
              <a16:creationId xmlns:a16="http://schemas.microsoft.com/office/drawing/2014/main" id="{1301D60E-FE95-4660-B571-351D5D206C7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18" name="テキスト ボックス 517">
          <a:extLst>
            <a:ext uri="{FF2B5EF4-FFF2-40B4-BE49-F238E27FC236}">
              <a16:creationId xmlns:a16="http://schemas.microsoft.com/office/drawing/2014/main" id="{035735E9-C5A1-4404-A887-F5A52A069A0E}"/>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19" name="直線コネクタ 518">
          <a:extLst>
            <a:ext uri="{FF2B5EF4-FFF2-40B4-BE49-F238E27FC236}">
              <a16:creationId xmlns:a16="http://schemas.microsoft.com/office/drawing/2014/main" id="{8995A904-2364-4BDC-9E1E-2FADB6F17C55}"/>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0" name="テキスト ボックス 519">
          <a:extLst>
            <a:ext uri="{FF2B5EF4-FFF2-40B4-BE49-F238E27FC236}">
              <a16:creationId xmlns:a16="http://schemas.microsoft.com/office/drawing/2014/main" id="{D1993FBB-834F-44ED-ABAB-13550FF0973C}"/>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1" name="直線コネクタ 520">
          <a:extLst>
            <a:ext uri="{FF2B5EF4-FFF2-40B4-BE49-F238E27FC236}">
              <a16:creationId xmlns:a16="http://schemas.microsoft.com/office/drawing/2014/main" id="{39E0E5C4-7B59-462B-A523-2CE3B60515CA}"/>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2" name="テキスト ボックス 521">
          <a:extLst>
            <a:ext uri="{FF2B5EF4-FFF2-40B4-BE49-F238E27FC236}">
              <a16:creationId xmlns:a16="http://schemas.microsoft.com/office/drawing/2014/main" id="{9E2016C5-3187-4EC3-97AB-A6A17CCCD07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3" name="直線コネクタ 522">
          <a:extLst>
            <a:ext uri="{FF2B5EF4-FFF2-40B4-BE49-F238E27FC236}">
              <a16:creationId xmlns:a16="http://schemas.microsoft.com/office/drawing/2014/main" id="{1E88E4E6-8E40-469F-BD48-D661957BEDE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4" name="テキスト ボックス 523">
          <a:extLst>
            <a:ext uri="{FF2B5EF4-FFF2-40B4-BE49-F238E27FC236}">
              <a16:creationId xmlns:a16="http://schemas.microsoft.com/office/drawing/2014/main" id="{3690A261-EDEE-467D-BB82-BD4E4D8C5C63}"/>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a:extLst>
            <a:ext uri="{FF2B5EF4-FFF2-40B4-BE49-F238E27FC236}">
              <a16:creationId xmlns:a16="http://schemas.microsoft.com/office/drawing/2014/main" id="{7F841CF3-49C6-41A6-851F-5F0C1BD3EB1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6" name="テキスト ボックス 525">
          <a:extLst>
            <a:ext uri="{FF2B5EF4-FFF2-40B4-BE49-F238E27FC236}">
              <a16:creationId xmlns:a16="http://schemas.microsoft.com/office/drawing/2014/main" id="{D80BBCF1-6EEE-4939-A2BF-D30DF5D72D1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a:extLst>
            <a:ext uri="{FF2B5EF4-FFF2-40B4-BE49-F238E27FC236}">
              <a16:creationId xmlns:a16="http://schemas.microsoft.com/office/drawing/2014/main" id="{F820C551-C927-4EC2-8FA7-5BF796C7D5F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528" name="直線コネクタ 527">
          <a:extLst>
            <a:ext uri="{FF2B5EF4-FFF2-40B4-BE49-F238E27FC236}">
              <a16:creationId xmlns:a16="http://schemas.microsoft.com/office/drawing/2014/main" id="{ABAC0088-4C38-479B-9CC4-275A7F85C254}"/>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529" name="【学校施設】&#10;有形固定資産減価償却率最小値テキスト">
          <a:extLst>
            <a:ext uri="{FF2B5EF4-FFF2-40B4-BE49-F238E27FC236}">
              <a16:creationId xmlns:a16="http://schemas.microsoft.com/office/drawing/2014/main" id="{CAB6B5A6-EFAB-4469-9D9A-4398823F9123}"/>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530" name="直線コネクタ 529">
          <a:extLst>
            <a:ext uri="{FF2B5EF4-FFF2-40B4-BE49-F238E27FC236}">
              <a16:creationId xmlns:a16="http://schemas.microsoft.com/office/drawing/2014/main" id="{E146AEF5-57EB-4250-939F-148C4B4B0440}"/>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531" name="【学校施設】&#10;有形固定資産減価償却率最大値テキスト">
          <a:extLst>
            <a:ext uri="{FF2B5EF4-FFF2-40B4-BE49-F238E27FC236}">
              <a16:creationId xmlns:a16="http://schemas.microsoft.com/office/drawing/2014/main" id="{566471BB-A443-46DC-B82D-69B44ECE7921}"/>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532" name="直線コネクタ 531">
          <a:extLst>
            <a:ext uri="{FF2B5EF4-FFF2-40B4-BE49-F238E27FC236}">
              <a16:creationId xmlns:a16="http://schemas.microsoft.com/office/drawing/2014/main" id="{91D03377-CB74-4721-84FA-519EEF1905C2}"/>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33" name="【学校施設】&#10;有形固定資産減価償却率平均値テキスト">
          <a:extLst>
            <a:ext uri="{FF2B5EF4-FFF2-40B4-BE49-F238E27FC236}">
              <a16:creationId xmlns:a16="http://schemas.microsoft.com/office/drawing/2014/main" id="{9F3ABFFD-D60E-4B66-B52A-62C11E3E3DA7}"/>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34" name="フローチャート: 判断 533">
          <a:extLst>
            <a:ext uri="{FF2B5EF4-FFF2-40B4-BE49-F238E27FC236}">
              <a16:creationId xmlns:a16="http://schemas.microsoft.com/office/drawing/2014/main" id="{4F80C737-7C0B-4220-8525-331DC965C2FC}"/>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535" name="フローチャート: 判断 534">
          <a:extLst>
            <a:ext uri="{FF2B5EF4-FFF2-40B4-BE49-F238E27FC236}">
              <a16:creationId xmlns:a16="http://schemas.microsoft.com/office/drawing/2014/main" id="{F87F6443-DC95-4F6E-8852-C9F50B1BFCC5}"/>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536" name="フローチャート: 判断 535">
          <a:extLst>
            <a:ext uri="{FF2B5EF4-FFF2-40B4-BE49-F238E27FC236}">
              <a16:creationId xmlns:a16="http://schemas.microsoft.com/office/drawing/2014/main" id="{4672FAE4-7253-49ED-85C2-72416B613C5A}"/>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537" name="フローチャート: 判断 536">
          <a:extLst>
            <a:ext uri="{FF2B5EF4-FFF2-40B4-BE49-F238E27FC236}">
              <a16:creationId xmlns:a16="http://schemas.microsoft.com/office/drawing/2014/main" id="{1884C838-9E7B-42C6-A688-7C60FD93EF90}"/>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38" name="フローチャート: 判断 537">
          <a:extLst>
            <a:ext uri="{FF2B5EF4-FFF2-40B4-BE49-F238E27FC236}">
              <a16:creationId xmlns:a16="http://schemas.microsoft.com/office/drawing/2014/main" id="{266931F9-435B-48AC-9CF1-5E97B05C3689}"/>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10FF46E9-B618-431F-AD75-03A7325F338D}"/>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2EE076E3-0D8A-4947-8C20-463768B4D3D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5D3539C-71A0-42E7-801C-FEA1CAD877F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15F40C8-35C8-4259-B534-9DECC988734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4E0F33A5-E02B-465A-B75B-CE5FD9304FD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26924</xdr:rowOff>
    </xdr:from>
    <xdr:to>
      <xdr:col>85</xdr:col>
      <xdr:colOff>177800</xdr:colOff>
      <xdr:row>57</xdr:row>
      <xdr:rowOff>128524</xdr:rowOff>
    </xdr:to>
    <xdr:sp macro="" textlink="">
      <xdr:nvSpPr>
        <xdr:cNvPr id="544" name="楕円 543">
          <a:extLst>
            <a:ext uri="{FF2B5EF4-FFF2-40B4-BE49-F238E27FC236}">
              <a16:creationId xmlns:a16="http://schemas.microsoft.com/office/drawing/2014/main" id="{9E790534-5E86-4E0D-9473-993228904544}"/>
            </a:ext>
          </a:extLst>
        </xdr:cNvPr>
        <xdr:cNvSpPr/>
      </xdr:nvSpPr>
      <xdr:spPr>
        <a:xfrm>
          <a:off x="16268700" y="979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49801</xdr:rowOff>
    </xdr:from>
    <xdr:ext cx="405111" cy="259045"/>
    <xdr:sp macro="" textlink="">
      <xdr:nvSpPr>
        <xdr:cNvPr id="545" name="【学校施設】&#10;有形固定資産減価償却率該当値テキスト">
          <a:extLst>
            <a:ext uri="{FF2B5EF4-FFF2-40B4-BE49-F238E27FC236}">
              <a16:creationId xmlns:a16="http://schemas.microsoft.com/office/drawing/2014/main" id="{9B7896DB-08D3-4CE4-8BF8-1A7859FB9951}"/>
            </a:ext>
          </a:extLst>
        </xdr:cNvPr>
        <xdr:cNvSpPr txBox="1"/>
      </xdr:nvSpPr>
      <xdr:spPr>
        <a:xfrm>
          <a:off x="16357600" y="965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56642</xdr:rowOff>
    </xdr:from>
    <xdr:to>
      <xdr:col>81</xdr:col>
      <xdr:colOff>101600</xdr:colOff>
      <xdr:row>57</xdr:row>
      <xdr:rowOff>158242</xdr:rowOff>
    </xdr:to>
    <xdr:sp macro="" textlink="">
      <xdr:nvSpPr>
        <xdr:cNvPr id="546" name="楕円 545">
          <a:extLst>
            <a:ext uri="{FF2B5EF4-FFF2-40B4-BE49-F238E27FC236}">
              <a16:creationId xmlns:a16="http://schemas.microsoft.com/office/drawing/2014/main" id="{D6555416-8C4B-47A5-AF35-631413702EEF}"/>
            </a:ext>
          </a:extLst>
        </xdr:cNvPr>
        <xdr:cNvSpPr/>
      </xdr:nvSpPr>
      <xdr:spPr>
        <a:xfrm>
          <a:off x="15430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77724</xdr:rowOff>
    </xdr:from>
    <xdr:to>
      <xdr:col>85</xdr:col>
      <xdr:colOff>127000</xdr:colOff>
      <xdr:row>57</xdr:row>
      <xdr:rowOff>107442</xdr:rowOff>
    </xdr:to>
    <xdr:cxnSp macro="">
      <xdr:nvCxnSpPr>
        <xdr:cNvPr id="547" name="直線コネクタ 546">
          <a:extLst>
            <a:ext uri="{FF2B5EF4-FFF2-40B4-BE49-F238E27FC236}">
              <a16:creationId xmlns:a16="http://schemas.microsoft.com/office/drawing/2014/main" id="{DFC53A4B-E55A-4CA3-B040-AFD2558C7DB6}"/>
            </a:ext>
          </a:extLst>
        </xdr:cNvPr>
        <xdr:cNvCxnSpPr/>
      </xdr:nvCxnSpPr>
      <xdr:spPr>
        <a:xfrm flipV="1">
          <a:off x="15481300" y="9850374"/>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24638</xdr:rowOff>
    </xdr:from>
    <xdr:to>
      <xdr:col>76</xdr:col>
      <xdr:colOff>165100</xdr:colOff>
      <xdr:row>57</xdr:row>
      <xdr:rowOff>126238</xdr:rowOff>
    </xdr:to>
    <xdr:sp macro="" textlink="">
      <xdr:nvSpPr>
        <xdr:cNvPr id="548" name="楕円 547">
          <a:extLst>
            <a:ext uri="{FF2B5EF4-FFF2-40B4-BE49-F238E27FC236}">
              <a16:creationId xmlns:a16="http://schemas.microsoft.com/office/drawing/2014/main" id="{A6A5548D-A785-4268-A020-2FF4331BD163}"/>
            </a:ext>
          </a:extLst>
        </xdr:cNvPr>
        <xdr:cNvSpPr/>
      </xdr:nvSpPr>
      <xdr:spPr>
        <a:xfrm>
          <a:off x="14541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75438</xdr:rowOff>
    </xdr:from>
    <xdr:to>
      <xdr:col>81</xdr:col>
      <xdr:colOff>50800</xdr:colOff>
      <xdr:row>57</xdr:row>
      <xdr:rowOff>107442</xdr:rowOff>
    </xdr:to>
    <xdr:cxnSp macro="">
      <xdr:nvCxnSpPr>
        <xdr:cNvPr id="549" name="直線コネクタ 548">
          <a:extLst>
            <a:ext uri="{FF2B5EF4-FFF2-40B4-BE49-F238E27FC236}">
              <a16:creationId xmlns:a16="http://schemas.microsoft.com/office/drawing/2014/main" id="{2FC41737-6DE6-44BC-8D22-025D88DEF894}"/>
            </a:ext>
          </a:extLst>
        </xdr:cNvPr>
        <xdr:cNvCxnSpPr/>
      </xdr:nvCxnSpPr>
      <xdr:spPr>
        <a:xfrm>
          <a:off x="14592300" y="98480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79502</xdr:rowOff>
    </xdr:from>
    <xdr:to>
      <xdr:col>72</xdr:col>
      <xdr:colOff>38100</xdr:colOff>
      <xdr:row>60</xdr:row>
      <xdr:rowOff>9652</xdr:rowOff>
    </xdr:to>
    <xdr:sp macro="" textlink="">
      <xdr:nvSpPr>
        <xdr:cNvPr id="550" name="楕円 549">
          <a:extLst>
            <a:ext uri="{FF2B5EF4-FFF2-40B4-BE49-F238E27FC236}">
              <a16:creationId xmlns:a16="http://schemas.microsoft.com/office/drawing/2014/main" id="{9818E65E-2F84-4613-AB52-3CD75440C447}"/>
            </a:ext>
          </a:extLst>
        </xdr:cNvPr>
        <xdr:cNvSpPr/>
      </xdr:nvSpPr>
      <xdr:spPr>
        <a:xfrm>
          <a:off x="13652500" y="101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75438</xdr:rowOff>
    </xdr:from>
    <xdr:to>
      <xdr:col>76</xdr:col>
      <xdr:colOff>114300</xdr:colOff>
      <xdr:row>59</xdr:row>
      <xdr:rowOff>130302</xdr:rowOff>
    </xdr:to>
    <xdr:cxnSp macro="">
      <xdr:nvCxnSpPr>
        <xdr:cNvPr id="551" name="直線コネクタ 550">
          <a:extLst>
            <a:ext uri="{FF2B5EF4-FFF2-40B4-BE49-F238E27FC236}">
              <a16:creationId xmlns:a16="http://schemas.microsoft.com/office/drawing/2014/main" id="{89E95F8E-80D2-4326-A7B9-8EF54439C8AF}"/>
            </a:ext>
          </a:extLst>
        </xdr:cNvPr>
        <xdr:cNvCxnSpPr/>
      </xdr:nvCxnSpPr>
      <xdr:spPr>
        <a:xfrm flipV="1">
          <a:off x="13703300" y="9848088"/>
          <a:ext cx="889000" cy="39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102362</xdr:rowOff>
    </xdr:from>
    <xdr:to>
      <xdr:col>67</xdr:col>
      <xdr:colOff>101600</xdr:colOff>
      <xdr:row>60</xdr:row>
      <xdr:rowOff>32512</xdr:rowOff>
    </xdr:to>
    <xdr:sp macro="" textlink="">
      <xdr:nvSpPr>
        <xdr:cNvPr id="552" name="楕円 551">
          <a:extLst>
            <a:ext uri="{FF2B5EF4-FFF2-40B4-BE49-F238E27FC236}">
              <a16:creationId xmlns:a16="http://schemas.microsoft.com/office/drawing/2014/main" id="{2FBB430F-F0BD-4B87-86BA-186F7A91404B}"/>
            </a:ext>
          </a:extLst>
        </xdr:cNvPr>
        <xdr:cNvSpPr/>
      </xdr:nvSpPr>
      <xdr:spPr>
        <a:xfrm>
          <a:off x="12763500" y="1021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130302</xdr:rowOff>
    </xdr:from>
    <xdr:to>
      <xdr:col>71</xdr:col>
      <xdr:colOff>177800</xdr:colOff>
      <xdr:row>59</xdr:row>
      <xdr:rowOff>153162</xdr:rowOff>
    </xdr:to>
    <xdr:cxnSp macro="">
      <xdr:nvCxnSpPr>
        <xdr:cNvPr id="553" name="直線コネクタ 552">
          <a:extLst>
            <a:ext uri="{FF2B5EF4-FFF2-40B4-BE49-F238E27FC236}">
              <a16:creationId xmlns:a16="http://schemas.microsoft.com/office/drawing/2014/main" id="{7C482CDA-C2F4-41D9-98B3-A5D55B7E2C28}"/>
            </a:ext>
          </a:extLst>
        </xdr:cNvPr>
        <xdr:cNvCxnSpPr/>
      </xdr:nvCxnSpPr>
      <xdr:spPr>
        <a:xfrm flipV="1">
          <a:off x="12814300" y="1024585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554" name="n_1aveValue【学校施設】&#10;有形固定資産減価償却率">
          <a:extLst>
            <a:ext uri="{FF2B5EF4-FFF2-40B4-BE49-F238E27FC236}">
              <a16:creationId xmlns:a16="http://schemas.microsoft.com/office/drawing/2014/main" id="{53023258-E5B2-46A6-9B5E-741A00787D37}"/>
            </a:ext>
          </a:extLst>
        </xdr:cNvPr>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555" name="n_2aveValue【学校施設】&#10;有形固定資産減価償却率">
          <a:extLst>
            <a:ext uri="{FF2B5EF4-FFF2-40B4-BE49-F238E27FC236}">
              <a16:creationId xmlns:a16="http://schemas.microsoft.com/office/drawing/2014/main" id="{948F4B48-B0CF-4EEC-9F88-E0C701266392}"/>
            </a:ext>
          </a:extLst>
        </xdr:cNvPr>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556" name="n_3aveValue【学校施設】&#10;有形固定資産減価償却率">
          <a:extLst>
            <a:ext uri="{FF2B5EF4-FFF2-40B4-BE49-F238E27FC236}">
              <a16:creationId xmlns:a16="http://schemas.microsoft.com/office/drawing/2014/main" id="{7D26AF46-1AC1-4097-9BDB-E81DE5AB5421}"/>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557" name="n_4aveValue【学校施設】&#10;有形固定資産減価償却率">
          <a:extLst>
            <a:ext uri="{FF2B5EF4-FFF2-40B4-BE49-F238E27FC236}">
              <a16:creationId xmlns:a16="http://schemas.microsoft.com/office/drawing/2014/main" id="{9AA980B1-08F3-4C48-A20C-7E5189A9352C}"/>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3319</xdr:rowOff>
    </xdr:from>
    <xdr:ext cx="405111" cy="259045"/>
    <xdr:sp macro="" textlink="">
      <xdr:nvSpPr>
        <xdr:cNvPr id="558" name="n_1mainValue【学校施設】&#10;有形固定資産減価償却率">
          <a:extLst>
            <a:ext uri="{FF2B5EF4-FFF2-40B4-BE49-F238E27FC236}">
              <a16:creationId xmlns:a16="http://schemas.microsoft.com/office/drawing/2014/main" id="{3335EB8C-4674-4EB1-914E-9E30F63B30DA}"/>
            </a:ext>
          </a:extLst>
        </xdr:cNvPr>
        <xdr:cNvSpPr txBox="1"/>
      </xdr:nvSpPr>
      <xdr:spPr>
        <a:xfrm>
          <a:off x="1526604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142765</xdr:rowOff>
    </xdr:from>
    <xdr:ext cx="405111" cy="259045"/>
    <xdr:sp macro="" textlink="">
      <xdr:nvSpPr>
        <xdr:cNvPr id="559" name="n_2mainValue【学校施設】&#10;有形固定資産減価償却率">
          <a:extLst>
            <a:ext uri="{FF2B5EF4-FFF2-40B4-BE49-F238E27FC236}">
              <a16:creationId xmlns:a16="http://schemas.microsoft.com/office/drawing/2014/main" id="{7B25EF19-A605-4980-BD05-5141CBA176FF}"/>
            </a:ext>
          </a:extLst>
        </xdr:cNvPr>
        <xdr:cNvSpPr txBox="1"/>
      </xdr:nvSpPr>
      <xdr:spPr>
        <a:xfrm>
          <a:off x="14389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779</xdr:rowOff>
    </xdr:from>
    <xdr:ext cx="405111" cy="259045"/>
    <xdr:sp macro="" textlink="">
      <xdr:nvSpPr>
        <xdr:cNvPr id="560" name="n_3mainValue【学校施設】&#10;有形固定資産減価償却率">
          <a:extLst>
            <a:ext uri="{FF2B5EF4-FFF2-40B4-BE49-F238E27FC236}">
              <a16:creationId xmlns:a16="http://schemas.microsoft.com/office/drawing/2014/main" id="{2A017A13-F272-4240-A61B-A37645C5CB3E}"/>
            </a:ext>
          </a:extLst>
        </xdr:cNvPr>
        <xdr:cNvSpPr txBox="1"/>
      </xdr:nvSpPr>
      <xdr:spPr>
        <a:xfrm>
          <a:off x="135007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23639</xdr:rowOff>
    </xdr:from>
    <xdr:ext cx="405111" cy="259045"/>
    <xdr:sp macro="" textlink="">
      <xdr:nvSpPr>
        <xdr:cNvPr id="561" name="n_4mainValue【学校施設】&#10;有形固定資産減価償却率">
          <a:extLst>
            <a:ext uri="{FF2B5EF4-FFF2-40B4-BE49-F238E27FC236}">
              <a16:creationId xmlns:a16="http://schemas.microsoft.com/office/drawing/2014/main" id="{5FD67957-109A-49D6-A8CE-A46888539C80}"/>
            </a:ext>
          </a:extLst>
        </xdr:cNvPr>
        <xdr:cNvSpPr txBox="1"/>
      </xdr:nvSpPr>
      <xdr:spPr>
        <a:xfrm>
          <a:off x="12611744" y="10310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a:extLst>
            <a:ext uri="{FF2B5EF4-FFF2-40B4-BE49-F238E27FC236}">
              <a16:creationId xmlns:a16="http://schemas.microsoft.com/office/drawing/2014/main" id="{1126F595-8E90-46C1-AE6C-F8409F8163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a:extLst>
            <a:ext uri="{FF2B5EF4-FFF2-40B4-BE49-F238E27FC236}">
              <a16:creationId xmlns:a16="http://schemas.microsoft.com/office/drawing/2014/main" id="{4EAC0D28-6B10-44FE-A04D-27ABEF468FE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a:extLst>
            <a:ext uri="{FF2B5EF4-FFF2-40B4-BE49-F238E27FC236}">
              <a16:creationId xmlns:a16="http://schemas.microsoft.com/office/drawing/2014/main" id="{4A92778D-B527-4A93-9FED-686179222B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a:extLst>
            <a:ext uri="{FF2B5EF4-FFF2-40B4-BE49-F238E27FC236}">
              <a16:creationId xmlns:a16="http://schemas.microsoft.com/office/drawing/2014/main" id="{16283332-9728-46D6-A655-72C2E46F8D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a:extLst>
            <a:ext uri="{FF2B5EF4-FFF2-40B4-BE49-F238E27FC236}">
              <a16:creationId xmlns:a16="http://schemas.microsoft.com/office/drawing/2014/main" id="{3100331D-73D3-4860-8A27-B44328132E7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a:extLst>
            <a:ext uri="{FF2B5EF4-FFF2-40B4-BE49-F238E27FC236}">
              <a16:creationId xmlns:a16="http://schemas.microsoft.com/office/drawing/2014/main" id="{5EB92A45-FECD-45D5-8040-48756815366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a:extLst>
            <a:ext uri="{FF2B5EF4-FFF2-40B4-BE49-F238E27FC236}">
              <a16:creationId xmlns:a16="http://schemas.microsoft.com/office/drawing/2014/main" id="{F717E2BC-7D91-4FCA-8ED9-13F169BE9E7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a:extLst>
            <a:ext uri="{FF2B5EF4-FFF2-40B4-BE49-F238E27FC236}">
              <a16:creationId xmlns:a16="http://schemas.microsoft.com/office/drawing/2014/main" id="{D1A95CDC-DA58-4FFD-B241-7F57D08E064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a:extLst>
            <a:ext uri="{FF2B5EF4-FFF2-40B4-BE49-F238E27FC236}">
              <a16:creationId xmlns:a16="http://schemas.microsoft.com/office/drawing/2014/main" id="{128AF46B-C667-4D95-BDF7-19009CA1C26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a:extLst>
            <a:ext uri="{FF2B5EF4-FFF2-40B4-BE49-F238E27FC236}">
              <a16:creationId xmlns:a16="http://schemas.microsoft.com/office/drawing/2014/main" id="{77B8FDD5-8B0D-47F2-9821-74DBB64DF2D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2" name="直線コネクタ 571">
          <a:extLst>
            <a:ext uri="{FF2B5EF4-FFF2-40B4-BE49-F238E27FC236}">
              <a16:creationId xmlns:a16="http://schemas.microsoft.com/office/drawing/2014/main" id="{D77FD1B9-8762-455B-9A1D-ADCD6A37CB2A}"/>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3" name="テキスト ボックス 572">
          <a:extLst>
            <a:ext uri="{FF2B5EF4-FFF2-40B4-BE49-F238E27FC236}">
              <a16:creationId xmlns:a16="http://schemas.microsoft.com/office/drawing/2014/main" id="{F0F22555-35D1-4295-AC94-BA898103248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4" name="直線コネクタ 573">
          <a:extLst>
            <a:ext uri="{FF2B5EF4-FFF2-40B4-BE49-F238E27FC236}">
              <a16:creationId xmlns:a16="http://schemas.microsoft.com/office/drawing/2014/main" id="{C62924D4-4725-400B-B9B1-6B2DB4602C3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5" name="テキスト ボックス 574">
          <a:extLst>
            <a:ext uri="{FF2B5EF4-FFF2-40B4-BE49-F238E27FC236}">
              <a16:creationId xmlns:a16="http://schemas.microsoft.com/office/drawing/2014/main" id="{736C2C83-9542-4B57-A275-AB09330AB5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6" name="直線コネクタ 575">
          <a:extLst>
            <a:ext uri="{FF2B5EF4-FFF2-40B4-BE49-F238E27FC236}">
              <a16:creationId xmlns:a16="http://schemas.microsoft.com/office/drawing/2014/main" id="{CDA2ADE3-6F33-47C5-BBA5-3FCADE8BCA3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7" name="テキスト ボックス 576">
          <a:extLst>
            <a:ext uri="{FF2B5EF4-FFF2-40B4-BE49-F238E27FC236}">
              <a16:creationId xmlns:a16="http://schemas.microsoft.com/office/drawing/2014/main" id="{D396E5E7-1B90-4A25-8B5B-F9FA6E0081A8}"/>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8" name="直線コネクタ 577">
          <a:extLst>
            <a:ext uri="{FF2B5EF4-FFF2-40B4-BE49-F238E27FC236}">
              <a16:creationId xmlns:a16="http://schemas.microsoft.com/office/drawing/2014/main" id="{12D926FC-BC6E-4048-892E-C3097CAB108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9" name="テキスト ボックス 578">
          <a:extLst>
            <a:ext uri="{FF2B5EF4-FFF2-40B4-BE49-F238E27FC236}">
              <a16:creationId xmlns:a16="http://schemas.microsoft.com/office/drawing/2014/main" id="{5558C726-4CAB-4B7A-ACD9-92E3D320D67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6FA58A8F-CADC-4AFC-8E33-632C11C6A12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79019597-4B75-4823-90FB-F1CE418A9D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6D364B2D-F83D-4DE8-86DA-0DDFB8BAE33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583" name="直線コネクタ 582">
          <a:extLst>
            <a:ext uri="{FF2B5EF4-FFF2-40B4-BE49-F238E27FC236}">
              <a16:creationId xmlns:a16="http://schemas.microsoft.com/office/drawing/2014/main" id="{26F009F1-E900-44DC-B8EF-0578C98D5402}"/>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584" name="【学校施設】&#10;一人当たり面積最小値テキスト">
          <a:extLst>
            <a:ext uri="{FF2B5EF4-FFF2-40B4-BE49-F238E27FC236}">
              <a16:creationId xmlns:a16="http://schemas.microsoft.com/office/drawing/2014/main" id="{CFB2DC3B-82F3-47E8-BBE6-047F8A0BA2EB}"/>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585" name="直線コネクタ 584">
          <a:extLst>
            <a:ext uri="{FF2B5EF4-FFF2-40B4-BE49-F238E27FC236}">
              <a16:creationId xmlns:a16="http://schemas.microsoft.com/office/drawing/2014/main" id="{389E6F7D-2A9D-4A5C-B167-174401742F60}"/>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586" name="【学校施設】&#10;一人当たり面積最大値テキスト">
          <a:extLst>
            <a:ext uri="{FF2B5EF4-FFF2-40B4-BE49-F238E27FC236}">
              <a16:creationId xmlns:a16="http://schemas.microsoft.com/office/drawing/2014/main" id="{D90580DE-87B7-4352-8C86-C861370C4F4B}"/>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587" name="直線コネクタ 586">
          <a:extLst>
            <a:ext uri="{FF2B5EF4-FFF2-40B4-BE49-F238E27FC236}">
              <a16:creationId xmlns:a16="http://schemas.microsoft.com/office/drawing/2014/main" id="{6F434949-E4C5-43D7-B9A0-4C4B39BF4996}"/>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95419</xdr:rowOff>
    </xdr:from>
    <xdr:ext cx="469744" cy="259045"/>
    <xdr:sp macro="" textlink="">
      <xdr:nvSpPr>
        <xdr:cNvPr id="588" name="【学校施設】&#10;一人当たり面積平均値テキスト">
          <a:extLst>
            <a:ext uri="{FF2B5EF4-FFF2-40B4-BE49-F238E27FC236}">
              <a16:creationId xmlns:a16="http://schemas.microsoft.com/office/drawing/2014/main" id="{4440B916-8709-4579-98EF-0D41A7B2BFD4}"/>
            </a:ext>
          </a:extLst>
        </xdr:cNvPr>
        <xdr:cNvSpPr txBox="1"/>
      </xdr:nvSpPr>
      <xdr:spPr>
        <a:xfrm>
          <a:off x="22199600" y="10210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589" name="フローチャート: 判断 588">
          <a:extLst>
            <a:ext uri="{FF2B5EF4-FFF2-40B4-BE49-F238E27FC236}">
              <a16:creationId xmlns:a16="http://schemas.microsoft.com/office/drawing/2014/main" id="{8D5F5BD6-654C-4593-AEDB-107AE6774B8D}"/>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590" name="フローチャート: 判断 589">
          <a:extLst>
            <a:ext uri="{FF2B5EF4-FFF2-40B4-BE49-F238E27FC236}">
              <a16:creationId xmlns:a16="http://schemas.microsoft.com/office/drawing/2014/main" id="{55876790-7FC0-4DDC-BB49-B659973FC96B}"/>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591" name="フローチャート: 判断 590">
          <a:extLst>
            <a:ext uri="{FF2B5EF4-FFF2-40B4-BE49-F238E27FC236}">
              <a16:creationId xmlns:a16="http://schemas.microsoft.com/office/drawing/2014/main" id="{4CEED1A2-09D6-4321-B04B-5E0179A388C3}"/>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592" name="フローチャート: 判断 591">
          <a:extLst>
            <a:ext uri="{FF2B5EF4-FFF2-40B4-BE49-F238E27FC236}">
              <a16:creationId xmlns:a16="http://schemas.microsoft.com/office/drawing/2014/main" id="{84CEB4D4-8CC0-49BD-883C-A4CC0420E57A}"/>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593" name="フローチャート: 判断 592">
          <a:extLst>
            <a:ext uri="{FF2B5EF4-FFF2-40B4-BE49-F238E27FC236}">
              <a16:creationId xmlns:a16="http://schemas.microsoft.com/office/drawing/2014/main" id="{CC578E2C-7D20-4566-AC79-CBC553D3D6B2}"/>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AC5409C8-4604-4575-9D62-57240E4F108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79264382-1819-4FDD-A80F-97CD5EDBB856}"/>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FDE0B72-5D67-48A9-BE50-0E9AA4CC446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80188D2A-F096-443D-AC10-D382CEE9D7C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8F32170-123A-47FE-85B9-E5722D270D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120650</xdr:rowOff>
    </xdr:from>
    <xdr:to>
      <xdr:col>116</xdr:col>
      <xdr:colOff>114300</xdr:colOff>
      <xdr:row>59</xdr:row>
      <xdr:rowOff>50800</xdr:rowOff>
    </xdr:to>
    <xdr:sp macro="" textlink="">
      <xdr:nvSpPr>
        <xdr:cNvPr id="599" name="楕円 598">
          <a:extLst>
            <a:ext uri="{FF2B5EF4-FFF2-40B4-BE49-F238E27FC236}">
              <a16:creationId xmlns:a16="http://schemas.microsoft.com/office/drawing/2014/main" id="{868286B0-861A-4BD6-9BEB-89C7D6FABD39}"/>
            </a:ext>
          </a:extLst>
        </xdr:cNvPr>
        <xdr:cNvSpPr/>
      </xdr:nvSpPr>
      <xdr:spPr>
        <a:xfrm>
          <a:off x="22110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143527</xdr:rowOff>
    </xdr:from>
    <xdr:ext cx="469744" cy="259045"/>
    <xdr:sp macro="" textlink="">
      <xdr:nvSpPr>
        <xdr:cNvPr id="600" name="【学校施設】&#10;一人当たり面積該当値テキスト">
          <a:extLst>
            <a:ext uri="{FF2B5EF4-FFF2-40B4-BE49-F238E27FC236}">
              <a16:creationId xmlns:a16="http://schemas.microsoft.com/office/drawing/2014/main" id="{7195A18C-FFB8-4B06-B8BF-67FA5CDD3C28}"/>
            </a:ext>
          </a:extLst>
        </xdr:cNvPr>
        <xdr:cNvSpPr txBox="1"/>
      </xdr:nvSpPr>
      <xdr:spPr>
        <a:xfrm>
          <a:off x="22199600" y="991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99619</xdr:rowOff>
    </xdr:from>
    <xdr:to>
      <xdr:col>112</xdr:col>
      <xdr:colOff>38100</xdr:colOff>
      <xdr:row>59</xdr:row>
      <xdr:rowOff>29769</xdr:rowOff>
    </xdr:to>
    <xdr:sp macro="" textlink="">
      <xdr:nvSpPr>
        <xdr:cNvPr id="601" name="楕円 600">
          <a:extLst>
            <a:ext uri="{FF2B5EF4-FFF2-40B4-BE49-F238E27FC236}">
              <a16:creationId xmlns:a16="http://schemas.microsoft.com/office/drawing/2014/main" id="{F1A87CD6-9A65-46C0-A071-5C979AD4AA7E}"/>
            </a:ext>
          </a:extLst>
        </xdr:cNvPr>
        <xdr:cNvSpPr/>
      </xdr:nvSpPr>
      <xdr:spPr>
        <a:xfrm>
          <a:off x="21272500" y="1004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150419</xdr:rowOff>
    </xdr:from>
    <xdr:to>
      <xdr:col>116</xdr:col>
      <xdr:colOff>63500</xdr:colOff>
      <xdr:row>59</xdr:row>
      <xdr:rowOff>0</xdr:rowOff>
    </xdr:to>
    <xdr:cxnSp macro="">
      <xdr:nvCxnSpPr>
        <xdr:cNvPr id="602" name="直線コネクタ 601">
          <a:extLst>
            <a:ext uri="{FF2B5EF4-FFF2-40B4-BE49-F238E27FC236}">
              <a16:creationId xmlns:a16="http://schemas.microsoft.com/office/drawing/2014/main" id="{C7020C63-ED46-4DB8-8046-DE89DEE45A59}"/>
            </a:ext>
          </a:extLst>
        </xdr:cNvPr>
        <xdr:cNvCxnSpPr/>
      </xdr:nvCxnSpPr>
      <xdr:spPr>
        <a:xfrm>
          <a:off x="21323300" y="10094519"/>
          <a:ext cx="83820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107391</xdr:rowOff>
    </xdr:from>
    <xdr:to>
      <xdr:col>107</xdr:col>
      <xdr:colOff>101600</xdr:colOff>
      <xdr:row>59</xdr:row>
      <xdr:rowOff>37541</xdr:rowOff>
    </xdr:to>
    <xdr:sp macro="" textlink="">
      <xdr:nvSpPr>
        <xdr:cNvPr id="603" name="楕円 602">
          <a:extLst>
            <a:ext uri="{FF2B5EF4-FFF2-40B4-BE49-F238E27FC236}">
              <a16:creationId xmlns:a16="http://schemas.microsoft.com/office/drawing/2014/main" id="{0F795466-0884-48C5-B85C-2B64AE1D2DF0}"/>
            </a:ext>
          </a:extLst>
        </xdr:cNvPr>
        <xdr:cNvSpPr/>
      </xdr:nvSpPr>
      <xdr:spPr>
        <a:xfrm>
          <a:off x="20383500" y="1005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150419</xdr:rowOff>
    </xdr:from>
    <xdr:to>
      <xdr:col>111</xdr:col>
      <xdr:colOff>177800</xdr:colOff>
      <xdr:row>58</xdr:row>
      <xdr:rowOff>158191</xdr:rowOff>
    </xdr:to>
    <xdr:cxnSp macro="">
      <xdr:nvCxnSpPr>
        <xdr:cNvPr id="604" name="直線コネクタ 603">
          <a:extLst>
            <a:ext uri="{FF2B5EF4-FFF2-40B4-BE49-F238E27FC236}">
              <a16:creationId xmlns:a16="http://schemas.microsoft.com/office/drawing/2014/main" id="{9C0450DF-C977-49A1-AD9D-450B9D2F785D}"/>
            </a:ext>
          </a:extLst>
        </xdr:cNvPr>
        <xdr:cNvCxnSpPr/>
      </xdr:nvCxnSpPr>
      <xdr:spPr>
        <a:xfrm flipV="1">
          <a:off x="20434300" y="10094519"/>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66243</xdr:rowOff>
    </xdr:from>
    <xdr:to>
      <xdr:col>102</xdr:col>
      <xdr:colOff>165100</xdr:colOff>
      <xdr:row>59</xdr:row>
      <xdr:rowOff>167843</xdr:rowOff>
    </xdr:to>
    <xdr:sp macro="" textlink="">
      <xdr:nvSpPr>
        <xdr:cNvPr id="605" name="楕円 604">
          <a:extLst>
            <a:ext uri="{FF2B5EF4-FFF2-40B4-BE49-F238E27FC236}">
              <a16:creationId xmlns:a16="http://schemas.microsoft.com/office/drawing/2014/main" id="{8E770679-A163-4159-86B0-1A6681E5EC49}"/>
            </a:ext>
          </a:extLst>
        </xdr:cNvPr>
        <xdr:cNvSpPr/>
      </xdr:nvSpPr>
      <xdr:spPr>
        <a:xfrm>
          <a:off x="19494500" y="1018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158191</xdr:rowOff>
    </xdr:from>
    <xdr:to>
      <xdr:col>107</xdr:col>
      <xdr:colOff>50800</xdr:colOff>
      <xdr:row>59</xdr:row>
      <xdr:rowOff>117043</xdr:rowOff>
    </xdr:to>
    <xdr:cxnSp macro="">
      <xdr:nvCxnSpPr>
        <xdr:cNvPr id="606" name="直線コネクタ 605">
          <a:extLst>
            <a:ext uri="{FF2B5EF4-FFF2-40B4-BE49-F238E27FC236}">
              <a16:creationId xmlns:a16="http://schemas.microsoft.com/office/drawing/2014/main" id="{8EBDF077-5584-4E26-97DC-0B404ACB8124}"/>
            </a:ext>
          </a:extLst>
        </xdr:cNvPr>
        <xdr:cNvCxnSpPr/>
      </xdr:nvCxnSpPr>
      <xdr:spPr>
        <a:xfrm flipV="1">
          <a:off x="19545300" y="10102291"/>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49784</xdr:rowOff>
    </xdr:from>
    <xdr:to>
      <xdr:col>98</xdr:col>
      <xdr:colOff>38100</xdr:colOff>
      <xdr:row>59</xdr:row>
      <xdr:rowOff>151384</xdr:rowOff>
    </xdr:to>
    <xdr:sp macro="" textlink="">
      <xdr:nvSpPr>
        <xdr:cNvPr id="607" name="楕円 606">
          <a:extLst>
            <a:ext uri="{FF2B5EF4-FFF2-40B4-BE49-F238E27FC236}">
              <a16:creationId xmlns:a16="http://schemas.microsoft.com/office/drawing/2014/main" id="{E3909282-7A74-46E3-BD0F-E5A2D241D60A}"/>
            </a:ext>
          </a:extLst>
        </xdr:cNvPr>
        <xdr:cNvSpPr/>
      </xdr:nvSpPr>
      <xdr:spPr>
        <a:xfrm>
          <a:off x="18605500" y="1016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100584</xdr:rowOff>
    </xdr:from>
    <xdr:to>
      <xdr:col>102</xdr:col>
      <xdr:colOff>114300</xdr:colOff>
      <xdr:row>59</xdr:row>
      <xdr:rowOff>117043</xdr:rowOff>
    </xdr:to>
    <xdr:cxnSp macro="">
      <xdr:nvCxnSpPr>
        <xdr:cNvPr id="608" name="直線コネクタ 607">
          <a:extLst>
            <a:ext uri="{FF2B5EF4-FFF2-40B4-BE49-F238E27FC236}">
              <a16:creationId xmlns:a16="http://schemas.microsoft.com/office/drawing/2014/main" id="{55048656-02C8-4CA5-84EF-B41B23760630}"/>
            </a:ext>
          </a:extLst>
        </xdr:cNvPr>
        <xdr:cNvCxnSpPr/>
      </xdr:nvCxnSpPr>
      <xdr:spPr>
        <a:xfrm>
          <a:off x="18656300" y="10216134"/>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45128</xdr:rowOff>
    </xdr:from>
    <xdr:ext cx="469744" cy="259045"/>
    <xdr:sp macro="" textlink="">
      <xdr:nvSpPr>
        <xdr:cNvPr id="609" name="n_1aveValue【学校施設】&#10;一人当たり面積">
          <a:extLst>
            <a:ext uri="{FF2B5EF4-FFF2-40B4-BE49-F238E27FC236}">
              <a16:creationId xmlns:a16="http://schemas.microsoft.com/office/drawing/2014/main" id="{2667FA25-A54B-41EA-B126-6A5E53FED724}"/>
            </a:ext>
          </a:extLst>
        </xdr:cNvPr>
        <xdr:cNvSpPr txBox="1"/>
      </xdr:nvSpPr>
      <xdr:spPr>
        <a:xfrm>
          <a:off x="21075727" y="10332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36898</xdr:rowOff>
    </xdr:from>
    <xdr:ext cx="469744" cy="259045"/>
    <xdr:sp macro="" textlink="">
      <xdr:nvSpPr>
        <xdr:cNvPr id="610" name="n_2aveValue【学校施設】&#10;一人当たり面積">
          <a:extLst>
            <a:ext uri="{FF2B5EF4-FFF2-40B4-BE49-F238E27FC236}">
              <a16:creationId xmlns:a16="http://schemas.microsoft.com/office/drawing/2014/main" id="{E20707E4-1B00-48A5-A4C5-FDB6098F49BC}"/>
            </a:ext>
          </a:extLst>
        </xdr:cNvPr>
        <xdr:cNvSpPr txBox="1"/>
      </xdr:nvSpPr>
      <xdr:spPr>
        <a:xfrm>
          <a:off x="20199427" y="1032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46956</xdr:rowOff>
    </xdr:from>
    <xdr:ext cx="469744" cy="259045"/>
    <xdr:sp macro="" textlink="">
      <xdr:nvSpPr>
        <xdr:cNvPr id="611" name="n_3aveValue【学校施設】&#10;一人当たり面積">
          <a:extLst>
            <a:ext uri="{FF2B5EF4-FFF2-40B4-BE49-F238E27FC236}">
              <a16:creationId xmlns:a16="http://schemas.microsoft.com/office/drawing/2014/main" id="{97CD7A6E-B3C4-427C-B1F2-65B8E6208EEE}"/>
            </a:ext>
          </a:extLst>
        </xdr:cNvPr>
        <xdr:cNvSpPr txBox="1"/>
      </xdr:nvSpPr>
      <xdr:spPr>
        <a:xfrm>
          <a:off x="19310427" y="1033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33697</xdr:rowOff>
    </xdr:from>
    <xdr:ext cx="469744" cy="259045"/>
    <xdr:sp macro="" textlink="">
      <xdr:nvSpPr>
        <xdr:cNvPr id="612" name="n_4aveValue【学校施設】&#10;一人当たり面積">
          <a:extLst>
            <a:ext uri="{FF2B5EF4-FFF2-40B4-BE49-F238E27FC236}">
              <a16:creationId xmlns:a16="http://schemas.microsoft.com/office/drawing/2014/main" id="{1238467F-2936-4697-8F17-9649891F54A4}"/>
            </a:ext>
          </a:extLst>
        </xdr:cNvPr>
        <xdr:cNvSpPr txBox="1"/>
      </xdr:nvSpPr>
      <xdr:spPr>
        <a:xfrm>
          <a:off x="18421427" y="1032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46296</xdr:rowOff>
    </xdr:from>
    <xdr:ext cx="469744" cy="259045"/>
    <xdr:sp macro="" textlink="">
      <xdr:nvSpPr>
        <xdr:cNvPr id="613" name="n_1mainValue【学校施設】&#10;一人当たり面積">
          <a:extLst>
            <a:ext uri="{FF2B5EF4-FFF2-40B4-BE49-F238E27FC236}">
              <a16:creationId xmlns:a16="http://schemas.microsoft.com/office/drawing/2014/main" id="{40EBE840-C7AA-4527-984E-F4B4FD7556F2}"/>
            </a:ext>
          </a:extLst>
        </xdr:cNvPr>
        <xdr:cNvSpPr txBox="1"/>
      </xdr:nvSpPr>
      <xdr:spPr>
        <a:xfrm>
          <a:off x="21075727" y="9818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54068</xdr:rowOff>
    </xdr:from>
    <xdr:ext cx="469744" cy="259045"/>
    <xdr:sp macro="" textlink="">
      <xdr:nvSpPr>
        <xdr:cNvPr id="614" name="n_2mainValue【学校施設】&#10;一人当たり面積">
          <a:extLst>
            <a:ext uri="{FF2B5EF4-FFF2-40B4-BE49-F238E27FC236}">
              <a16:creationId xmlns:a16="http://schemas.microsoft.com/office/drawing/2014/main" id="{ED2B7151-AB5F-4345-9CB0-A91339C48C32}"/>
            </a:ext>
          </a:extLst>
        </xdr:cNvPr>
        <xdr:cNvSpPr txBox="1"/>
      </xdr:nvSpPr>
      <xdr:spPr>
        <a:xfrm>
          <a:off x="20199427" y="9826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12920</xdr:rowOff>
    </xdr:from>
    <xdr:ext cx="469744" cy="259045"/>
    <xdr:sp macro="" textlink="">
      <xdr:nvSpPr>
        <xdr:cNvPr id="615" name="n_3mainValue【学校施設】&#10;一人当たり面積">
          <a:extLst>
            <a:ext uri="{FF2B5EF4-FFF2-40B4-BE49-F238E27FC236}">
              <a16:creationId xmlns:a16="http://schemas.microsoft.com/office/drawing/2014/main" id="{3AD2B5E7-6464-4439-93E5-63D757B7E35A}"/>
            </a:ext>
          </a:extLst>
        </xdr:cNvPr>
        <xdr:cNvSpPr txBox="1"/>
      </xdr:nvSpPr>
      <xdr:spPr>
        <a:xfrm>
          <a:off x="19310427" y="9957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167911</xdr:rowOff>
    </xdr:from>
    <xdr:ext cx="469744" cy="259045"/>
    <xdr:sp macro="" textlink="">
      <xdr:nvSpPr>
        <xdr:cNvPr id="616" name="n_4mainValue【学校施設】&#10;一人当たり面積">
          <a:extLst>
            <a:ext uri="{FF2B5EF4-FFF2-40B4-BE49-F238E27FC236}">
              <a16:creationId xmlns:a16="http://schemas.microsoft.com/office/drawing/2014/main" id="{035EB9E8-937C-484C-B6FE-4B07A811EDD4}"/>
            </a:ext>
          </a:extLst>
        </xdr:cNvPr>
        <xdr:cNvSpPr txBox="1"/>
      </xdr:nvSpPr>
      <xdr:spPr>
        <a:xfrm>
          <a:off x="18421427" y="994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531A6555-BB3F-4DAE-89FE-449A0BE25B4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9A1CD094-EB80-428B-AA44-9664F8241C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F6498284-1B8A-4E41-BB0F-D0F7E6BBA8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5FA72045-D57D-450D-85E9-2D4FEF98DAB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2052EA68-D594-4B91-B355-A17C2D1AF6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CF68E4C7-AC0F-47C1-8B86-BBD3984A102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162A3848-7922-4CB0-926B-477907E60B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F0762E9A-CC15-4C68-AB28-6AF3952570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1725E02E-B252-493B-8271-61BBCD1BB56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8887B20E-41AB-4DD0-9DF1-67853C39FE8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F6FE8AB9-60C1-43D1-A645-B943DA475F1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8" name="直線コネクタ 627">
          <a:extLst>
            <a:ext uri="{FF2B5EF4-FFF2-40B4-BE49-F238E27FC236}">
              <a16:creationId xmlns:a16="http://schemas.microsoft.com/office/drawing/2014/main" id="{2E22D9FA-A5C5-48AE-B2D2-456F4EE69479}"/>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9" name="テキスト ボックス 628">
          <a:extLst>
            <a:ext uri="{FF2B5EF4-FFF2-40B4-BE49-F238E27FC236}">
              <a16:creationId xmlns:a16="http://schemas.microsoft.com/office/drawing/2014/main" id="{D57C063C-9826-4562-AD6C-D2AD7984F8D3}"/>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0" name="直線コネクタ 629">
          <a:extLst>
            <a:ext uri="{FF2B5EF4-FFF2-40B4-BE49-F238E27FC236}">
              <a16:creationId xmlns:a16="http://schemas.microsoft.com/office/drawing/2014/main" id="{B7F85F61-6A69-4008-8031-D733C93503F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1" name="テキスト ボックス 630">
          <a:extLst>
            <a:ext uri="{FF2B5EF4-FFF2-40B4-BE49-F238E27FC236}">
              <a16:creationId xmlns:a16="http://schemas.microsoft.com/office/drawing/2014/main" id="{5D8F538D-C10F-449F-ACE6-8EC2967B7D2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2" name="直線コネクタ 631">
          <a:extLst>
            <a:ext uri="{FF2B5EF4-FFF2-40B4-BE49-F238E27FC236}">
              <a16:creationId xmlns:a16="http://schemas.microsoft.com/office/drawing/2014/main" id="{2D0733B9-C03E-405C-8BD3-F9B79E6E8A34}"/>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3" name="テキスト ボックス 632">
          <a:extLst>
            <a:ext uri="{FF2B5EF4-FFF2-40B4-BE49-F238E27FC236}">
              <a16:creationId xmlns:a16="http://schemas.microsoft.com/office/drawing/2014/main" id="{7278A482-5E37-4718-9BFE-4B1964A0AFF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4" name="直線コネクタ 633">
          <a:extLst>
            <a:ext uri="{FF2B5EF4-FFF2-40B4-BE49-F238E27FC236}">
              <a16:creationId xmlns:a16="http://schemas.microsoft.com/office/drawing/2014/main" id="{C1FABA4F-77E0-4E1B-86CE-6055A9C90AB7}"/>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5" name="テキスト ボックス 634">
          <a:extLst>
            <a:ext uri="{FF2B5EF4-FFF2-40B4-BE49-F238E27FC236}">
              <a16:creationId xmlns:a16="http://schemas.microsoft.com/office/drawing/2014/main" id="{EB6CC347-C188-4260-973A-6DCAD8BF9C3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6" name="直線コネクタ 635">
          <a:extLst>
            <a:ext uri="{FF2B5EF4-FFF2-40B4-BE49-F238E27FC236}">
              <a16:creationId xmlns:a16="http://schemas.microsoft.com/office/drawing/2014/main" id="{0AB50706-C6E6-4B29-B4A5-74F44DC745CE}"/>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7" name="テキスト ボックス 636">
          <a:extLst>
            <a:ext uri="{FF2B5EF4-FFF2-40B4-BE49-F238E27FC236}">
              <a16:creationId xmlns:a16="http://schemas.microsoft.com/office/drawing/2014/main" id="{9E095C5A-271F-4C1F-AA0D-8AA0EA6942A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8" name="直線コネクタ 637">
          <a:extLst>
            <a:ext uri="{FF2B5EF4-FFF2-40B4-BE49-F238E27FC236}">
              <a16:creationId xmlns:a16="http://schemas.microsoft.com/office/drawing/2014/main" id="{54721FBE-E43D-4443-8D98-92EAEE495585}"/>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9" name="テキスト ボックス 638">
          <a:extLst>
            <a:ext uri="{FF2B5EF4-FFF2-40B4-BE49-F238E27FC236}">
              <a16:creationId xmlns:a16="http://schemas.microsoft.com/office/drawing/2014/main" id="{F21F52D4-568D-4458-9341-79BE469390C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0" name="直線コネクタ 639">
          <a:extLst>
            <a:ext uri="{FF2B5EF4-FFF2-40B4-BE49-F238E27FC236}">
              <a16:creationId xmlns:a16="http://schemas.microsoft.com/office/drawing/2014/main" id="{41F2032F-F603-4117-A1AE-1F12946DB98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1BBCDEBF-A69C-4DA7-A5E2-5BCABFE8259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642" name="直線コネクタ 641">
          <a:extLst>
            <a:ext uri="{FF2B5EF4-FFF2-40B4-BE49-F238E27FC236}">
              <a16:creationId xmlns:a16="http://schemas.microsoft.com/office/drawing/2014/main" id="{7FD2027A-3498-4AD3-99F5-72088CB14E2B}"/>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3" name="【児童館】&#10;有形固定資産減価償却率最小値テキスト">
          <a:extLst>
            <a:ext uri="{FF2B5EF4-FFF2-40B4-BE49-F238E27FC236}">
              <a16:creationId xmlns:a16="http://schemas.microsoft.com/office/drawing/2014/main" id="{E4DA01A7-BEE3-4347-8F31-23037B6D268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4" name="直線コネクタ 643">
          <a:extLst>
            <a:ext uri="{FF2B5EF4-FFF2-40B4-BE49-F238E27FC236}">
              <a16:creationId xmlns:a16="http://schemas.microsoft.com/office/drawing/2014/main" id="{45CE4972-6CAF-4201-B9F6-C6ABCBE708D3}"/>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645" name="【児童館】&#10;有形固定資産減価償却率最大値テキスト">
          <a:extLst>
            <a:ext uri="{FF2B5EF4-FFF2-40B4-BE49-F238E27FC236}">
              <a16:creationId xmlns:a16="http://schemas.microsoft.com/office/drawing/2014/main" id="{ABA08E39-09CE-4E57-857A-79544DFA80FB}"/>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646" name="直線コネクタ 645">
          <a:extLst>
            <a:ext uri="{FF2B5EF4-FFF2-40B4-BE49-F238E27FC236}">
              <a16:creationId xmlns:a16="http://schemas.microsoft.com/office/drawing/2014/main" id="{67D394C5-A041-4C5D-8D40-8BA14FA66A18}"/>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647" name="【児童館】&#10;有形固定資産減価償却率平均値テキスト">
          <a:extLst>
            <a:ext uri="{FF2B5EF4-FFF2-40B4-BE49-F238E27FC236}">
              <a16:creationId xmlns:a16="http://schemas.microsoft.com/office/drawing/2014/main" id="{043FFDE5-E353-411D-9379-6B6B1AD79DB8}"/>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48" name="フローチャート: 判断 647">
          <a:extLst>
            <a:ext uri="{FF2B5EF4-FFF2-40B4-BE49-F238E27FC236}">
              <a16:creationId xmlns:a16="http://schemas.microsoft.com/office/drawing/2014/main" id="{4E395F07-60CE-4571-B773-F6087238992A}"/>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649" name="フローチャート: 判断 648">
          <a:extLst>
            <a:ext uri="{FF2B5EF4-FFF2-40B4-BE49-F238E27FC236}">
              <a16:creationId xmlns:a16="http://schemas.microsoft.com/office/drawing/2014/main" id="{B6EE8BC1-AF09-4EAD-9349-9F9BB3B6931C}"/>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650" name="フローチャート: 判断 649">
          <a:extLst>
            <a:ext uri="{FF2B5EF4-FFF2-40B4-BE49-F238E27FC236}">
              <a16:creationId xmlns:a16="http://schemas.microsoft.com/office/drawing/2014/main" id="{F885B3DC-26C9-4754-B265-8B4B2C14B7BE}"/>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651" name="フローチャート: 判断 650">
          <a:extLst>
            <a:ext uri="{FF2B5EF4-FFF2-40B4-BE49-F238E27FC236}">
              <a16:creationId xmlns:a16="http://schemas.microsoft.com/office/drawing/2014/main" id="{5FC5AD66-A68C-4CCC-BA8E-B498034747AB}"/>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652" name="フローチャート: 判断 651">
          <a:extLst>
            <a:ext uri="{FF2B5EF4-FFF2-40B4-BE49-F238E27FC236}">
              <a16:creationId xmlns:a16="http://schemas.microsoft.com/office/drawing/2014/main" id="{9B278B36-C38A-4FFA-9AA9-81A5CA5099C8}"/>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192F4A51-0FB7-459E-A881-84D13937FE2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9F366FB3-59C0-4DFA-ACC5-D76037FC8E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FE83172-A7A1-4DE4-9E34-FD68BF18F8E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CCC9E83F-E2F8-48F7-B036-5966962F0E4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2D15637F-68F9-48A3-B79A-87400240D61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58" name="楕円 657">
          <a:extLst>
            <a:ext uri="{FF2B5EF4-FFF2-40B4-BE49-F238E27FC236}">
              <a16:creationId xmlns:a16="http://schemas.microsoft.com/office/drawing/2014/main" id="{5E9D72E2-960A-4838-896F-8C3CA084CDA3}"/>
            </a:ext>
          </a:extLst>
        </xdr:cNvPr>
        <xdr:cNvSpPr/>
      </xdr:nvSpPr>
      <xdr:spPr>
        <a:xfrm>
          <a:off x="162687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99621</xdr:rowOff>
    </xdr:from>
    <xdr:ext cx="405111" cy="259045"/>
    <xdr:sp macro="" textlink="">
      <xdr:nvSpPr>
        <xdr:cNvPr id="659" name="【児童館】&#10;有形固定資産減価償却率該当値テキスト">
          <a:extLst>
            <a:ext uri="{FF2B5EF4-FFF2-40B4-BE49-F238E27FC236}">
              <a16:creationId xmlns:a16="http://schemas.microsoft.com/office/drawing/2014/main" id="{01BDD2D1-8DC2-4142-B44C-178512129B25}"/>
            </a:ext>
          </a:extLst>
        </xdr:cNvPr>
        <xdr:cNvSpPr txBox="1"/>
      </xdr:nvSpPr>
      <xdr:spPr>
        <a:xfrm>
          <a:off x="16357600"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26488</xdr:rowOff>
    </xdr:from>
    <xdr:to>
      <xdr:col>81</xdr:col>
      <xdr:colOff>101600</xdr:colOff>
      <xdr:row>84</xdr:row>
      <xdr:rowOff>128088</xdr:rowOff>
    </xdr:to>
    <xdr:sp macro="" textlink="">
      <xdr:nvSpPr>
        <xdr:cNvPr id="660" name="楕円 659">
          <a:extLst>
            <a:ext uri="{FF2B5EF4-FFF2-40B4-BE49-F238E27FC236}">
              <a16:creationId xmlns:a16="http://schemas.microsoft.com/office/drawing/2014/main" id="{D852B4CC-639D-4966-A7C5-E5847A51A9CC}"/>
            </a:ext>
          </a:extLst>
        </xdr:cNvPr>
        <xdr:cNvSpPr/>
      </xdr:nvSpPr>
      <xdr:spPr>
        <a:xfrm>
          <a:off x="15430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544</xdr:rowOff>
    </xdr:from>
    <xdr:to>
      <xdr:col>85</xdr:col>
      <xdr:colOff>127000</xdr:colOff>
      <xdr:row>84</xdr:row>
      <xdr:rowOff>77288</xdr:rowOff>
    </xdr:to>
    <xdr:cxnSp macro="">
      <xdr:nvCxnSpPr>
        <xdr:cNvPr id="661" name="直線コネクタ 660">
          <a:extLst>
            <a:ext uri="{FF2B5EF4-FFF2-40B4-BE49-F238E27FC236}">
              <a16:creationId xmlns:a16="http://schemas.microsoft.com/office/drawing/2014/main" id="{B6208853-C17F-4473-B56C-193DFAD2A017}"/>
            </a:ext>
          </a:extLst>
        </xdr:cNvPr>
        <xdr:cNvCxnSpPr/>
      </xdr:nvCxnSpPr>
      <xdr:spPr>
        <a:xfrm flipV="1">
          <a:off x="15481300" y="14230894"/>
          <a:ext cx="8382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130992</xdr:rowOff>
    </xdr:from>
    <xdr:to>
      <xdr:col>76</xdr:col>
      <xdr:colOff>165100</xdr:colOff>
      <xdr:row>84</xdr:row>
      <xdr:rowOff>61142</xdr:rowOff>
    </xdr:to>
    <xdr:sp macro="" textlink="">
      <xdr:nvSpPr>
        <xdr:cNvPr id="662" name="楕円 661">
          <a:extLst>
            <a:ext uri="{FF2B5EF4-FFF2-40B4-BE49-F238E27FC236}">
              <a16:creationId xmlns:a16="http://schemas.microsoft.com/office/drawing/2014/main" id="{DE2BD723-A784-45F1-8895-47FCC085CE7E}"/>
            </a:ext>
          </a:extLst>
        </xdr:cNvPr>
        <xdr:cNvSpPr/>
      </xdr:nvSpPr>
      <xdr:spPr>
        <a:xfrm>
          <a:off x="14541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10342</xdr:rowOff>
    </xdr:from>
    <xdr:to>
      <xdr:col>81</xdr:col>
      <xdr:colOff>50800</xdr:colOff>
      <xdr:row>84</xdr:row>
      <xdr:rowOff>77288</xdr:rowOff>
    </xdr:to>
    <xdr:cxnSp macro="">
      <xdr:nvCxnSpPr>
        <xdr:cNvPr id="663" name="直線コネクタ 662">
          <a:extLst>
            <a:ext uri="{FF2B5EF4-FFF2-40B4-BE49-F238E27FC236}">
              <a16:creationId xmlns:a16="http://schemas.microsoft.com/office/drawing/2014/main" id="{5885ABD0-2B15-4B6C-89B5-D11BB33BBE69}"/>
            </a:ext>
          </a:extLst>
        </xdr:cNvPr>
        <xdr:cNvCxnSpPr/>
      </xdr:nvCxnSpPr>
      <xdr:spPr>
        <a:xfrm>
          <a:off x="14592300" y="14412142"/>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664" name="楕円 663">
          <a:extLst>
            <a:ext uri="{FF2B5EF4-FFF2-40B4-BE49-F238E27FC236}">
              <a16:creationId xmlns:a16="http://schemas.microsoft.com/office/drawing/2014/main" id="{BA0709E7-96BE-4437-BBBE-CD0751BEBA65}"/>
            </a:ext>
          </a:extLst>
        </xdr:cNvPr>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84</xdr:row>
      <xdr:rowOff>10342</xdr:rowOff>
    </xdr:to>
    <xdr:cxnSp macro="">
      <xdr:nvCxnSpPr>
        <xdr:cNvPr id="665" name="直線コネクタ 664">
          <a:extLst>
            <a:ext uri="{FF2B5EF4-FFF2-40B4-BE49-F238E27FC236}">
              <a16:creationId xmlns:a16="http://schemas.microsoft.com/office/drawing/2014/main" id="{1B3FB628-85C6-480D-9F66-1CF42F2B9B6C}"/>
            </a:ext>
          </a:extLst>
        </xdr:cNvPr>
        <xdr:cNvCxnSpPr/>
      </xdr:nvCxnSpPr>
      <xdr:spPr>
        <a:xfrm>
          <a:off x="13703300" y="1434682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363</xdr:rowOff>
    </xdr:from>
    <xdr:to>
      <xdr:col>67</xdr:col>
      <xdr:colOff>101600</xdr:colOff>
      <xdr:row>83</xdr:row>
      <xdr:rowOff>101963</xdr:rowOff>
    </xdr:to>
    <xdr:sp macro="" textlink="">
      <xdr:nvSpPr>
        <xdr:cNvPr id="666" name="楕円 665">
          <a:extLst>
            <a:ext uri="{FF2B5EF4-FFF2-40B4-BE49-F238E27FC236}">
              <a16:creationId xmlns:a16="http://schemas.microsoft.com/office/drawing/2014/main" id="{1D4BAD48-CE32-4128-9442-7EF15EFC502C}"/>
            </a:ext>
          </a:extLst>
        </xdr:cNvPr>
        <xdr:cNvSpPr/>
      </xdr:nvSpPr>
      <xdr:spPr>
        <a:xfrm>
          <a:off x="12763500" y="1423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51163</xdr:rowOff>
    </xdr:from>
    <xdr:to>
      <xdr:col>71</xdr:col>
      <xdr:colOff>177800</xdr:colOff>
      <xdr:row>83</xdr:row>
      <xdr:rowOff>116477</xdr:rowOff>
    </xdr:to>
    <xdr:cxnSp macro="">
      <xdr:nvCxnSpPr>
        <xdr:cNvPr id="667" name="直線コネクタ 666">
          <a:extLst>
            <a:ext uri="{FF2B5EF4-FFF2-40B4-BE49-F238E27FC236}">
              <a16:creationId xmlns:a16="http://schemas.microsoft.com/office/drawing/2014/main" id="{4152E9CC-D43E-4877-8F19-3457E0BAE5CF}"/>
            </a:ext>
          </a:extLst>
        </xdr:cNvPr>
        <xdr:cNvCxnSpPr/>
      </xdr:nvCxnSpPr>
      <xdr:spPr>
        <a:xfrm>
          <a:off x="12814300" y="1428151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668" name="n_1aveValue【児童館】&#10;有形固定資産減価償却率">
          <a:extLst>
            <a:ext uri="{FF2B5EF4-FFF2-40B4-BE49-F238E27FC236}">
              <a16:creationId xmlns:a16="http://schemas.microsoft.com/office/drawing/2014/main" id="{2F605012-CA4A-46AE-B2C1-98AEE20BF031}"/>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669" name="n_2aveValue【児童館】&#10;有形固定資産減価償却率">
          <a:extLst>
            <a:ext uri="{FF2B5EF4-FFF2-40B4-BE49-F238E27FC236}">
              <a16:creationId xmlns:a16="http://schemas.microsoft.com/office/drawing/2014/main" id="{060AA4B6-4277-4A58-917F-D77CCD20618F}"/>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670" name="n_3aveValue【児童館】&#10;有形固定資産減価償却率">
          <a:extLst>
            <a:ext uri="{FF2B5EF4-FFF2-40B4-BE49-F238E27FC236}">
              <a16:creationId xmlns:a16="http://schemas.microsoft.com/office/drawing/2014/main" id="{0156EF30-9A4A-48D9-92F5-C71E2EF40957}"/>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671" name="n_4aveValue【児童館】&#10;有形固定資産減価償却率">
          <a:extLst>
            <a:ext uri="{FF2B5EF4-FFF2-40B4-BE49-F238E27FC236}">
              <a16:creationId xmlns:a16="http://schemas.microsoft.com/office/drawing/2014/main" id="{31F3D5F4-ED6A-4902-94C6-D58C688F96A2}"/>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119215</xdr:rowOff>
    </xdr:from>
    <xdr:ext cx="405111" cy="259045"/>
    <xdr:sp macro="" textlink="">
      <xdr:nvSpPr>
        <xdr:cNvPr id="672" name="n_1mainValue【児童館】&#10;有形固定資産減価償却率">
          <a:extLst>
            <a:ext uri="{FF2B5EF4-FFF2-40B4-BE49-F238E27FC236}">
              <a16:creationId xmlns:a16="http://schemas.microsoft.com/office/drawing/2014/main" id="{D11CC122-D099-410E-A1E2-54A4C85C51D9}"/>
            </a:ext>
          </a:extLst>
        </xdr:cNvPr>
        <xdr:cNvSpPr txBox="1"/>
      </xdr:nvSpPr>
      <xdr:spPr>
        <a:xfrm>
          <a:off x="152660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52269</xdr:rowOff>
    </xdr:from>
    <xdr:ext cx="405111" cy="259045"/>
    <xdr:sp macro="" textlink="">
      <xdr:nvSpPr>
        <xdr:cNvPr id="673" name="n_2mainValue【児童館】&#10;有形固定資産減価償却率">
          <a:extLst>
            <a:ext uri="{FF2B5EF4-FFF2-40B4-BE49-F238E27FC236}">
              <a16:creationId xmlns:a16="http://schemas.microsoft.com/office/drawing/2014/main" id="{F0704195-6D78-475E-B165-5CE2784D5015}"/>
            </a:ext>
          </a:extLst>
        </xdr:cNvPr>
        <xdr:cNvSpPr txBox="1"/>
      </xdr:nvSpPr>
      <xdr:spPr>
        <a:xfrm>
          <a:off x="14389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674" name="n_3mainValue【児童館】&#10;有形固定資産減価償却率">
          <a:extLst>
            <a:ext uri="{FF2B5EF4-FFF2-40B4-BE49-F238E27FC236}">
              <a16:creationId xmlns:a16="http://schemas.microsoft.com/office/drawing/2014/main" id="{CD42A7C5-23B9-4B78-8ABD-2F18220B1017}"/>
            </a:ext>
          </a:extLst>
        </xdr:cNvPr>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93090</xdr:rowOff>
    </xdr:from>
    <xdr:ext cx="405111" cy="259045"/>
    <xdr:sp macro="" textlink="">
      <xdr:nvSpPr>
        <xdr:cNvPr id="675" name="n_4mainValue【児童館】&#10;有形固定資産減価償却率">
          <a:extLst>
            <a:ext uri="{FF2B5EF4-FFF2-40B4-BE49-F238E27FC236}">
              <a16:creationId xmlns:a16="http://schemas.microsoft.com/office/drawing/2014/main" id="{4EDBB5E3-E081-416B-A905-8D52C0F47927}"/>
            </a:ext>
          </a:extLst>
        </xdr:cNvPr>
        <xdr:cNvSpPr txBox="1"/>
      </xdr:nvSpPr>
      <xdr:spPr>
        <a:xfrm>
          <a:off x="12611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D06FDE29-0202-4555-9E05-808C911AB42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6AB769DC-F937-4E1D-93FB-A0656FCA2F6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6449DCC4-7166-4DB0-8031-A08F253451C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91CF6A00-992E-49D0-A5EA-002E20B688B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E4071650-3EFE-4330-87B2-B07C87884CB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915C69B2-53BA-4AA4-9E44-E06A068356E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AE0EBE30-7F2C-41AE-8651-3937756CD54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CE6C4FCD-1471-4585-9733-45A71D10D4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A62845AD-50F8-4541-8EE0-88CA1730850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D120BF54-8C9B-4D10-BDDA-E21D36844CF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6" name="直線コネクタ 685">
          <a:extLst>
            <a:ext uri="{FF2B5EF4-FFF2-40B4-BE49-F238E27FC236}">
              <a16:creationId xmlns:a16="http://schemas.microsoft.com/office/drawing/2014/main" id="{67BD1ACA-97C5-46F7-80D2-B75F38DF0C7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7" name="テキスト ボックス 686">
          <a:extLst>
            <a:ext uri="{FF2B5EF4-FFF2-40B4-BE49-F238E27FC236}">
              <a16:creationId xmlns:a16="http://schemas.microsoft.com/office/drawing/2014/main" id="{71520652-6D0A-436B-ABD6-5ADA3D30763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8" name="直線コネクタ 687">
          <a:extLst>
            <a:ext uri="{FF2B5EF4-FFF2-40B4-BE49-F238E27FC236}">
              <a16:creationId xmlns:a16="http://schemas.microsoft.com/office/drawing/2014/main" id="{023454F9-E57E-4C34-A7B1-2EEDFD8988C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9" name="テキスト ボックス 688">
          <a:extLst>
            <a:ext uri="{FF2B5EF4-FFF2-40B4-BE49-F238E27FC236}">
              <a16:creationId xmlns:a16="http://schemas.microsoft.com/office/drawing/2014/main" id="{63C4FF65-FD75-4994-BA44-F5BE971A79D5}"/>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0" name="直線コネクタ 689">
          <a:extLst>
            <a:ext uri="{FF2B5EF4-FFF2-40B4-BE49-F238E27FC236}">
              <a16:creationId xmlns:a16="http://schemas.microsoft.com/office/drawing/2014/main" id="{3BF93E2D-4EAB-44D7-B50E-BA674F77AF4C}"/>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1" name="テキスト ボックス 690">
          <a:extLst>
            <a:ext uri="{FF2B5EF4-FFF2-40B4-BE49-F238E27FC236}">
              <a16:creationId xmlns:a16="http://schemas.microsoft.com/office/drawing/2014/main" id="{195AFC8A-F36D-4400-B3D3-18F76844B3E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2" name="直線コネクタ 691">
          <a:extLst>
            <a:ext uri="{FF2B5EF4-FFF2-40B4-BE49-F238E27FC236}">
              <a16:creationId xmlns:a16="http://schemas.microsoft.com/office/drawing/2014/main" id="{3E323DFC-91E0-470D-B1E0-BEDB6CFED68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3" name="テキスト ボックス 692">
          <a:extLst>
            <a:ext uri="{FF2B5EF4-FFF2-40B4-BE49-F238E27FC236}">
              <a16:creationId xmlns:a16="http://schemas.microsoft.com/office/drawing/2014/main" id="{DDFB1EFA-3D02-4F6D-B729-B2C62B45DC32}"/>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4" name="直線コネクタ 693">
          <a:extLst>
            <a:ext uri="{FF2B5EF4-FFF2-40B4-BE49-F238E27FC236}">
              <a16:creationId xmlns:a16="http://schemas.microsoft.com/office/drawing/2014/main" id="{E459C81B-E03E-4CAF-84EC-F38FFDD6DBE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5" name="テキスト ボックス 694">
          <a:extLst>
            <a:ext uri="{FF2B5EF4-FFF2-40B4-BE49-F238E27FC236}">
              <a16:creationId xmlns:a16="http://schemas.microsoft.com/office/drawing/2014/main" id="{F78F512A-976A-4FE8-9180-0878EDF78C6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D4C569A5-1E58-4D93-9379-F5496DF11ED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52822438-3C8F-4A00-AA9A-DF2B423B000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児童館】&#10;一人当たり面積グラフ枠">
          <a:extLst>
            <a:ext uri="{FF2B5EF4-FFF2-40B4-BE49-F238E27FC236}">
              <a16:creationId xmlns:a16="http://schemas.microsoft.com/office/drawing/2014/main" id="{35A0A1E1-42B6-44D9-948A-993AD115C1F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9" name="直線コネクタ 698">
          <a:extLst>
            <a:ext uri="{FF2B5EF4-FFF2-40B4-BE49-F238E27FC236}">
              <a16:creationId xmlns:a16="http://schemas.microsoft.com/office/drawing/2014/main" id="{BC3ED667-9620-40BC-A6E6-984B7C538A4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0" name="【児童館】&#10;一人当たり面積最小値テキスト">
          <a:extLst>
            <a:ext uri="{FF2B5EF4-FFF2-40B4-BE49-F238E27FC236}">
              <a16:creationId xmlns:a16="http://schemas.microsoft.com/office/drawing/2014/main" id="{F3CAFEBA-F10C-4DCF-A9B8-4FCAF2856535}"/>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1" name="直線コネクタ 700">
          <a:extLst>
            <a:ext uri="{FF2B5EF4-FFF2-40B4-BE49-F238E27FC236}">
              <a16:creationId xmlns:a16="http://schemas.microsoft.com/office/drawing/2014/main" id="{FB457B05-4126-4CE4-8AFD-BFDB19597CA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2" name="【児童館】&#10;一人当たり面積最大値テキスト">
          <a:extLst>
            <a:ext uri="{FF2B5EF4-FFF2-40B4-BE49-F238E27FC236}">
              <a16:creationId xmlns:a16="http://schemas.microsoft.com/office/drawing/2014/main" id="{CC71BC88-A59F-4D3F-9608-E75E71A3FC6C}"/>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3" name="直線コネクタ 702">
          <a:extLst>
            <a:ext uri="{FF2B5EF4-FFF2-40B4-BE49-F238E27FC236}">
              <a16:creationId xmlns:a16="http://schemas.microsoft.com/office/drawing/2014/main" id="{8E4D0F3E-A2F9-421F-9274-622D3EA0BCBB}"/>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4" name="【児童館】&#10;一人当たり面積平均値テキスト">
          <a:extLst>
            <a:ext uri="{FF2B5EF4-FFF2-40B4-BE49-F238E27FC236}">
              <a16:creationId xmlns:a16="http://schemas.microsoft.com/office/drawing/2014/main" id="{F078043F-7C06-4CFF-ABF5-48C47657FD7F}"/>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5" name="フローチャート: 判断 704">
          <a:extLst>
            <a:ext uri="{FF2B5EF4-FFF2-40B4-BE49-F238E27FC236}">
              <a16:creationId xmlns:a16="http://schemas.microsoft.com/office/drawing/2014/main" id="{5C1B1244-DF3E-452A-A6FA-72762670867B}"/>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6" name="フローチャート: 判断 705">
          <a:extLst>
            <a:ext uri="{FF2B5EF4-FFF2-40B4-BE49-F238E27FC236}">
              <a16:creationId xmlns:a16="http://schemas.microsoft.com/office/drawing/2014/main" id="{25F2EF8A-C9FE-461D-BC22-EEE3A796A2C9}"/>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7" name="フローチャート: 判断 706">
          <a:extLst>
            <a:ext uri="{FF2B5EF4-FFF2-40B4-BE49-F238E27FC236}">
              <a16:creationId xmlns:a16="http://schemas.microsoft.com/office/drawing/2014/main" id="{2DFD465C-9CF6-47B6-B68D-3463D1E51419}"/>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708" name="フローチャート: 判断 707">
          <a:extLst>
            <a:ext uri="{FF2B5EF4-FFF2-40B4-BE49-F238E27FC236}">
              <a16:creationId xmlns:a16="http://schemas.microsoft.com/office/drawing/2014/main" id="{143844C7-FB85-46F8-94D8-FDA4DC359627}"/>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709" name="フローチャート: 判断 708">
          <a:extLst>
            <a:ext uri="{FF2B5EF4-FFF2-40B4-BE49-F238E27FC236}">
              <a16:creationId xmlns:a16="http://schemas.microsoft.com/office/drawing/2014/main" id="{A0A1D351-21E5-43D7-9DD1-FBD3289B8EEF}"/>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0B00C91-71ED-4F2B-AEF7-212529430F3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19220FC9-C8CF-4415-A02A-CA65CA62A82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6A93CF84-B57A-4BFF-B0C3-7D03D8CA7B9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130EB8A8-93C2-4B7D-BD70-376F93D60ECF}"/>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2A7A52AA-0564-4463-9050-65C3054805F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133350</xdr:rowOff>
    </xdr:from>
    <xdr:to>
      <xdr:col>116</xdr:col>
      <xdr:colOff>114300</xdr:colOff>
      <xdr:row>80</xdr:row>
      <xdr:rowOff>63500</xdr:rowOff>
    </xdr:to>
    <xdr:sp macro="" textlink="">
      <xdr:nvSpPr>
        <xdr:cNvPr id="715" name="楕円 714">
          <a:extLst>
            <a:ext uri="{FF2B5EF4-FFF2-40B4-BE49-F238E27FC236}">
              <a16:creationId xmlns:a16="http://schemas.microsoft.com/office/drawing/2014/main" id="{A730408F-FCF5-4DB2-B0E6-5B853445AC19}"/>
            </a:ext>
          </a:extLst>
        </xdr:cNvPr>
        <xdr:cNvSpPr/>
      </xdr:nvSpPr>
      <xdr:spPr>
        <a:xfrm>
          <a:off x="221107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156227</xdr:rowOff>
    </xdr:from>
    <xdr:ext cx="469744" cy="259045"/>
    <xdr:sp macro="" textlink="">
      <xdr:nvSpPr>
        <xdr:cNvPr id="716" name="【児童館】&#10;一人当たり面積該当値テキスト">
          <a:extLst>
            <a:ext uri="{FF2B5EF4-FFF2-40B4-BE49-F238E27FC236}">
              <a16:creationId xmlns:a16="http://schemas.microsoft.com/office/drawing/2014/main" id="{18575D29-4D1C-44F8-AF5E-F243C7689290}"/>
            </a:ext>
          </a:extLst>
        </xdr:cNvPr>
        <xdr:cNvSpPr txBox="1"/>
      </xdr:nvSpPr>
      <xdr:spPr>
        <a:xfrm>
          <a:off x="22199600" y="1352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133350</xdr:rowOff>
    </xdr:from>
    <xdr:to>
      <xdr:col>112</xdr:col>
      <xdr:colOff>38100</xdr:colOff>
      <xdr:row>80</xdr:row>
      <xdr:rowOff>63500</xdr:rowOff>
    </xdr:to>
    <xdr:sp macro="" textlink="">
      <xdr:nvSpPr>
        <xdr:cNvPr id="717" name="楕円 716">
          <a:extLst>
            <a:ext uri="{FF2B5EF4-FFF2-40B4-BE49-F238E27FC236}">
              <a16:creationId xmlns:a16="http://schemas.microsoft.com/office/drawing/2014/main" id="{62B6DFA5-D916-4DEA-8916-327B33832212}"/>
            </a:ext>
          </a:extLst>
        </xdr:cNvPr>
        <xdr:cNvSpPr/>
      </xdr:nvSpPr>
      <xdr:spPr>
        <a:xfrm>
          <a:off x="212725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12700</xdr:rowOff>
    </xdr:from>
    <xdr:to>
      <xdr:col>116</xdr:col>
      <xdr:colOff>63500</xdr:colOff>
      <xdr:row>80</xdr:row>
      <xdr:rowOff>12700</xdr:rowOff>
    </xdr:to>
    <xdr:cxnSp macro="">
      <xdr:nvCxnSpPr>
        <xdr:cNvPr id="718" name="直線コネクタ 717">
          <a:extLst>
            <a:ext uri="{FF2B5EF4-FFF2-40B4-BE49-F238E27FC236}">
              <a16:creationId xmlns:a16="http://schemas.microsoft.com/office/drawing/2014/main" id="{4D838574-0B2B-4A45-B697-EAD3A15A0536}"/>
            </a:ext>
          </a:extLst>
        </xdr:cNvPr>
        <xdr:cNvCxnSpPr/>
      </xdr:nvCxnSpPr>
      <xdr:spPr>
        <a:xfrm>
          <a:off x="21323300" y="13728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133350</xdr:rowOff>
    </xdr:from>
    <xdr:to>
      <xdr:col>107</xdr:col>
      <xdr:colOff>101600</xdr:colOff>
      <xdr:row>80</xdr:row>
      <xdr:rowOff>63500</xdr:rowOff>
    </xdr:to>
    <xdr:sp macro="" textlink="">
      <xdr:nvSpPr>
        <xdr:cNvPr id="719" name="楕円 718">
          <a:extLst>
            <a:ext uri="{FF2B5EF4-FFF2-40B4-BE49-F238E27FC236}">
              <a16:creationId xmlns:a16="http://schemas.microsoft.com/office/drawing/2014/main" id="{B067CF4D-ECE9-40FB-BE76-22DEDF7E47BD}"/>
            </a:ext>
          </a:extLst>
        </xdr:cNvPr>
        <xdr:cNvSpPr/>
      </xdr:nvSpPr>
      <xdr:spPr>
        <a:xfrm>
          <a:off x="203835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12700</xdr:rowOff>
    </xdr:from>
    <xdr:to>
      <xdr:col>111</xdr:col>
      <xdr:colOff>177800</xdr:colOff>
      <xdr:row>80</xdr:row>
      <xdr:rowOff>12700</xdr:rowOff>
    </xdr:to>
    <xdr:cxnSp macro="">
      <xdr:nvCxnSpPr>
        <xdr:cNvPr id="720" name="直線コネクタ 719">
          <a:extLst>
            <a:ext uri="{FF2B5EF4-FFF2-40B4-BE49-F238E27FC236}">
              <a16:creationId xmlns:a16="http://schemas.microsoft.com/office/drawing/2014/main" id="{9B301F90-E6BE-407A-90B8-D311B2B783CF}"/>
            </a:ext>
          </a:extLst>
        </xdr:cNvPr>
        <xdr:cNvCxnSpPr/>
      </xdr:nvCxnSpPr>
      <xdr:spPr>
        <a:xfrm>
          <a:off x="204343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133350</xdr:rowOff>
    </xdr:from>
    <xdr:to>
      <xdr:col>102</xdr:col>
      <xdr:colOff>165100</xdr:colOff>
      <xdr:row>80</xdr:row>
      <xdr:rowOff>63500</xdr:rowOff>
    </xdr:to>
    <xdr:sp macro="" textlink="">
      <xdr:nvSpPr>
        <xdr:cNvPr id="721" name="楕円 720">
          <a:extLst>
            <a:ext uri="{FF2B5EF4-FFF2-40B4-BE49-F238E27FC236}">
              <a16:creationId xmlns:a16="http://schemas.microsoft.com/office/drawing/2014/main" id="{D954CEE5-3F25-4968-83FA-B6F4136E9BBC}"/>
            </a:ext>
          </a:extLst>
        </xdr:cNvPr>
        <xdr:cNvSpPr/>
      </xdr:nvSpPr>
      <xdr:spPr>
        <a:xfrm>
          <a:off x="194945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12700</xdr:rowOff>
    </xdr:from>
    <xdr:to>
      <xdr:col>107</xdr:col>
      <xdr:colOff>50800</xdr:colOff>
      <xdr:row>80</xdr:row>
      <xdr:rowOff>12700</xdr:rowOff>
    </xdr:to>
    <xdr:cxnSp macro="">
      <xdr:nvCxnSpPr>
        <xdr:cNvPr id="722" name="直線コネクタ 721">
          <a:extLst>
            <a:ext uri="{FF2B5EF4-FFF2-40B4-BE49-F238E27FC236}">
              <a16:creationId xmlns:a16="http://schemas.microsoft.com/office/drawing/2014/main" id="{D12A48E5-D896-4CBB-80F4-0E4BE8330C05}"/>
            </a:ext>
          </a:extLst>
        </xdr:cNvPr>
        <xdr:cNvCxnSpPr/>
      </xdr:nvCxnSpPr>
      <xdr:spPr>
        <a:xfrm>
          <a:off x="19545300" y="13728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120650</xdr:rowOff>
    </xdr:from>
    <xdr:to>
      <xdr:col>98</xdr:col>
      <xdr:colOff>38100</xdr:colOff>
      <xdr:row>80</xdr:row>
      <xdr:rowOff>50800</xdr:rowOff>
    </xdr:to>
    <xdr:sp macro="" textlink="">
      <xdr:nvSpPr>
        <xdr:cNvPr id="723" name="楕円 722">
          <a:extLst>
            <a:ext uri="{FF2B5EF4-FFF2-40B4-BE49-F238E27FC236}">
              <a16:creationId xmlns:a16="http://schemas.microsoft.com/office/drawing/2014/main" id="{39563F9B-1C90-4819-9EF7-EF17E405B737}"/>
            </a:ext>
          </a:extLst>
        </xdr:cNvPr>
        <xdr:cNvSpPr/>
      </xdr:nvSpPr>
      <xdr:spPr>
        <a:xfrm>
          <a:off x="18605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0</xdr:rowOff>
    </xdr:from>
    <xdr:to>
      <xdr:col>102</xdr:col>
      <xdr:colOff>114300</xdr:colOff>
      <xdr:row>80</xdr:row>
      <xdr:rowOff>12700</xdr:rowOff>
    </xdr:to>
    <xdr:cxnSp macro="">
      <xdr:nvCxnSpPr>
        <xdr:cNvPr id="724" name="直線コネクタ 723">
          <a:extLst>
            <a:ext uri="{FF2B5EF4-FFF2-40B4-BE49-F238E27FC236}">
              <a16:creationId xmlns:a16="http://schemas.microsoft.com/office/drawing/2014/main" id="{92A28E73-85AA-40BA-A0EE-8D7AF90B98B5}"/>
            </a:ext>
          </a:extLst>
        </xdr:cNvPr>
        <xdr:cNvCxnSpPr/>
      </xdr:nvCxnSpPr>
      <xdr:spPr>
        <a:xfrm>
          <a:off x="18656300" y="13716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5" name="n_1aveValue【児童館】&#10;一人当たり面積">
          <a:extLst>
            <a:ext uri="{FF2B5EF4-FFF2-40B4-BE49-F238E27FC236}">
              <a16:creationId xmlns:a16="http://schemas.microsoft.com/office/drawing/2014/main" id="{BB3DDBAD-F23F-46C7-B1CB-9DB7A358D681}"/>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6" name="n_2aveValue【児童館】&#10;一人当たり面積">
          <a:extLst>
            <a:ext uri="{FF2B5EF4-FFF2-40B4-BE49-F238E27FC236}">
              <a16:creationId xmlns:a16="http://schemas.microsoft.com/office/drawing/2014/main" id="{00F85D29-3B24-4432-8974-F94E37F76ECB}"/>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727" name="n_3aveValue【児童館】&#10;一人当たり面積">
          <a:extLst>
            <a:ext uri="{FF2B5EF4-FFF2-40B4-BE49-F238E27FC236}">
              <a16:creationId xmlns:a16="http://schemas.microsoft.com/office/drawing/2014/main" id="{B7FFB2D6-813A-4A55-A69C-B4B4FF1616E1}"/>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728" name="n_4aveValue【児童館】&#10;一人当たり面積">
          <a:extLst>
            <a:ext uri="{FF2B5EF4-FFF2-40B4-BE49-F238E27FC236}">
              <a16:creationId xmlns:a16="http://schemas.microsoft.com/office/drawing/2014/main" id="{90309038-F392-4393-BA25-9C02B4803021}"/>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80027</xdr:rowOff>
    </xdr:from>
    <xdr:ext cx="469744" cy="259045"/>
    <xdr:sp macro="" textlink="">
      <xdr:nvSpPr>
        <xdr:cNvPr id="729" name="n_1mainValue【児童館】&#10;一人当たり面積">
          <a:extLst>
            <a:ext uri="{FF2B5EF4-FFF2-40B4-BE49-F238E27FC236}">
              <a16:creationId xmlns:a16="http://schemas.microsoft.com/office/drawing/2014/main" id="{DD8E8D96-7163-47BC-B0A6-9CEBAF3365CC}"/>
            </a:ext>
          </a:extLst>
        </xdr:cNvPr>
        <xdr:cNvSpPr txBox="1"/>
      </xdr:nvSpPr>
      <xdr:spPr>
        <a:xfrm>
          <a:off x="21075727"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80027</xdr:rowOff>
    </xdr:from>
    <xdr:ext cx="469744" cy="259045"/>
    <xdr:sp macro="" textlink="">
      <xdr:nvSpPr>
        <xdr:cNvPr id="730" name="n_2mainValue【児童館】&#10;一人当たり面積">
          <a:extLst>
            <a:ext uri="{FF2B5EF4-FFF2-40B4-BE49-F238E27FC236}">
              <a16:creationId xmlns:a16="http://schemas.microsoft.com/office/drawing/2014/main" id="{9F393FD9-CFE5-481E-B1B5-2FAEE6B066A1}"/>
            </a:ext>
          </a:extLst>
        </xdr:cNvPr>
        <xdr:cNvSpPr txBox="1"/>
      </xdr:nvSpPr>
      <xdr:spPr>
        <a:xfrm>
          <a:off x="20199427"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80027</xdr:rowOff>
    </xdr:from>
    <xdr:ext cx="469744" cy="259045"/>
    <xdr:sp macro="" textlink="">
      <xdr:nvSpPr>
        <xdr:cNvPr id="731" name="n_3mainValue【児童館】&#10;一人当たり面積">
          <a:extLst>
            <a:ext uri="{FF2B5EF4-FFF2-40B4-BE49-F238E27FC236}">
              <a16:creationId xmlns:a16="http://schemas.microsoft.com/office/drawing/2014/main" id="{424B713B-7E27-42EB-AE10-8B6A14B1D7B1}"/>
            </a:ext>
          </a:extLst>
        </xdr:cNvPr>
        <xdr:cNvSpPr txBox="1"/>
      </xdr:nvSpPr>
      <xdr:spPr>
        <a:xfrm>
          <a:off x="19310427" y="134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67327</xdr:rowOff>
    </xdr:from>
    <xdr:ext cx="469744" cy="259045"/>
    <xdr:sp macro="" textlink="">
      <xdr:nvSpPr>
        <xdr:cNvPr id="732" name="n_4mainValue【児童館】&#10;一人当たり面積">
          <a:extLst>
            <a:ext uri="{FF2B5EF4-FFF2-40B4-BE49-F238E27FC236}">
              <a16:creationId xmlns:a16="http://schemas.microsoft.com/office/drawing/2014/main" id="{9959C61A-AB7C-4024-8806-8D8F6D5A0D3B}"/>
            </a:ext>
          </a:extLst>
        </xdr:cNvPr>
        <xdr:cNvSpPr txBox="1"/>
      </xdr:nvSpPr>
      <xdr:spPr>
        <a:xfrm>
          <a:off x="18421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7C8D0F31-55D5-413D-8D3E-0B52C309106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EFE6E0A3-60A1-4058-8A9A-3A0081A98BD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4C13BC01-EBA9-414F-9C1F-5E8DE94F355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FDE56EEE-4264-46E3-A8C0-43E6A353B56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12256D03-1019-4117-B08E-52DE5B16333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764665BB-A3D4-4011-9AEF-FB66AC46D6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B05088FD-559F-490C-803C-CC456742172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8F7F06A7-9F07-4705-A4B7-1BD2D68048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72DC13B3-EBD4-4AA5-8C6D-69CE783695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97202643-6C61-44E1-AA56-FB6E33719EE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A646FE1A-6729-46A9-BAA9-3585663057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DC8B2FF6-5B71-470A-A21B-5ECF69D6FC5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9A9124A5-6E28-45F0-8201-3D94FC339C0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386EE6B2-0A98-43E1-B990-4E277B2B444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8496D4B8-8A7E-47B2-849F-C3E25FC4A30A}"/>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E04FE1EF-9C87-4D62-B4EB-B76B99872E3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4B416C6C-3420-4F42-A8CE-05B44826AE0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31C13CC2-624C-4920-9396-6A2C93EEF96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5F45FB12-3C44-4EDD-8B3D-6A02D81DC47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4848A5B4-97D9-4773-B0A3-C8E5EC5438F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08056D05-89E0-4585-A6FD-59299B5D822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065FC012-59E8-44A6-8C13-B5932F2BAD1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36DE3222-E72B-4DF0-AA6D-527BA14E51B2}"/>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F8704908-F9ED-413F-827D-99F7F3DCE1E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ED4B51E3-6821-4DBD-B4EE-EAF3B3D6F7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758" name="直線コネクタ 757">
          <a:extLst>
            <a:ext uri="{FF2B5EF4-FFF2-40B4-BE49-F238E27FC236}">
              <a16:creationId xmlns:a16="http://schemas.microsoft.com/office/drawing/2014/main" id="{1EE66D39-BA9A-4D72-8E52-36294B3C8D15}"/>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759" name="【公民館】&#10;有形固定資産減価償却率最小値テキスト">
          <a:extLst>
            <a:ext uri="{FF2B5EF4-FFF2-40B4-BE49-F238E27FC236}">
              <a16:creationId xmlns:a16="http://schemas.microsoft.com/office/drawing/2014/main" id="{AA107337-D4D5-4F4A-A31A-9ABB935E1D66}"/>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760" name="直線コネクタ 759">
          <a:extLst>
            <a:ext uri="{FF2B5EF4-FFF2-40B4-BE49-F238E27FC236}">
              <a16:creationId xmlns:a16="http://schemas.microsoft.com/office/drawing/2014/main" id="{D22D9DF9-4B38-4F41-9832-B274FA23AFFF}"/>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761" name="【公民館】&#10;有形固定資産減価償却率最大値テキスト">
          <a:extLst>
            <a:ext uri="{FF2B5EF4-FFF2-40B4-BE49-F238E27FC236}">
              <a16:creationId xmlns:a16="http://schemas.microsoft.com/office/drawing/2014/main" id="{97E89AB4-CEB5-4176-B2EC-F7DFDEE78702}"/>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762" name="直線コネクタ 761">
          <a:extLst>
            <a:ext uri="{FF2B5EF4-FFF2-40B4-BE49-F238E27FC236}">
              <a16:creationId xmlns:a16="http://schemas.microsoft.com/office/drawing/2014/main" id="{99FD58AA-DD78-4168-BCDB-3FBCAA1774EB}"/>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763" name="【公民館】&#10;有形固定資産減価償却率平均値テキスト">
          <a:extLst>
            <a:ext uri="{FF2B5EF4-FFF2-40B4-BE49-F238E27FC236}">
              <a16:creationId xmlns:a16="http://schemas.microsoft.com/office/drawing/2014/main" id="{CF7C9117-EBAD-4198-9E1F-599D58B03323}"/>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764" name="フローチャート: 判断 763">
          <a:extLst>
            <a:ext uri="{FF2B5EF4-FFF2-40B4-BE49-F238E27FC236}">
              <a16:creationId xmlns:a16="http://schemas.microsoft.com/office/drawing/2014/main" id="{2A22910F-3530-451D-92DC-1B7B4A4A1513}"/>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765" name="フローチャート: 判断 764">
          <a:extLst>
            <a:ext uri="{FF2B5EF4-FFF2-40B4-BE49-F238E27FC236}">
              <a16:creationId xmlns:a16="http://schemas.microsoft.com/office/drawing/2014/main" id="{46D4748C-4AF7-4405-B8FA-31638073E875}"/>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766" name="フローチャート: 判断 765">
          <a:extLst>
            <a:ext uri="{FF2B5EF4-FFF2-40B4-BE49-F238E27FC236}">
              <a16:creationId xmlns:a16="http://schemas.microsoft.com/office/drawing/2014/main" id="{BCF723F8-421E-406B-A648-EF09A351FA8B}"/>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767" name="フローチャート: 判断 766">
          <a:extLst>
            <a:ext uri="{FF2B5EF4-FFF2-40B4-BE49-F238E27FC236}">
              <a16:creationId xmlns:a16="http://schemas.microsoft.com/office/drawing/2014/main" id="{9C2E182A-F586-4BB1-A1D0-DA3A9476184D}"/>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768" name="フローチャート: 判断 767">
          <a:extLst>
            <a:ext uri="{FF2B5EF4-FFF2-40B4-BE49-F238E27FC236}">
              <a16:creationId xmlns:a16="http://schemas.microsoft.com/office/drawing/2014/main" id="{DC6DFA35-6DBB-42F7-9A79-BCBC06EE5EB9}"/>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8837CDA-1CC3-45FF-A77D-4274A6EDF46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5C3D99D-3AA2-411C-B226-829D65A6F1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18EF4186-1D62-44CF-AAB3-A22F8CBE8F4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F7C09121-958C-400C-91A7-799155C06D1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54A04DA-3E56-4686-937C-5982A880111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138068</xdr:rowOff>
    </xdr:from>
    <xdr:to>
      <xdr:col>85</xdr:col>
      <xdr:colOff>177800</xdr:colOff>
      <xdr:row>107</xdr:row>
      <xdr:rowOff>68218</xdr:rowOff>
    </xdr:to>
    <xdr:sp macro="" textlink="">
      <xdr:nvSpPr>
        <xdr:cNvPr id="774" name="楕円 773">
          <a:extLst>
            <a:ext uri="{FF2B5EF4-FFF2-40B4-BE49-F238E27FC236}">
              <a16:creationId xmlns:a16="http://schemas.microsoft.com/office/drawing/2014/main" id="{73F403E1-83AD-4566-9E7F-EE1308662B4C}"/>
            </a:ext>
          </a:extLst>
        </xdr:cNvPr>
        <xdr:cNvSpPr/>
      </xdr:nvSpPr>
      <xdr:spPr>
        <a:xfrm>
          <a:off x="16268700" y="183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116495</xdr:rowOff>
    </xdr:from>
    <xdr:ext cx="405111" cy="259045"/>
    <xdr:sp macro="" textlink="">
      <xdr:nvSpPr>
        <xdr:cNvPr id="775" name="【公民館】&#10;有形固定資産減価償却率該当値テキスト">
          <a:extLst>
            <a:ext uri="{FF2B5EF4-FFF2-40B4-BE49-F238E27FC236}">
              <a16:creationId xmlns:a16="http://schemas.microsoft.com/office/drawing/2014/main" id="{48107FE3-9B46-43D5-A710-C484C5E3090D}"/>
            </a:ext>
          </a:extLst>
        </xdr:cNvPr>
        <xdr:cNvSpPr txBox="1"/>
      </xdr:nvSpPr>
      <xdr:spPr>
        <a:xfrm>
          <a:off x="16357600"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131536</xdr:rowOff>
    </xdr:from>
    <xdr:to>
      <xdr:col>81</xdr:col>
      <xdr:colOff>101600</xdr:colOff>
      <xdr:row>107</xdr:row>
      <xdr:rowOff>61686</xdr:rowOff>
    </xdr:to>
    <xdr:sp macro="" textlink="">
      <xdr:nvSpPr>
        <xdr:cNvPr id="776" name="楕円 775">
          <a:extLst>
            <a:ext uri="{FF2B5EF4-FFF2-40B4-BE49-F238E27FC236}">
              <a16:creationId xmlns:a16="http://schemas.microsoft.com/office/drawing/2014/main" id="{277BB21E-DF29-4075-AD24-F3D764C75BA8}"/>
            </a:ext>
          </a:extLst>
        </xdr:cNvPr>
        <xdr:cNvSpPr/>
      </xdr:nvSpPr>
      <xdr:spPr>
        <a:xfrm>
          <a:off x="15430500" y="183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10886</xdr:rowOff>
    </xdr:from>
    <xdr:to>
      <xdr:col>85</xdr:col>
      <xdr:colOff>127000</xdr:colOff>
      <xdr:row>107</xdr:row>
      <xdr:rowOff>17418</xdr:rowOff>
    </xdr:to>
    <xdr:cxnSp macro="">
      <xdr:nvCxnSpPr>
        <xdr:cNvPr id="777" name="直線コネクタ 776">
          <a:extLst>
            <a:ext uri="{FF2B5EF4-FFF2-40B4-BE49-F238E27FC236}">
              <a16:creationId xmlns:a16="http://schemas.microsoft.com/office/drawing/2014/main" id="{2C04B0EE-DD54-489E-84A6-36DBEE347E05}"/>
            </a:ext>
          </a:extLst>
        </xdr:cNvPr>
        <xdr:cNvCxnSpPr/>
      </xdr:nvCxnSpPr>
      <xdr:spPr>
        <a:xfrm>
          <a:off x="15481300" y="18356036"/>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95613</xdr:rowOff>
    </xdr:from>
    <xdr:to>
      <xdr:col>76</xdr:col>
      <xdr:colOff>165100</xdr:colOff>
      <xdr:row>107</xdr:row>
      <xdr:rowOff>25763</xdr:rowOff>
    </xdr:to>
    <xdr:sp macro="" textlink="">
      <xdr:nvSpPr>
        <xdr:cNvPr id="778" name="楕円 777">
          <a:extLst>
            <a:ext uri="{FF2B5EF4-FFF2-40B4-BE49-F238E27FC236}">
              <a16:creationId xmlns:a16="http://schemas.microsoft.com/office/drawing/2014/main" id="{8E95ACDD-1FBE-4A96-8BA6-90E5533162D8}"/>
            </a:ext>
          </a:extLst>
        </xdr:cNvPr>
        <xdr:cNvSpPr/>
      </xdr:nvSpPr>
      <xdr:spPr>
        <a:xfrm>
          <a:off x="14541500" y="1826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146413</xdr:rowOff>
    </xdr:from>
    <xdr:to>
      <xdr:col>81</xdr:col>
      <xdr:colOff>50800</xdr:colOff>
      <xdr:row>107</xdr:row>
      <xdr:rowOff>10886</xdr:rowOff>
    </xdr:to>
    <xdr:cxnSp macro="">
      <xdr:nvCxnSpPr>
        <xdr:cNvPr id="779" name="直線コネクタ 778">
          <a:extLst>
            <a:ext uri="{FF2B5EF4-FFF2-40B4-BE49-F238E27FC236}">
              <a16:creationId xmlns:a16="http://schemas.microsoft.com/office/drawing/2014/main" id="{E589D928-12A5-420A-A3FF-8ECBC77E7706}"/>
            </a:ext>
          </a:extLst>
        </xdr:cNvPr>
        <xdr:cNvCxnSpPr/>
      </xdr:nvCxnSpPr>
      <xdr:spPr>
        <a:xfrm>
          <a:off x="14592300" y="1832011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58057</xdr:rowOff>
    </xdr:from>
    <xdr:to>
      <xdr:col>72</xdr:col>
      <xdr:colOff>38100</xdr:colOff>
      <xdr:row>106</xdr:row>
      <xdr:rowOff>159657</xdr:rowOff>
    </xdr:to>
    <xdr:sp macro="" textlink="">
      <xdr:nvSpPr>
        <xdr:cNvPr id="780" name="楕円 779">
          <a:extLst>
            <a:ext uri="{FF2B5EF4-FFF2-40B4-BE49-F238E27FC236}">
              <a16:creationId xmlns:a16="http://schemas.microsoft.com/office/drawing/2014/main" id="{7E7438F8-AD49-45A4-A5C1-C90EEC0F04C9}"/>
            </a:ext>
          </a:extLst>
        </xdr:cNvPr>
        <xdr:cNvSpPr/>
      </xdr:nvSpPr>
      <xdr:spPr>
        <a:xfrm>
          <a:off x="13652500" y="182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108857</xdr:rowOff>
    </xdr:from>
    <xdr:to>
      <xdr:col>76</xdr:col>
      <xdr:colOff>114300</xdr:colOff>
      <xdr:row>106</xdr:row>
      <xdr:rowOff>146413</xdr:rowOff>
    </xdr:to>
    <xdr:cxnSp macro="">
      <xdr:nvCxnSpPr>
        <xdr:cNvPr id="781" name="直線コネクタ 780">
          <a:extLst>
            <a:ext uri="{FF2B5EF4-FFF2-40B4-BE49-F238E27FC236}">
              <a16:creationId xmlns:a16="http://schemas.microsoft.com/office/drawing/2014/main" id="{1741BC84-98EC-443D-82CA-AA4E27BDD65F}"/>
            </a:ext>
          </a:extLst>
        </xdr:cNvPr>
        <xdr:cNvCxnSpPr/>
      </xdr:nvCxnSpPr>
      <xdr:spPr>
        <a:xfrm>
          <a:off x="13703300" y="182825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23768</xdr:rowOff>
    </xdr:from>
    <xdr:to>
      <xdr:col>67</xdr:col>
      <xdr:colOff>101600</xdr:colOff>
      <xdr:row>106</xdr:row>
      <xdr:rowOff>125368</xdr:rowOff>
    </xdr:to>
    <xdr:sp macro="" textlink="">
      <xdr:nvSpPr>
        <xdr:cNvPr id="782" name="楕円 781">
          <a:extLst>
            <a:ext uri="{FF2B5EF4-FFF2-40B4-BE49-F238E27FC236}">
              <a16:creationId xmlns:a16="http://schemas.microsoft.com/office/drawing/2014/main" id="{1039BC51-BED3-4CF6-8B0D-10C8D51FC780}"/>
            </a:ext>
          </a:extLst>
        </xdr:cNvPr>
        <xdr:cNvSpPr/>
      </xdr:nvSpPr>
      <xdr:spPr>
        <a:xfrm>
          <a:off x="12763500" y="1819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74568</xdr:rowOff>
    </xdr:from>
    <xdr:to>
      <xdr:col>71</xdr:col>
      <xdr:colOff>177800</xdr:colOff>
      <xdr:row>106</xdr:row>
      <xdr:rowOff>108857</xdr:rowOff>
    </xdr:to>
    <xdr:cxnSp macro="">
      <xdr:nvCxnSpPr>
        <xdr:cNvPr id="783" name="直線コネクタ 782">
          <a:extLst>
            <a:ext uri="{FF2B5EF4-FFF2-40B4-BE49-F238E27FC236}">
              <a16:creationId xmlns:a16="http://schemas.microsoft.com/office/drawing/2014/main" id="{DB8FFF1C-BB03-4F8D-9D9E-EEBD74224BC7}"/>
            </a:ext>
          </a:extLst>
        </xdr:cNvPr>
        <xdr:cNvCxnSpPr/>
      </xdr:nvCxnSpPr>
      <xdr:spPr>
        <a:xfrm>
          <a:off x="12814300" y="182482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784" name="n_1aveValue【公民館】&#10;有形固定資産減価償却率">
          <a:extLst>
            <a:ext uri="{FF2B5EF4-FFF2-40B4-BE49-F238E27FC236}">
              <a16:creationId xmlns:a16="http://schemas.microsoft.com/office/drawing/2014/main" id="{7F393ABA-6AF4-418D-9635-005FA9F2FF48}"/>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785" name="n_2aveValue【公民館】&#10;有形固定資産減価償却率">
          <a:extLst>
            <a:ext uri="{FF2B5EF4-FFF2-40B4-BE49-F238E27FC236}">
              <a16:creationId xmlns:a16="http://schemas.microsoft.com/office/drawing/2014/main" id="{5CCDC49A-F571-49A1-B105-654369787AB8}"/>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786" name="n_3aveValue【公民館】&#10;有形固定資産減価償却率">
          <a:extLst>
            <a:ext uri="{FF2B5EF4-FFF2-40B4-BE49-F238E27FC236}">
              <a16:creationId xmlns:a16="http://schemas.microsoft.com/office/drawing/2014/main" id="{2755A1A4-2CDB-47C7-A5D2-EE3368FDF977}"/>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787" name="n_4aveValue【公民館】&#10;有形固定資産減価償却率">
          <a:extLst>
            <a:ext uri="{FF2B5EF4-FFF2-40B4-BE49-F238E27FC236}">
              <a16:creationId xmlns:a16="http://schemas.microsoft.com/office/drawing/2014/main" id="{0D812391-D0FB-4422-90EB-142395623E56}"/>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52813</xdr:rowOff>
    </xdr:from>
    <xdr:ext cx="405111" cy="259045"/>
    <xdr:sp macro="" textlink="">
      <xdr:nvSpPr>
        <xdr:cNvPr id="788" name="n_1mainValue【公民館】&#10;有形固定資産減価償却率">
          <a:extLst>
            <a:ext uri="{FF2B5EF4-FFF2-40B4-BE49-F238E27FC236}">
              <a16:creationId xmlns:a16="http://schemas.microsoft.com/office/drawing/2014/main" id="{B733517E-F0A5-4027-BCE2-BBC3B6301298}"/>
            </a:ext>
          </a:extLst>
        </xdr:cNvPr>
        <xdr:cNvSpPr txBox="1"/>
      </xdr:nvSpPr>
      <xdr:spPr>
        <a:xfrm>
          <a:off x="15266044" y="1839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16890</xdr:rowOff>
    </xdr:from>
    <xdr:ext cx="405111" cy="259045"/>
    <xdr:sp macro="" textlink="">
      <xdr:nvSpPr>
        <xdr:cNvPr id="789" name="n_2mainValue【公民館】&#10;有形固定資産減価償却率">
          <a:extLst>
            <a:ext uri="{FF2B5EF4-FFF2-40B4-BE49-F238E27FC236}">
              <a16:creationId xmlns:a16="http://schemas.microsoft.com/office/drawing/2014/main" id="{BA5953FD-6E47-47C3-AC67-5EBA6577B2BC}"/>
            </a:ext>
          </a:extLst>
        </xdr:cNvPr>
        <xdr:cNvSpPr txBox="1"/>
      </xdr:nvSpPr>
      <xdr:spPr>
        <a:xfrm>
          <a:off x="14389744" y="18362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150784</xdr:rowOff>
    </xdr:from>
    <xdr:ext cx="405111" cy="259045"/>
    <xdr:sp macro="" textlink="">
      <xdr:nvSpPr>
        <xdr:cNvPr id="790" name="n_3mainValue【公民館】&#10;有形固定資産減価償却率">
          <a:extLst>
            <a:ext uri="{FF2B5EF4-FFF2-40B4-BE49-F238E27FC236}">
              <a16:creationId xmlns:a16="http://schemas.microsoft.com/office/drawing/2014/main" id="{793A77C2-0BAF-4E08-8DC9-8FA9596B137F}"/>
            </a:ext>
          </a:extLst>
        </xdr:cNvPr>
        <xdr:cNvSpPr txBox="1"/>
      </xdr:nvSpPr>
      <xdr:spPr>
        <a:xfrm>
          <a:off x="13500744" y="1832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116495</xdr:rowOff>
    </xdr:from>
    <xdr:ext cx="405111" cy="259045"/>
    <xdr:sp macro="" textlink="">
      <xdr:nvSpPr>
        <xdr:cNvPr id="791" name="n_4mainValue【公民館】&#10;有形固定資産減価償却率">
          <a:extLst>
            <a:ext uri="{FF2B5EF4-FFF2-40B4-BE49-F238E27FC236}">
              <a16:creationId xmlns:a16="http://schemas.microsoft.com/office/drawing/2014/main" id="{A7DE1E7D-1526-4B8E-B28C-5B68D661B79A}"/>
            </a:ext>
          </a:extLst>
        </xdr:cNvPr>
        <xdr:cNvSpPr txBox="1"/>
      </xdr:nvSpPr>
      <xdr:spPr>
        <a:xfrm>
          <a:off x="12611744" y="182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FF1065B1-816D-400A-AC24-7D003EE2BF9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C5C14B4E-BACA-4D97-BEE8-DAC065BC27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659FD888-088D-4494-A51F-38AF623A6A6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FCE82477-4E4F-4E50-9BE0-D4BDFB6A8F8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29E91366-D108-4B3C-9DF0-9B057E6098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6B41BC6A-20D4-4817-BF13-69658E26796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2F3E3E61-6AD6-4896-81D1-FF122AD8ECF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DAC953CB-AA09-4D22-B7FC-A64AE1E61F2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9D089B25-3314-4099-B3D4-86D278BFC40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90372426-6A01-4FDB-A040-CB383B3FD81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7BA69FD5-B957-482A-98FE-4FC8AF32960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0C288F75-186F-424A-94B6-A9DB6397ABE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B40D7E2C-6683-43EC-8F1B-02BD76C0933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9E4A9350-BF6E-4677-8518-0FBE330E0E5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F17CE920-7FE7-4028-A4AB-8B950F936B9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10B577CE-5C0E-442E-B270-71AEB2583E2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1592F906-2B1F-4237-8C85-D4D4537D1C52}"/>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23BE9922-150B-4A43-8770-24DBD8E282C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A3608606-8C3D-4B94-BDFF-C05F2AB5430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0A1F8BB6-50F0-4457-9053-CBB6BF2A24FA}"/>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5165AF92-A59A-4868-9053-ED1B8ADA062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475D6103-B42F-449E-B370-8440501852BE}"/>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9ACF1A26-588C-4DD3-8816-B8E958CB9F9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2064E13C-1B18-49E7-8E00-BB91A276CF5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297A1F4B-6CDB-46B0-8B43-7A2E174E61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817" name="直線コネクタ 816">
          <a:extLst>
            <a:ext uri="{FF2B5EF4-FFF2-40B4-BE49-F238E27FC236}">
              <a16:creationId xmlns:a16="http://schemas.microsoft.com/office/drawing/2014/main" id="{CD801319-9A13-4797-8408-98705A640D27}"/>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8" name="【公民館】&#10;一人当たり面積最小値テキスト">
          <a:extLst>
            <a:ext uri="{FF2B5EF4-FFF2-40B4-BE49-F238E27FC236}">
              <a16:creationId xmlns:a16="http://schemas.microsoft.com/office/drawing/2014/main" id="{ED4B8BDE-6536-4FE5-ACD6-73D22FDF850E}"/>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19" name="直線コネクタ 818">
          <a:extLst>
            <a:ext uri="{FF2B5EF4-FFF2-40B4-BE49-F238E27FC236}">
              <a16:creationId xmlns:a16="http://schemas.microsoft.com/office/drawing/2014/main" id="{CB16FB2D-AD0E-4204-8F6D-E9D4F3E96516}"/>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820" name="【公民館】&#10;一人当たり面積最大値テキスト">
          <a:extLst>
            <a:ext uri="{FF2B5EF4-FFF2-40B4-BE49-F238E27FC236}">
              <a16:creationId xmlns:a16="http://schemas.microsoft.com/office/drawing/2014/main" id="{6EF7597A-B0A9-44C3-9055-5ECF18426D05}"/>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821" name="直線コネクタ 820">
          <a:extLst>
            <a:ext uri="{FF2B5EF4-FFF2-40B4-BE49-F238E27FC236}">
              <a16:creationId xmlns:a16="http://schemas.microsoft.com/office/drawing/2014/main" id="{B64CD97B-0741-4523-82E0-97305CEFCE56}"/>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69141</xdr:rowOff>
    </xdr:from>
    <xdr:ext cx="469744" cy="259045"/>
    <xdr:sp macro="" textlink="">
      <xdr:nvSpPr>
        <xdr:cNvPr id="822" name="【公民館】&#10;一人当たり面積平均値テキスト">
          <a:extLst>
            <a:ext uri="{FF2B5EF4-FFF2-40B4-BE49-F238E27FC236}">
              <a16:creationId xmlns:a16="http://schemas.microsoft.com/office/drawing/2014/main" id="{E01CFA07-0523-4DA5-A736-65BCF9ED8D8D}"/>
            </a:ext>
          </a:extLst>
        </xdr:cNvPr>
        <xdr:cNvSpPr txBox="1"/>
      </xdr:nvSpPr>
      <xdr:spPr>
        <a:xfrm>
          <a:off x="22199600" y="18242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823" name="フローチャート: 判断 822">
          <a:extLst>
            <a:ext uri="{FF2B5EF4-FFF2-40B4-BE49-F238E27FC236}">
              <a16:creationId xmlns:a16="http://schemas.microsoft.com/office/drawing/2014/main" id="{65904258-E16B-4600-9C23-8A10693FCB7D}"/>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4" name="フローチャート: 判断 823">
          <a:extLst>
            <a:ext uri="{FF2B5EF4-FFF2-40B4-BE49-F238E27FC236}">
              <a16:creationId xmlns:a16="http://schemas.microsoft.com/office/drawing/2014/main" id="{D5897741-3A91-4528-A7F1-971D1BF298BF}"/>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825" name="フローチャート: 判断 824">
          <a:extLst>
            <a:ext uri="{FF2B5EF4-FFF2-40B4-BE49-F238E27FC236}">
              <a16:creationId xmlns:a16="http://schemas.microsoft.com/office/drawing/2014/main" id="{2FF62EAB-27F2-4D60-9579-10F0D2EDEAAD}"/>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826" name="フローチャート: 判断 825">
          <a:extLst>
            <a:ext uri="{FF2B5EF4-FFF2-40B4-BE49-F238E27FC236}">
              <a16:creationId xmlns:a16="http://schemas.microsoft.com/office/drawing/2014/main" id="{13BB59B6-F8F0-4828-AACC-47BE507A6A2E}"/>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827" name="フローチャート: 判断 826">
          <a:extLst>
            <a:ext uri="{FF2B5EF4-FFF2-40B4-BE49-F238E27FC236}">
              <a16:creationId xmlns:a16="http://schemas.microsoft.com/office/drawing/2014/main" id="{C03B5793-392E-4FA1-A1EE-CB822DB77D3D}"/>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FA94A6D7-40F9-4205-BB1E-BB209B67C5E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9D96B30-C3B5-44CB-BC78-DD838F6384A4}"/>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E4AC70D-A46B-4C9F-8E69-50E939C5649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EDF5743-125B-4C10-BD46-86CE503855A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B45C986D-31E5-45D0-BF82-133B26A16F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84182</xdr:rowOff>
    </xdr:from>
    <xdr:to>
      <xdr:col>116</xdr:col>
      <xdr:colOff>114300</xdr:colOff>
      <xdr:row>103</xdr:row>
      <xdr:rowOff>14332</xdr:rowOff>
    </xdr:to>
    <xdr:sp macro="" textlink="">
      <xdr:nvSpPr>
        <xdr:cNvPr id="833" name="楕円 832">
          <a:extLst>
            <a:ext uri="{FF2B5EF4-FFF2-40B4-BE49-F238E27FC236}">
              <a16:creationId xmlns:a16="http://schemas.microsoft.com/office/drawing/2014/main" id="{635C35FB-29CD-4348-B09E-95A5B950D012}"/>
            </a:ext>
          </a:extLst>
        </xdr:cNvPr>
        <xdr:cNvSpPr/>
      </xdr:nvSpPr>
      <xdr:spPr>
        <a:xfrm>
          <a:off x="22110700" y="1757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107059</xdr:rowOff>
    </xdr:from>
    <xdr:ext cx="469744" cy="259045"/>
    <xdr:sp macro="" textlink="">
      <xdr:nvSpPr>
        <xdr:cNvPr id="834" name="【公民館】&#10;一人当たり面積該当値テキスト">
          <a:extLst>
            <a:ext uri="{FF2B5EF4-FFF2-40B4-BE49-F238E27FC236}">
              <a16:creationId xmlns:a16="http://schemas.microsoft.com/office/drawing/2014/main" id="{4C0D77B2-D32D-459B-9AA3-AFFFBBDD778F}"/>
            </a:ext>
          </a:extLst>
        </xdr:cNvPr>
        <xdr:cNvSpPr txBox="1"/>
      </xdr:nvSpPr>
      <xdr:spPr>
        <a:xfrm>
          <a:off x="22199600" y="1742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74386</xdr:rowOff>
    </xdr:from>
    <xdr:to>
      <xdr:col>112</xdr:col>
      <xdr:colOff>38100</xdr:colOff>
      <xdr:row>103</xdr:row>
      <xdr:rowOff>4536</xdr:rowOff>
    </xdr:to>
    <xdr:sp macro="" textlink="">
      <xdr:nvSpPr>
        <xdr:cNvPr id="835" name="楕円 834">
          <a:extLst>
            <a:ext uri="{FF2B5EF4-FFF2-40B4-BE49-F238E27FC236}">
              <a16:creationId xmlns:a16="http://schemas.microsoft.com/office/drawing/2014/main" id="{91417110-CF7A-4F30-B997-75878025143C}"/>
            </a:ext>
          </a:extLst>
        </xdr:cNvPr>
        <xdr:cNvSpPr/>
      </xdr:nvSpPr>
      <xdr:spPr>
        <a:xfrm>
          <a:off x="2127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125186</xdr:rowOff>
    </xdr:from>
    <xdr:to>
      <xdr:col>116</xdr:col>
      <xdr:colOff>63500</xdr:colOff>
      <xdr:row>102</xdr:row>
      <xdr:rowOff>134982</xdr:rowOff>
    </xdr:to>
    <xdr:cxnSp macro="">
      <xdr:nvCxnSpPr>
        <xdr:cNvPr id="836" name="直線コネクタ 835">
          <a:extLst>
            <a:ext uri="{FF2B5EF4-FFF2-40B4-BE49-F238E27FC236}">
              <a16:creationId xmlns:a16="http://schemas.microsoft.com/office/drawing/2014/main" id="{43DA5EB4-F824-4F15-8685-5B832FEBD55E}"/>
            </a:ext>
          </a:extLst>
        </xdr:cNvPr>
        <xdr:cNvCxnSpPr/>
      </xdr:nvCxnSpPr>
      <xdr:spPr>
        <a:xfrm>
          <a:off x="21323300" y="17613086"/>
          <a:ext cx="8382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74386</xdr:rowOff>
    </xdr:from>
    <xdr:to>
      <xdr:col>107</xdr:col>
      <xdr:colOff>101600</xdr:colOff>
      <xdr:row>103</xdr:row>
      <xdr:rowOff>4536</xdr:rowOff>
    </xdr:to>
    <xdr:sp macro="" textlink="">
      <xdr:nvSpPr>
        <xdr:cNvPr id="837" name="楕円 836">
          <a:extLst>
            <a:ext uri="{FF2B5EF4-FFF2-40B4-BE49-F238E27FC236}">
              <a16:creationId xmlns:a16="http://schemas.microsoft.com/office/drawing/2014/main" id="{3BD33C26-52F5-4875-8E16-6AB84597E6DE}"/>
            </a:ext>
          </a:extLst>
        </xdr:cNvPr>
        <xdr:cNvSpPr/>
      </xdr:nvSpPr>
      <xdr:spPr>
        <a:xfrm>
          <a:off x="20383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125186</xdr:rowOff>
    </xdr:from>
    <xdr:to>
      <xdr:col>111</xdr:col>
      <xdr:colOff>177800</xdr:colOff>
      <xdr:row>102</xdr:row>
      <xdr:rowOff>125186</xdr:rowOff>
    </xdr:to>
    <xdr:cxnSp macro="">
      <xdr:nvCxnSpPr>
        <xdr:cNvPr id="838" name="直線コネクタ 837">
          <a:extLst>
            <a:ext uri="{FF2B5EF4-FFF2-40B4-BE49-F238E27FC236}">
              <a16:creationId xmlns:a16="http://schemas.microsoft.com/office/drawing/2014/main" id="{2A4E1C5C-46A7-4932-9E17-97D4898A4609}"/>
            </a:ext>
          </a:extLst>
        </xdr:cNvPr>
        <xdr:cNvCxnSpPr/>
      </xdr:nvCxnSpPr>
      <xdr:spPr>
        <a:xfrm>
          <a:off x="20434300" y="17613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74386</xdr:rowOff>
    </xdr:from>
    <xdr:to>
      <xdr:col>102</xdr:col>
      <xdr:colOff>165100</xdr:colOff>
      <xdr:row>103</xdr:row>
      <xdr:rowOff>4536</xdr:rowOff>
    </xdr:to>
    <xdr:sp macro="" textlink="">
      <xdr:nvSpPr>
        <xdr:cNvPr id="839" name="楕円 838">
          <a:extLst>
            <a:ext uri="{FF2B5EF4-FFF2-40B4-BE49-F238E27FC236}">
              <a16:creationId xmlns:a16="http://schemas.microsoft.com/office/drawing/2014/main" id="{ACD7DF74-CC8B-449B-9BB5-B2F76668F27D}"/>
            </a:ext>
          </a:extLst>
        </xdr:cNvPr>
        <xdr:cNvSpPr/>
      </xdr:nvSpPr>
      <xdr:spPr>
        <a:xfrm>
          <a:off x="19494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125186</xdr:rowOff>
    </xdr:from>
    <xdr:to>
      <xdr:col>107</xdr:col>
      <xdr:colOff>50800</xdr:colOff>
      <xdr:row>102</xdr:row>
      <xdr:rowOff>125186</xdr:rowOff>
    </xdr:to>
    <xdr:cxnSp macro="">
      <xdr:nvCxnSpPr>
        <xdr:cNvPr id="840" name="直線コネクタ 839">
          <a:extLst>
            <a:ext uri="{FF2B5EF4-FFF2-40B4-BE49-F238E27FC236}">
              <a16:creationId xmlns:a16="http://schemas.microsoft.com/office/drawing/2014/main" id="{364D7545-DC18-4AEA-82EF-7274D53871C0}"/>
            </a:ext>
          </a:extLst>
        </xdr:cNvPr>
        <xdr:cNvCxnSpPr/>
      </xdr:nvCxnSpPr>
      <xdr:spPr>
        <a:xfrm>
          <a:off x="19545300" y="17613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71120</xdr:rowOff>
    </xdr:from>
    <xdr:to>
      <xdr:col>98</xdr:col>
      <xdr:colOff>38100</xdr:colOff>
      <xdr:row>103</xdr:row>
      <xdr:rowOff>1270</xdr:rowOff>
    </xdr:to>
    <xdr:sp macro="" textlink="">
      <xdr:nvSpPr>
        <xdr:cNvPr id="841" name="楕円 840">
          <a:extLst>
            <a:ext uri="{FF2B5EF4-FFF2-40B4-BE49-F238E27FC236}">
              <a16:creationId xmlns:a16="http://schemas.microsoft.com/office/drawing/2014/main" id="{CC4DF4B0-A211-4C38-A1CF-2E07D4F3007A}"/>
            </a:ext>
          </a:extLst>
        </xdr:cNvPr>
        <xdr:cNvSpPr/>
      </xdr:nvSpPr>
      <xdr:spPr>
        <a:xfrm>
          <a:off x="18605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121920</xdr:rowOff>
    </xdr:from>
    <xdr:to>
      <xdr:col>102</xdr:col>
      <xdr:colOff>114300</xdr:colOff>
      <xdr:row>102</xdr:row>
      <xdr:rowOff>125186</xdr:rowOff>
    </xdr:to>
    <xdr:cxnSp macro="">
      <xdr:nvCxnSpPr>
        <xdr:cNvPr id="842" name="直線コネクタ 841">
          <a:extLst>
            <a:ext uri="{FF2B5EF4-FFF2-40B4-BE49-F238E27FC236}">
              <a16:creationId xmlns:a16="http://schemas.microsoft.com/office/drawing/2014/main" id="{F0835DF7-A9A9-45E6-8CFB-7AECDB5AB9D8}"/>
            </a:ext>
          </a:extLst>
        </xdr:cNvPr>
        <xdr:cNvCxnSpPr/>
      </xdr:nvCxnSpPr>
      <xdr:spPr>
        <a:xfrm>
          <a:off x="18656300" y="176098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21789</xdr:rowOff>
    </xdr:from>
    <xdr:ext cx="469744" cy="259045"/>
    <xdr:sp macro="" textlink="">
      <xdr:nvSpPr>
        <xdr:cNvPr id="843" name="n_1aveValue【公民館】&#10;一人当たり面積">
          <a:extLst>
            <a:ext uri="{FF2B5EF4-FFF2-40B4-BE49-F238E27FC236}">
              <a16:creationId xmlns:a16="http://schemas.microsoft.com/office/drawing/2014/main" id="{7B251526-0BB3-4D67-81EC-BE81EDDBFDF7}"/>
            </a:ext>
          </a:extLst>
        </xdr:cNvPr>
        <xdr:cNvSpPr txBox="1"/>
      </xdr:nvSpPr>
      <xdr:spPr>
        <a:xfrm>
          <a:off x="210757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31585</xdr:rowOff>
    </xdr:from>
    <xdr:ext cx="469744" cy="259045"/>
    <xdr:sp macro="" textlink="">
      <xdr:nvSpPr>
        <xdr:cNvPr id="844" name="n_2aveValue【公民館】&#10;一人当たり面積">
          <a:extLst>
            <a:ext uri="{FF2B5EF4-FFF2-40B4-BE49-F238E27FC236}">
              <a16:creationId xmlns:a16="http://schemas.microsoft.com/office/drawing/2014/main" id="{AED2D9B6-105E-4073-9052-D90F1D100B27}"/>
            </a:ext>
          </a:extLst>
        </xdr:cNvPr>
        <xdr:cNvSpPr txBox="1"/>
      </xdr:nvSpPr>
      <xdr:spPr>
        <a:xfrm>
          <a:off x="20199427" y="1837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25054</xdr:rowOff>
    </xdr:from>
    <xdr:ext cx="469744" cy="259045"/>
    <xdr:sp macro="" textlink="">
      <xdr:nvSpPr>
        <xdr:cNvPr id="845" name="n_3aveValue【公民館】&#10;一人当たり面積">
          <a:extLst>
            <a:ext uri="{FF2B5EF4-FFF2-40B4-BE49-F238E27FC236}">
              <a16:creationId xmlns:a16="http://schemas.microsoft.com/office/drawing/2014/main" id="{50D9EF35-266E-40E6-851A-2CE62576104D}"/>
            </a:ext>
          </a:extLst>
        </xdr:cNvPr>
        <xdr:cNvSpPr txBox="1"/>
      </xdr:nvSpPr>
      <xdr:spPr>
        <a:xfrm>
          <a:off x="19310427" y="1837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18522</xdr:rowOff>
    </xdr:from>
    <xdr:ext cx="469744" cy="259045"/>
    <xdr:sp macro="" textlink="">
      <xdr:nvSpPr>
        <xdr:cNvPr id="846" name="n_4aveValue【公民館】&#10;一人当たり面積">
          <a:extLst>
            <a:ext uri="{FF2B5EF4-FFF2-40B4-BE49-F238E27FC236}">
              <a16:creationId xmlns:a16="http://schemas.microsoft.com/office/drawing/2014/main" id="{DBD33383-04D2-4E85-9072-AFEBDF6DECB7}"/>
            </a:ext>
          </a:extLst>
        </xdr:cNvPr>
        <xdr:cNvSpPr txBox="1"/>
      </xdr:nvSpPr>
      <xdr:spPr>
        <a:xfrm>
          <a:off x="184214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21063</xdr:rowOff>
    </xdr:from>
    <xdr:ext cx="469744" cy="259045"/>
    <xdr:sp macro="" textlink="">
      <xdr:nvSpPr>
        <xdr:cNvPr id="847" name="n_1mainValue【公民館】&#10;一人当たり面積">
          <a:extLst>
            <a:ext uri="{FF2B5EF4-FFF2-40B4-BE49-F238E27FC236}">
              <a16:creationId xmlns:a16="http://schemas.microsoft.com/office/drawing/2014/main" id="{67520B38-94AF-4B70-9F1A-05234EB1D370}"/>
            </a:ext>
          </a:extLst>
        </xdr:cNvPr>
        <xdr:cNvSpPr txBox="1"/>
      </xdr:nvSpPr>
      <xdr:spPr>
        <a:xfrm>
          <a:off x="210757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21063</xdr:rowOff>
    </xdr:from>
    <xdr:ext cx="469744" cy="259045"/>
    <xdr:sp macro="" textlink="">
      <xdr:nvSpPr>
        <xdr:cNvPr id="848" name="n_2mainValue【公民館】&#10;一人当たり面積">
          <a:extLst>
            <a:ext uri="{FF2B5EF4-FFF2-40B4-BE49-F238E27FC236}">
              <a16:creationId xmlns:a16="http://schemas.microsoft.com/office/drawing/2014/main" id="{86DC24F3-4BAE-4012-A234-812A671C6283}"/>
            </a:ext>
          </a:extLst>
        </xdr:cNvPr>
        <xdr:cNvSpPr txBox="1"/>
      </xdr:nvSpPr>
      <xdr:spPr>
        <a:xfrm>
          <a:off x="20199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21063</xdr:rowOff>
    </xdr:from>
    <xdr:ext cx="469744" cy="259045"/>
    <xdr:sp macro="" textlink="">
      <xdr:nvSpPr>
        <xdr:cNvPr id="849" name="n_3mainValue【公民館】&#10;一人当たり面積">
          <a:extLst>
            <a:ext uri="{FF2B5EF4-FFF2-40B4-BE49-F238E27FC236}">
              <a16:creationId xmlns:a16="http://schemas.microsoft.com/office/drawing/2014/main" id="{FD774723-8988-4786-8334-1B84B92452B4}"/>
            </a:ext>
          </a:extLst>
        </xdr:cNvPr>
        <xdr:cNvSpPr txBox="1"/>
      </xdr:nvSpPr>
      <xdr:spPr>
        <a:xfrm>
          <a:off x="19310427" y="1733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17797</xdr:rowOff>
    </xdr:from>
    <xdr:ext cx="469744" cy="259045"/>
    <xdr:sp macro="" textlink="">
      <xdr:nvSpPr>
        <xdr:cNvPr id="850" name="n_4mainValue【公民館】&#10;一人当たり面積">
          <a:extLst>
            <a:ext uri="{FF2B5EF4-FFF2-40B4-BE49-F238E27FC236}">
              <a16:creationId xmlns:a16="http://schemas.microsoft.com/office/drawing/2014/main" id="{BA65314F-DC66-4CBF-8327-0A2D442D4162}"/>
            </a:ext>
          </a:extLst>
        </xdr:cNvPr>
        <xdr:cNvSpPr txBox="1"/>
      </xdr:nvSpPr>
      <xdr:spPr>
        <a:xfrm>
          <a:off x="18421427" y="1733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387F0874-B2F0-4C11-9484-8B0BAC7A9A8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B004E06E-F843-4357-8424-C41DA6621C1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F3A3F76A-A24D-4265-BF50-B1AB7669EA4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の比較において、本町の有形固定資産減価償却率は、児童館・公民館で高い水準を示す一方、公営住宅・保育所・学校施設では低い水準となっている。児童館については、複合施設である子ども未来創造館の空調設備改修により、大幅な改善が図られた。公民館は、合併前の旧町村ごとに整備された施設であり、特に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年代に建設された施設では減価償却率が</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％を超える水準となっている。このため、令和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年度に策定した個別施設計画に基づき、更新時期の平準化や予防保全型の維持管理を進め、適切な状態を保持しつつ計画的に老朽化対策に取り組んでいる。公営住宅については、平成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老朽化した町営住宅を除却したことにより減価償却率が低下し、現在は類似団体を下回る水準となっている。保育所については、旧船津保育所を普通財産としたことにより減価償却率が低くなった。また、学校施設については、老朽化していた小学校体育館の改修により、やや改善が見られた。今後も、個別施設計画で定めた目標使用年数や改修周期に基づき、劣化状況を踏まえた優先順位を設定し、構造躯体や設備の健全性の確保、さらに学習・生活環境の向上に積極的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633BB9-9DAF-4992-B2CE-33C61E4296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EB3AED9-29C9-48E0-81F7-9B9F181F3B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4BA106-DE32-4091-88FB-FA92E5C76A7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B103A36-D14A-442E-AB4F-6438C3C9B65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71B9F17-8508-419D-8E53-0E10EFEA70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314ECF4-A815-4BE1-9BD0-D76EE3E8412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E4523B0-2301-4B9B-8360-4BFC38182EC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DA810C8-F95A-4E4A-ABAE-E26F307B004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4D2C3BA-A23E-43BE-BEFD-654BAEA301F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534C067-5A83-4740-9A00-6889B30D5BD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26,965
26,109
158.40
16,034,739
14,306,548
916,014
8,605,507
16,417,078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819C0B6-5332-43B0-B1CE-FEBE9CE8E3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94A479D-1BCA-4F06-9AD1-EA08FA8D88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487181C-98CC-420D-9A9D-251B84761AD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735C248-7D60-4522-A417-1F63B12D378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84E7EAC-D7F8-4F5D-B810-13C6D38D66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56506C-6811-405B-BDEA-B4DBA283B3B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62D646-E367-4F79-AA3E-77E080F6DB6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CFCC2E-A4A2-4BED-ADDF-903513E46C9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B045678-A118-4F3C-9D65-8CBEEBEC2E5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98C8669-4BC0-4A62-85B1-C6794A8FFD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8DA8AA1-7342-4666-8719-A3A2AE0362C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2FC6805-76E1-4CA0-B444-F9B3394711D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EDB1025-AF58-480A-A05B-762C8060D3E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2691AF-1ECB-445D-A78C-B9D48F722BA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314CFC4-2978-481F-A642-8D02607B622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E0DC465-F57E-4F09-8091-FC101E77D0A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F22FB23-731B-44B3-A23C-6EF2E9DCF79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F75411-FD90-4692-9D44-646427A2E48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97264ED-8CD5-4A8B-A03D-31948ABA32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B0C3631-06F4-46BA-A791-DF8698F503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FC3D7FB-EE88-483D-9981-A7DBD144B79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2E5D67-D005-428D-8F45-A665E083519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69B5791-C0B4-45CF-A202-D4A0F4DC00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BB81BD-8367-4EBF-93A5-3AF616C2FA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3BF27CE-D112-451C-ACC1-83DC2365BCB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F2389E-7E1D-4C5A-A085-A4E81FF212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FCF2ACC-A549-40C4-A270-EDA0E4AC9D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CB3D38-E7D9-4468-AF01-979799A71E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82E163-AB27-4C24-8067-A8DB3F19A66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DA01E54-05D3-4E2B-A436-9E9FD92148D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85F8D05-145A-4ACA-A532-B45289A2A44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71EF5AC-2D74-4785-A91D-0EAE3183B1E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8D1F6D4-EABC-409C-B552-CB8CCD20B04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F034C8C-4EC2-44FE-942E-EDDA9A3F8B9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A362806-E905-452F-99CA-8C4A1E8DAAEC}"/>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5BD5866-1950-4C89-B549-B345A6952EE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D56B2CF-6504-4A9A-81B7-A358F351E036}"/>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D96EB8F-EC0D-4CC1-9FCD-61C0BB6210B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B43B9A0F-6C3E-44C0-85B4-22289C0405F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400F6A6-EF2A-4CC6-B45C-702C09962CD8}"/>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F6715D6-3B93-4B51-A09C-EC79E171B55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80E4AF8-463F-4B0B-AB8E-352BFA42C00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A5988FE4-62B9-430A-943F-30F919E93DB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7307921-F601-4FFF-B3C1-180425CEB851}"/>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E3D7E2B-7392-45E2-BD5E-DF55D622A94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11E954C-1581-4B38-ABE1-6DD65D6AC7B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2B9303D6-3172-4C72-B75D-44825ACA7AB7}"/>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018CA4E-6ADA-481C-8545-EC19118203E3}"/>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CA97BC9-F89B-4934-8EB8-C7D9F3BA9CD7}"/>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6F67090D-6B71-4D23-A2A8-43DE51517E24}"/>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18DB120C-3A9B-43CC-A827-2EFF7937F23A}"/>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924</xdr:rowOff>
    </xdr:from>
    <xdr:ext cx="405111" cy="259045"/>
    <xdr:sp macro="" textlink="">
      <xdr:nvSpPr>
        <xdr:cNvPr id="63" name="【図書館】&#10;有形固定資産減価償却率平均値テキスト">
          <a:extLst>
            <a:ext uri="{FF2B5EF4-FFF2-40B4-BE49-F238E27FC236}">
              <a16:creationId xmlns:a16="http://schemas.microsoft.com/office/drawing/2014/main" id="{263E7C58-E536-41C0-8F8E-9F14BD3531DE}"/>
            </a:ext>
          </a:extLst>
        </xdr:cNvPr>
        <xdr:cNvSpPr txBox="1"/>
      </xdr:nvSpPr>
      <xdr:spPr>
        <a:xfrm>
          <a:off x="4673600" y="6344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B7421FD5-AF27-4789-B1CA-67A770E8E91C}"/>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680DC415-EEBF-4684-99DD-4FA3DCC8797F}"/>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E3F6A6FE-421D-4B07-B65B-A33D4E579D29}"/>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7DF80B68-CC11-498E-B6AE-D4C534239C08}"/>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8C47DDDF-F0C9-4D42-8224-01D7D681B12E}"/>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539D2CC-52BC-431A-8DCB-72F5B53655D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5F42B0-25CE-4143-A6E3-5529D95F1AD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E6492D6-FC04-488C-8DA4-1F910FE76FA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B27A73A-22B1-4358-A331-B40A5505EC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50C9708-BA82-406A-A63A-24EB0C358B3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38463</xdr:rowOff>
    </xdr:from>
    <xdr:to>
      <xdr:col>24</xdr:col>
      <xdr:colOff>114300</xdr:colOff>
      <xdr:row>38</xdr:row>
      <xdr:rowOff>140063</xdr:rowOff>
    </xdr:to>
    <xdr:sp macro="" textlink="">
      <xdr:nvSpPr>
        <xdr:cNvPr id="74" name="楕円 73">
          <a:extLst>
            <a:ext uri="{FF2B5EF4-FFF2-40B4-BE49-F238E27FC236}">
              <a16:creationId xmlns:a16="http://schemas.microsoft.com/office/drawing/2014/main" id="{FD7FC2C0-8FB3-440F-BA6A-AD8E80D843C7}"/>
            </a:ext>
          </a:extLst>
        </xdr:cNvPr>
        <xdr:cNvSpPr/>
      </xdr:nvSpPr>
      <xdr:spPr>
        <a:xfrm>
          <a:off x="45847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16890</xdr:rowOff>
    </xdr:from>
    <xdr:ext cx="405111" cy="259045"/>
    <xdr:sp macro="" textlink="">
      <xdr:nvSpPr>
        <xdr:cNvPr id="75" name="【図書館】&#10;有形固定資産減価償却率該当値テキスト">
          <a:extLst>
            <a:ext uri="{FF2B5EF4-FFF2-40B4-BE49-F238E27FC236}">
              <a16:creationId xmlns:a16="http://schemas.microsoft.com/office/drawing/2014/main" id="{D888AD8B-6165-483D-BB56-1C4E509AA044}"/>
            </a:ext>
          </a:extLst>
        </xdr:cNvPr>
        <xdr:cNvSpPr txBox="1"/>
      </xdr:nvSpPr>
      <xdr:spPr>
        <a:xfrm>
          <a:off x="4673600" y="653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36830</xdr:rowOff>
    </xdr:from>
    <xdr:to>
      <xdr:col>20</xdr:col>
      <xdr:colOff>38100</xdr:colOff>
      <xdr:row>40</xdr:row>
      <xdr:rowOff>138430</xdr:rowOff>
    </xdr:to>
    <xdr:sp macro="" textlink="">
      <xdr:nvSpPr>
        <xdr:cNvPr id="76" name="楕円 75">
          <a:extLst>
            <a:ext uri="{FF2B5EF4-FFF2-40B4-BE49-F238E27FC236}">
              <a16:creationId xmlns:a16="http://schemas.microsoft.com/office/drawing/2014/main" id="{1CA6C02C-9207-4048-BFEE-CE378A17CCD6}"/>
            </a:ext>
          </a:extLst>
        </xdr:cNvPr>
        <xdr:cNvSpPr/>
      </xdr:nvSpPr>
      <xdr:spPr>
        <a:xfrm>
          <a:off x="3746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89263</xdr:rowOff>
    </xdr:from>
    <xdr:to>
      <xdr:col>24</xdr:col>
      <xdr:colOff>63500</xdr:colOff>
      <xdr:row>40</xdr:row>
      <xdr:rowOff>87630</xdr:rowOff>
    </xdr:to>
    <xdr:cxnSp macro="">
      <xdr:nvCxnSpPr>
        <xdr:cNvPr id="77" name="直線コネクタ 76">
          <a:extLst>
            <a:ext uri="{FF2B5EF4-FFF2-40B4-BE49-F238E27FC236}">
              <a16:creationId xmlns:a16="http://schemas.microsoft.com/office/drawing/2014/main" id="{6CBDBE0B-FE63-4E32-8DF8-A4D2FAD5B64A}"/>
            </a:ext>
          </a:extLst>
        </xdr:cNvPr>
        <xdr:cNvCxnSpPr/>
      </xdr:nvCxnSpPr>
      <xdr:spPr>
        <a:xfrm flipV="1">
          <a:off x="3797300" y="6604363"/>
          <a:ext cx="838200" cy="34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142966</xdr:rowOff>
    </xdr:from>
    <xdr:to>
      <xdr:col>15</xdr:col>
      <xdr:colOff>101600</xdr:colOff>
      <xdr:row>40</xdr:row>
      <xdr:rowOff>73116</xdr:rowOff>
    </xdr:to>
    <xdr:sp macro="" textlink="">
      <xdr:nvSpPr>
        <xdr:cNvPr id="78" name="楕円 77">
          <a:extLst>
            <a:ext uri="{FF2B5EF4-FFF2-40B4-BE49-F238E27FC236}">
              <a16:creationId xmlns:a16="http://schemas.microsoft.com/office/drawing/2014/main" id="{1F7AEB4E-D9D9-4EE4-A2A5-ABAC00707643}"/>
            </a:ext>
          </a:extLst>
        </xdr:cNvPr>
        <xdr:cNvSpPr/>
      </xdr:nvSpPr>
      <xdr:spPr>
        <a:xfrm>
          <a:off x="2857500" y="682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22316</xdr:rowOff>
    </xdr:from>
    <xdr:to>
      <xdr:col>19</xdr:col>
      <xdr:colOff>177800</xdr:colOff>
      <xdr:row>40</xdr:row>
      <xdr:rowOff>87630</xdr:rowOff>
    </xdr:to>
    <xdr:cxnSp macro="">
      <xdr:nvCxnSpPr>
        <xdr:cNvPr id="79" name="直線コネクタ 78">
          <a:extLst>
            <a:ext uri="{FF2B5EF4-FFF2-40B4-BE49-F238E27FC236}">
              <a16:creationId xmlns:a16="http://schemas.microsoft.com/office/drawing/2014/main" id="{9E9B65BD-598B-48FC-8421-A006F89EDF6D}"/>
            </a:ext>
          </a:extLst>
        </xdr:cNvPr>
        <xdr:cNvCxnSpPr/>
      </xdr:nvCxnSpPr>
      <xdr:spPr>
        <a:xfrm>
          <a:off x="2908300" y="688031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76019</xdr:rowOff>
    </xdr:from>
    <xdr:to>
      <xdr:col>10</xdr:col>
      <xdr:colOff>165100</xdr:colOff>
      <xdr:row>40</xdr:row>
      <xdr:rowOff>6169</xdr:rowOff>
    </xdr:to>
    <xdr:sp macro="" textlink="">
      <xdr:nvSpPr>
        <xdr:cNvPr id="80" name="楕円 79">
          <a:extLst>
            <a:ext uri="{FF2B5EF4-FFF2-40B4-BE49-F238E27FC236}">
              <a16:creationId xmlns:a16="http://schemas.microsoft.com/office/drawing/2014/main" id="{D9846045-D158-48AB-9652-E928725A9E54}"/>
            </a:ext>
          </a:extLst>
        </xdr:cNvPr>
        <xdr:cNvSpPr/>
      </xdr:nvSpPr>
      <xdr:spPr>
        <a:xfrm>
          <a:off x="1968500" y="676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126819</xdr:rowOff>
    </xdr:from>
    <xdr:to>
      <xdr:col>15</xdr:col>
      <xdr:colOff>50800</xdr:colOff>
      <xdr:row>40</xdr:row>
      <xdr:rowOff>22316</xdr:rowOff>
    </xdr:to>
    <xdr:cxnSp macro="">
      <xdr:nvCxnSpPr>
        <xdr:cNvPr id="81" name="直線コネクタ 80">
          <a:extLst>
            <a:ext uri="{FF2B5EF4-FFF2-40B4-BE49-F238E27FC236}">
              <a16:creationId xmlns:a16="http://schemas.microsoft.com/office/drawing/2014/main" id="{5923ECC5-7744-4782-8D0C-5A049DC5F7C9}"/>
            </a:ext>
          </a:extLst>
        </xdr:cNvPr>
        <xdr:cNvCxnSpPr/>
      </xdr:nvCxnSpPr>
      <xdr:spPr>
        <a:xfrm>
          <a:off x="2019300" y="6813369"/>
          <a:ext cx="88900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15603</xdr:rowOff>
    </xdr:from>
    <xdr:to>
      <xdr:col>6</xdr:col>
      <xdr:colOff>38100</xdr:colOff>
      <xdr:row>39</xdr:row>
      <xdr:rowOff>117203</xdr:rowOff>
    </xdr:to>
    <xdr:sp macro="" textlink="">
      <xdr:nvSpPr>
        <xdr:cNvPr id="82" name="楕円 81">
          <a:extLst>
            <a:ext uri="{FF2B5EF4-FFF2-40B4-BE49-F238E27FC236}">
              <a16:creationId xmlns:a16="http://schemas.microsoft.com/office/drawing/2014/main" id="{1100A43F-DBFA-4421-841A-EF02C25E0480}"/>
            </a:ext>
          </a:extLst>
        </xdr:cNvPr>
        <xdr:cNvSpPr/>
      </xdr:nvSpPr>
      <xdr:spPr>
        <a:xfrm>
          <a:off x="1079500" y="670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66403</xdr:rowOff>
    </xdr:from>
    <xdr:to>
      <xdr:col>10</xdr:col>
      <xdr:colOff>114300</xdr:colOff>
      <xdr:row>39</xdr:row>
      <xdr:rowOff>126819</xdr:rowOff>
    </xdr:to>
    <xdr:cxnSp macro="">
      <xdr:nvCxnSpPr>
        <xdr:cNvPr id="83" name="直線コネクタ 82">
          <a:extLst>
            <a:ext uri="{FF2B5EF4-FFF2-40B4-BE49-F238E27FC236}">
              <a16:creationId xmlns:a16="http://schemas.microsoft.com/office/drawing/2014/main" id="{644D83A2-B043-493C-AFB8-CCA92A5AB055}"/>
            </a:ext>
          </a:extLst>
        </xdr:cNvPr>
        <xdr:cNvCxnSpPr/>
      </xdr:nvCxnSpPr>
      <xdr:spPr>
        <a:xfrm>
          <a:off x="1130300" y="6752953"/>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61884</xdr:rowOff>
    </xdr:from>
    <xdr:ext cx="405111" cy="259045"/>
    <xdr:sp macro="" textlink="">
      <xdr:nvSpPr>
        <xdr:cNvPr id="84" name="n_1aveValue【図書館】&#10;有形固定資産減価償却率">
          <a:extLst>
            <a:ext uri="{FF2B5EF4-FFF2-40B4-BE49-F238E27FC236}">
              <a16:creationId xmlns:a16="http://schemas.microsoft.com/office/drawing/2014/main" id="{D93FE1D6-D746-4EC6-B63A-78A6A64CB35F}"/>
            </a:ext>
          </a:extLst>
        </xdr:cNvPr>
        <xdr:cNvSpPr txBox="1"/>
      </xdr:nvSpPr>
      <xdr:spPr>
        <a:xfrm>
          <a:off x="3582044" y="623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30860</xdr:rowOff>
    </xdr:from>
    <xdr:ext cx="405111" cy="259045"/>
    <xdr:sp macro="" textlink="">
      <xdr:nvSpPr>
        <xdr:cNvPr id="85" name="n_2aveValue【図書館】&#10;有形固定資産減価償却率">
          <a:extLst>
            <a:ext uri="{FF2B5EF4-FFF2-40B4-BE49-F238E27FC236}">
              <a16:creationId xmlns:a16="http://schemas.microsoft.com/office/drawing/2014/main" id="{87CC7AF3-0C82-4958-B93E-F0D6689C32A2}"/>
            </a:ext>
          </a:extLst>
        </xdr:cNvPr>
        <xdr:cNvSpPr txBox="1"/>
      </xdr:nvSpPr>
      <xdr:spPr>
        <a:xfrm>
          <a:off x="2705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3FF86333-184E-4D5F-9723-3310294BB1D1}"/>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C117BC3B-7D76-4295-BC11-3AD7F58E8611}"/>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129557</xdr:rowOff>
    </xdr:from>
    <xdr:ext cx="405111" cy="259045"/>
    <xdr:sp macro="" textlink="">
      <xdr:nvSpPr>
        <xdr:cNvPr id="88" name="n_1mainValue【図書館】&#10;有形固定資産減価償却率">
          <a:extLst>
            <a:ext uri="{FF2B5EF4-FFF2-40B4-BE49-F238E27FC236}">
              <a16:creationId xmlns:a16="http://schemas.microsoft.com/office/drawing/2014/main" id="{BB340A6D-4902-4F41-9CCB-AE5010E60BBF}"/>
            </a:ext>
          </a:extLst>
        </xdr:cNvPr>
        <xdr:cNvSpPr txBox="1"/>
      </xdr:nvSpPr>
      <xdr:spPr>
        <a:xfrm>
          <a:off x="35820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64243</xdr:rowOff>
    </xdr:from>
    <xdr:ext cx="405111" cy="259045"/>
    <xdr:sp macro="" textlink="">
      <xdr:nvSpPr>
        <xdr:cNvPr id="89" name="n_2mainValue【図書館】&#10;有形固定資産減価償却率">
          <a:extLst>
            <a:ext uri="{FF2B5EF4-FFF2-40B4-BE49-F238E27FC236}">
              <a16:creationId xmlns:a16="http://schemas.microsoft.com/office/drawing/2014/main" id="{F4FC5597-7CC3-4274-8599-F07384E9A9C0}"/>
            </a:ext>
          </a:extLst>
        </xdr:cNvPr>
        <xdr:cNvSpPr txBox="1"/>
      </xdr:nvSpPr>
      <xdr:spPr>
        <a:xfrm>
          <a:off x="2705744" y="692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168746</xdr:rowOff>
    </xdr:from>
    <xdr:ext cx="405111" cy="259045"/>
    <xdr:sp macro="" textlink="">
      <xdr:nvSpPr>
        <xdr:cNvPr id="90" name="n_3mainValue【図書館】&#10;有形固定資産減価償却率">
          <a:extLst>
            <a:ext uri="{FF2B5EF4-FFF2-40B4-BE49-F238E27FC236}">
              <a16:creationId xmlns:a16="http://schemas.microsoft.com/office/drawing/2014/main" id="{B94CA461-2DEA-4339-9DDC-8AAF68D93B84}"/>
            </a:ext>
          </a:extLst>
        </xdr:cNvPr>
        <xdr:cNvSpPr txBox="1"/>
      </xdr:nvSpPr>
      <xdr:spPr>
        <a:xfrm>
          <a:off x="1816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108330</xdr:rowOff>
    </xdr:from>
    <xdr:ext cx="405111" cy="259045"/>
    <xdr:sp macro="" textlink="">
      <xdr:nvSpPr>
        <xdr:cNvPr id="91" name="n_4mainValue【図書館】&#10;有形固定資産減価償却率">
          <a:extLst>
            <a:ext uri="{FF2B5EF4-FFF2-40B4-BE49-F238E27FC236}">
              <a16:creationId xmlns:a16="http://schemas.microsoft.com/office/drawing/2014/main" id="{07E0CF18-CF85-453A-84A4-3FB1C9E25996}"/>
            </a:ext>
          </a:extLst>
        </xdr:cNvPr>
        <xdr:cNvSpPr txBox="1"/>
      </xdr:nvSpPr>
      <xdr:spPr>
        <a:xfrm>
          <a:off x="927744" y="679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E64C4E89-E1F3-4C11-B347-3C0B380CBFE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3414362-7F89-4EA0-93D1-24D7A1A1A3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F92598A7-BBBA-4314-94B2-452012117E1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C3C3F05-5A92-44BF-85C6-3217FBB0EFB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0E0BE65-E155-4F79-A67C-FBEDF08A8DA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183FE40-80EA-4C13-9A43-E3BF4E43E0E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28C61B78-66C8-4C06-9E1B-3F30AC832D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3AEF43E9-D809-4032-9261-BD78F4D9307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70F6E6B-500A-4582-9601-3B169D202EA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43C2CD7-C1D6-463A-9B2C-EBB16982F8D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C9711DA-6C9A-462C-9F77-70A974DB2B5D}"/>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B4C786F-E967-4B65-AF84-7F2BF98FF26E}"/>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7579A25-EC63-484F-A01D-EEF04BCBB9F4}"/>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43A0C85E-29ED-4605-92DF-DE234764BA3B}"/>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049F73F-43AD-4DF4-870D-083665EDE5E1}"/>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D1445593-B725-4CF3-843B-637606A8A16D}"/>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9AD9347-AD5C-4734-BACB-FC9F7BD8FC0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1D15C469-4A8E-44C6-ACC0-B0AD0D53073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5BC3BA0A-9204-46D5-9007-BB2852C4683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BA5C1FC-5B57-4224-B3C0-B310279C2D0D}"/>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A681C699-6575-4E49-9D15-D11E821537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EE70EFEB-3C87-4F7C-854D-71AD92D8603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EC525372-C0A0-4C04-BC3F-7035CF3DA51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FA020CEF-C142-43D1-83ED-4C881E20C068}"/>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7EE041B8-980A-4A85-971F-AD166C620D6B}"/>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A14F1C69-B9C2-4339-836B-FAC12659647F}"/>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9A5011E4-96D5-44E3-8F66-F41C6F1E9500}"/>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439EC750-3134-4C6C-84EB-5BCA4B9A0757}"/>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a:extLst>
            <a:ext uri="{FF2B5EF4-FFF2-40B4-BE49-F238E27FC236}">
              <a16:creationId xmlns:a16="http://schemas.microsoft.com/office/drawing/2014/main" id="{0B5BF7A5-9CA9-4F55-B5ED-6A1449130728}"/>
            </a:ext>
          </a:extLst>
        </xdr:cNvPr>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1AE4C596-E0DB-4869-8608-0EABA45F1B4C}"/>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560B7B21-874E-4210-9CAB-9E76C2A06658}"/>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F415D0E6-12FE-4B5E-8237-EE18A81AF49D}"/>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E5D6C8FC-6633-44C4-8BF1-5D559C3F85CC}"/>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4E254AA3-66C8-45F2-8248-94977601E344}"/>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A4ED2ED-6EE4-483F-ABB4-33662AEFF78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D30E80-81B4-4830-BC25-7D6AF5DD21F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46896CE-4888-47D2-9353-FCB8558249E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3407175-3ED2-4E70-B3D7-927CB998D4C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4327275-FA5B-4B44-B156-B554722C384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93980</xdr:rowOff>
    </xdr:from>
    <xdr:to>
      <xdr:col>55</xdr:col>
      <xdr:colOff>50800</xdr:colOff>
      <xdr:row>41</xdr:row>
      <xdr:rowOff>24130</xdr:rowOff>
    </xdr:to>
    <xdr:sp macro="" textlink="">
      <xdr:nvSpPr>
        <xdr:cNvPr id="131" name="楕円 130">
          <a:extLst>
            <a:ext uri="{FF2B5EF4-FFF2-40B4-BE49-F238E27FC236}">
              <a16:creationId xmlns:a16="http://schemas.microsoft.com/office/drawing/2014/main" id="{A3E113F2-660C-4444-9CEC-E66717450C3A}"/>
            </a:ext>
          </a:extLst>
        </xdr:cNvPr>
        <xdr:cNvSpPr/>
      </xdr:nvSpPr>
      <xdr:spPr>
        <a:xfrm>
          <a:off x="10426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72407</xdr:rowOff>
    </xdr:from>
    <xdr:ext cx="469744" cy="259045"/>
    <xdr:sp macro="" textlink="">
      <xdr:nvSpPr>
        <xdr:cNvPr id="132" name="【図書館】&#10;一人当たり面積該当値テキスト">
          <a:extLst>
            <a:ext uri="{FF2B5EF4-FFF2-40B4-BE49-F238E27FC236}">
              <a16:creationId xmlns:a16="http://schemas.microsoft.com/office/drawing/2014/main" id="{00FE7253-5422-4510-A114-E97E50F46724}"/>
            </a:ext>
          </a:extLst>
        </xdr:cNvPr>
        <xdr:cNvSpPr txBox="1"/>
      </xdr:nvSpPr>
      <xdr:spPr>
        <a:xfrm>
          <a:off x="10515600"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93980</xdr:rowOff>
    </xdr:from>
    <xdr:to>
      <xdr:col>50</xdr:col>
      <xdr:colOff>165100</xdr:colOff>
      <xdr:row>41</xdr:row>
      <xdr:rowOff>24130</xdr:rowOff>
    </xdr:to>
    <xdr:sp macro="" textlink="">
      <xdr:nvSpPr>
        <xdr:cNvPr id="133" name="楕円 132">
          <a:extLst>
            <a:ext uri="{FF2B5EF4-FFF2-40B4-BE49-F238E27FC236}">
              <a16:creationId xmlns:a16="http://schemas.microsoft.com/office/drawing/2014/main" id="{CBF23030-51AA-492F-AB3A-6BFDA933778B}"/>
            </a:ext>
          </a:extLst>
        </xdr:cNvPr>
        <xdr:cNvSpPr/>
      </xdr:nvSpPr>
      <xdr:spPr>
        <a:xfrm>
          <a:off x="9588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144780</xdr:rowOff>
    </xdr:from>
    <xdr:to>
      <xdr:col>55</xdr:col>
      <xdr:colOff>0</xdr:colOff>
      <xdr:row>40</xdr:row>
      <xdr:rowOff>144780</xdr:rowOff>
    </xdr:to>
    <xdr:cxnSp macro="">
      <xdr:nvCxnSpPr>
        <xdr:cNvPr id="134" name="直線コネクタ 133">
          <a:extLst>
            <a:ext uri="{FF2B5EF4-FFF2-40B4-BE49-F238E27FC236}">
              <a16:creationId xmlns:a16="http://schemas.microsoft.com/office/drawing/2014/main" id="{CD42F964-EA7E-4160-AFD5-FD44DD7027BA}"/>
            </a:ext>
          </a:extLst>
        </xdr:cNvPr>
        <xdr:cNvCxnSpPr/>
      </xdr:nvCxnSpPr>
      <xdr:spPr>
        <a:xfrm>
          <a:off x="9639300" y="70027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93980</xdr:rowOff>
    </xdr:from>
    <xdr:to>
      <xdr:col>46</xdr:col>
      <xdr:colOff>38100</xdr:colOff>
      <xdr:row>41</xdr:row>
      <xdr:rowOff>24130</xdr:rowOff>
    </xdr:to>
    <xdr:sp macro="" textlink="">
      <xdr:nvSpPr>
        <xdr:cNvPr id="135" name="楕円 134">
          <a:extLst>
            <a:ext uri="{FF2B5EF4-FFF2-40B4-BE49-F238E27FC236}">
              <a16:creationId xmlns:a16="http://schemas.microsoft.com/office/drawing/2014/main" id="{B2817F7E-60F8-4418-9858-494C93C9F2A3}"/>
            </a:ext>
          </a:extLst>
        </xdr:cNvPr>
        <xdr:cNvSpPr/>
      </xdr:nvSpPr>
      <xdr:spPr>
        <a:xfrm>
          <a:off x="8699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144780</xdr:rowOff>
    </xdr:from>
    <xdr:to>
      <xdr:col>50</xdr:col>
      <xdr:colOff>114300</xdr:colOff>
      <xdr:row>40</xdr:row>
      <xdr:rowOff>144780</xdr:rowOff>
    </xdr:to>
    <xdr:cxnSp macro="">
      <xdr:nvCxnSpPr>
        <xdr:cNvPr id="136" name="直線コネクタ 135">
          <a:extLst>
            <a:ext uri="{FF2B5EF4-FFF2-40B4-BE49-F238E27FC236}">
              <a16:creationId xmlns:a16="http://schemas.microsoft.com/office/drawing/2014/main" id="{4D958508-14E5-4B90-8AEF-9465F5577D7A}"/>
            </a:ext>
          </a:extLst>
        </xdr:cNvPr>
        <xdr:cNvCxnSpPr/>
      </xdr:nvCxnSpPr>
      <xdr:spPr>
        <a:xfrm>
          <a:off x="8750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93980</xdr:rowOff>
    </xdr:from>
    <xdr:to>
      <xdr:col>41</xdr:col>
      <xdr:colOff>101600</xdr:colOff>
      <xdr:row>41</xdr:row>
      <xdr:rowOff>24130</xdr:rowOff>
    </xdr:to>
    <xdr:sp macro="" textlink="">
      <xdr:nvSpPr>
        <xdr:cNvPr id="137" name="楕円 136">
          <a:extLst>
            <a:ext uri="{FF2B5EF4-FFF2-40B4-BE49-F238E27FC236}">
              <a16:creationId xmlns:a16="http://schemas.microsoft.com/office/drawing/2014/main" id="{242D4B81-4011-4F9F-8C3E-797389C51291}"/>
            </a:ext>
          </a:extLst>
        </xdr:cNvPr>
        <xdr:cNvSpPr/>
      </xdr:nvSpPr>
      <xdr:spPr>
        <a:xfrm>
          <a:off x="7810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144780</xdr:rowOff>
    </xdr:from>
    <xdr:to>
      <xdr:col>45</xdr:col>
      <xdr:colOff>177800</xdr:colOff>
      <xdr:row>40</xdr:row>
      <xdr:rowOff>144780</xdr:rowOff>
    </xdr:to>
    <xdr:cxnSp macro="">
      <xdr:nvCxnSpPr>
        <xdr:cNvPr id="138" name="直線コネクタ 137">
          <a:extLst>
            <a:ext uri="{FF2B5EF4-FFF2-40B4-BE49-F238E27FC236}">
              <a16:creationId xmlns:a16="http://schemas.microsoft.com/office/drawing/2014/main" id="{6DB70DB8-1B44-4A50-B89F-B0765495F132}"/>
            </a:ext>
          </a:extLst>
        </xdr:cNvPr>
        <xdr:cNvCxnSpPr/>
      </xdr:nvCxnSpPr>
      <xdr:spPr>
        <a:xfrm>
          <a:off x="7861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93980</xdr:rowOff>
    </xdr:from>
    <xdr:to>
      <xdr:col>36</xdr:col>
      <xdr:colOff>165100</xdr:colOff>
      <xdr:row>41</xdr:row>
      <xdr:rowOff>24130</xdr:rowOff>
    </xdr:to>
    <xdr:sp macro="" textlink="">
      <xdr:nvSpPr>
        <xdr:cNvPr id="139" name="楕円 138">
          <a:extLst>
            <a:ext uri="{FF2B5EF4-FFF2-40B4-BE49-F238E27FC236}">
              <a16:creationId xmlns:a16="http://schemas.microsoft.com/office/drawing/2014/main" id="{16CA64D6-7258-4862-A6A6-FB41530589B0}"/>
            </a:ext>
          </a:extLst>
        </xdr:cNvPr>
        <xdr:cNvSpPr/>
      </xdr:nvSpPr>
      <xdr:spPr>
        <a:xfrm>
          <a:off x="692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144780</xdr:rowOff>
    </xdr:from>
    <xdr:to>
      <xdr:col>41</xdr:col>
      <xdr:colOff>50800</xdr:colOff>
      <xdr:row>40</xdr:row>
      <xdr:rowOff>144780</xdr:rowOff>
    </xdr:to>
    <xdr:cxnSp macro="">
      <xdr:nvCxnSpPr>
        <xdr:cNvPr id="140" name="直線コネクタ 139">
          <a:extLst>
            <a:ext uri="{FF2B5EF4-FFF2-40B4-BE49-F238E27FC236}">
              <a16:creationId xmlns:a16="http://schemas.microsoft.com/office/drawing/2014/main" id="{73C0AFB0-1E16-4E05-8918-B490969C1F32}"/>
            </a:ext>
          </a:extLst>
        </xdr:cNvPr>
        <xdr:cNvCxnSpPr/>
      </xdr:nvCxnSpPr>
      <xdr:spPr>
        <a:xfrm>
          <a:off x="6972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a:extLst>
            <a:ext uri="{FF2B5EF4-FFF2-40B4-BE49-F238E27FC236}">
              <a16:creationId xmlns:a16="http://schemas.microsoft.com/office/drawing/2014/main" id="{55576683-FE7F-4048-BBE0-CE867D4AC80E}"/>
            </a:ext>
          </a:extLst>
        </xdr:cNvPr>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a:extLst>
            <a:ext uri="{FF2B5EF4-FFF2-40B4-BE49-F238E27FC236}">
              <a16:creationId xmlns:a16="http://schemas.microsoft.com/office/drawing/2014/main" id="{692EE88B-3D82-4FD0-8B65-CD67BAAFD0A2}"/>
            </a:ext>
          </a:extLst>
        </xdr:cNvPr>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a:extLst>
            <a:ext uri="{FF2B5EF4-FFF2-40B4-BE49-F238E27FC236}">
              <a16:creationId xmlns:a16="http://schemas.microsoft.com/office/drawing/2014/main" id="{EBEF9158-0EEE-4E9C-89B6-1AB2415B9AA3}"/>
            </a:ext>
          </a:extLst>
        </xdr:cNvPr>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B71A84DD-AD7F-46D9-97C7-1E0204F951FA}"/>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15257</xdr:rowOff>
    </xdr:from>
    <xdr:ext cx="469744" cy="259045"/>
    <xdr:sp macro="" textlink="">
      <xdr:nvSpPr>
        <xdr:cNvPr id="145" name="n_1mainValue【図書館】&#10;一人当たり面積">
          <a:extLst>
            <a:ext uri="{FF2B5EF4-FFF2-40B4-BE49-F238E27FC236}">
              <a16:creationId xmlns:a16="http://schemas.microsoft.com/office/drawing/2014/main" id="{D81002EC-7493-4F15-A7A5-6BBCE38FF58C}"/>
            </a:ext>
          </a:extLst>
        </xdr:cNvPr>
        <xdr:cNvSpPr txBox="1"/>
      </xdr:nvSpPr>
      <xdr:spPr>
        <a:xfrm>
          <a:off x="9391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15257</xdr:rowOff>
    </xdr:from>
    <xdr:ext cx="469744" cy="259045"/>
    <xdr:sp macro="" textlink="">
      <xdr:nvSpPr>
        <xdr:cNvPr id="146" name="n_2mainValue【図書館】&#10;一人当たり面積">
          <a:extLst>
            <a:ext uri="{FF2B5EF4-FFF2-40B4-BE49-F238E27FC236}">
              <a16:creationId xmlns:a16="http://schemas.microsoft.com/office/drawing/2014/main" id="{8DAB367D-A6B4-4435-90A2-DA29575A2FBE}"/>
            </a:ext>
          </a:extLst>
        </xdr:cNvPr>
        <xdr:cNvSpPr txBox="1"/>
      </xdr:nvSpPr>
      <xdr:spPr>
        <a:xfrm>
          <a:off x="8515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15257</xdr:rowOff>
    </xdr:from>
    <xdr:ext cx="469744" cy="259045"/>
    <xdr:sp macro="" textlink="">
      <xdr:nvSpPr>
        <xdr:cNvPr id="147" name="n_3mainValue【図書館】&#10;一人当たり面積">
          <a:extLst>
            <a:ext uri="{FF2B5EF4-FFF2-40B4-BE49-F238E27FC236}">
              <a16:creationId xmlns:a16="http://schemas.microsoft.com/office/drawing/2014/main" id="{AB77C46A-7F4D-4ECD-8239-3DE00ABBA29F}"/>
            </a:ext>
          </a:extLst>
        </xdr:cNvPr>
        <xdr:cNvSpPr txBox="1"/>
      </xdr:nvSpPr>
      <xdr:spPr>
        <a:xfrm>
          <a:off x="7626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40657</xdr:rowOff>
    </xdr:from>
    <xdr:ext cx="469744" cy="259045"/>
    <xdr:sp macro="" textlink="">
      <xdr:nvSpPr>
        <xdr:cNvPr id="148" name="n_4mainValue【図書館】&#10;一人当たり面積">
          <a:extLst>
            <a:ext uri="{FF2B5EF4-FFF2-40B4-BE49-F238E27FC236}">
              <a16:creationId xmlns:a16="http://schemas.microsoft.com/office/drawing/2014/main" id="{6CEE27B4-F6E1-4A7E-A1F9-109FE3E38DA0}"/>
            </a:ext>
          </a:extLst>
        </xdr:cNvPr>
        <xdr:cNvSpPr txBox="1"/>
      </xdr:nvSpPr>
      <xdr:spPr>
        <a:xfrm>
          <a:off x="6737427" y="672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D54308B-2447-4648-A72B-74FF9584DA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3220C301-D3FB-4BF9-910F-C4AF3E321E0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8371931D-E915-4797-BDE1-8BC22A547FD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FF5634B-E6B9-441C-AB83-24EE783C353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0235F88-7E72-460C-A73B-4BD606084A6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7E7F0475-12D9-45D2-9BEC-7084894BA53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30A25D4-49B3-4FF6-A282-72C136F2371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87399CFF-E9CD-4491-806F-F4BF0E4198B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1DFB29A0-B38A-40A7-9F5C-609C539C1ABE}"/>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6E777B4F-DD71-41A2-8088-95A7C1669D4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265825FA-7085-493C-9611-69D6E100187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1D25A3F-00AF-4DB4-A0F7-BDFF0B096CE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6F4BF51-B011-4D9F-A5CE-437E07FB1DD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717ED25-4E76-4AE5-94E5-E4828E543AD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6649E496-8C0C-46FD-888A-EFA2952C85F6}"/>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E2087D6-0BA2-48DA-8376-C798C8ED5A2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2E804F8-B8AB-4130-AECE-345BFC3E81D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F53F2C81-83CB-4BBB-B920-5FD352DFF78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4EE16919-F699-4B21-B19D-299ED84386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67F6518B-F54E-4F00-A93A-981F09B5596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C19D574-1AD3-4D21-AE0B-AB179B3DE72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81D21B67-9825-40BB-AABE-268CC0E635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97B025F8-F46A-462C-8F77-BB9B2C759BF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63045A6-0C62-4FDA-ADB8-DBA9221B3D1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850C1511-AFBB-44F7-A9DC-9A172BC68D3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A6F8A18A-AE51-467D-8DDB-18BA138B9A03}"/>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860472BA-F195-4AD6-A23E-41884842A788}"/>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07516629-026D-4BAA-AD1C-30053716E127}"/>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3F0F42A7-8D22-4CB0-8A0D-31A532ADD58E}"/>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526C1940-8C3B-4E3B-B7E0-3C2623D18BA9}"/>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69CBF5B6-38FA-4773-A291-E23412CFCC97}"/>
            </a:ext>
          </a:extLst>
        </xdr:cNvPr>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01B0C201-0B4C-415D-B634-F8B4408A0FB1}"/>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3DA0474A-1ED4-437B-8BDC-FBB6C0A2F4B2}"/>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123902F0-6B51-4439-B824-E7805D7A6C99}"/>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80C2484D-25E5-4C44-AC74-5EBD99C09797}"/>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6A400021-E775-4C96-8971-B0F0C71F0C6F}"/>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9E11DAE-F804-4B65-A81D-4685F77BDD3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8C4ACE3-BEDF-48E0-967C-840620A10A5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D315198-D7BE-4AD2-862F-BE262F7FDE8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80549524-DCC9-48E5-A10B-B02585BF111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0591FB9-DB91-4858-B589-6CDED56F676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90" name="楕円 189">
          <a:extLst>
            <a:ext uri="{FF2B5EF4-FFF2-40B4-BE49-F238E27FC236}">
              <a16:creationId xmlns:a16="http://schemas.microsoft.com/office/drawing/2014/main" id="{EB2D53BF-DB61-459D-A4AB-0C3E2F53DD19}"/>
            </a:ext>
          </a:extLst>
        </xdr:cNvPr>
        <xdr:cNvSpPr/>
      </xdr:nvSpPr>
      <xdr:spPr>
        <a:xfrm>
          <a:off x="45847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19430</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7B15B5C4-4489-4BD1-850C-F4951DA6C904}"/>
            </a:ext>
          </a:extLst>
        </xdr:cNvPr>
        <xdr:cNvSpPr txBox="1"/>
      </xdr:nvSpPr>
      <xdr:spPr>
        <a:xfrm>
          <a:off x="4673600" y="10306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154940</xdr:rowOff>
    </xdr:from>
    <xdr:to>
      <xdr:col>20</xdr:col>
      <xdr:colOff>38100</xdr:colOff>
      <xdr:row>61</xdr:row>
      <xdr:rowOff>85090</xdr:rowOff>
    </xdr:to>
    <xdr:sp macro="" textlink="">
      <xdr:nvSpPr>
        <xdr:cNvPr id="192" name="楕円 191">
          <a:extLst>
            <a:ext uri="{FF2B5EF4-FFF2-40B4-BE49-F238E27FC236}">
              <a16:creationId xmlns:a16="http://schemas.microsoft.com/office/drawing/2014/main" id="{69ACF07A-6E32-4B29-A3B8-2A224BA7DCF8}"/>
            </a:ext>
          </a:extLst>
        </xdr:cNvPr>
        <xdr:cNvSpPr/>
      </xdr:nvSpPr>
      <xdr:spPr>
        <a:xfrm>
          <a:off x="3746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34290</xdr:rowOff>
    </xdr:from>
    <xdr:to>
      <xdr:col>24</xdr:col>
      <xdr:colOff>63500</xdr:colOff>
      <xdr:row>61</xdr:row>
      <xdr:rowOff>47353</xdr:rowOff>
    </xdr:to>
    <xdr:cxnSp macro="">
      <xdr:nvCxnSpPr>
        <xdr:cNvPr id="193" name="直線コネクタ 192">
          <a:extLst>
            <a:ext uri="{FF2B5EF4-FFF2-40B4-BE49-F238E27FC236}">
              <a16:creationId xmlns:a16="http://schemas.microsoft.com/office/drawing/2014/main" id="{843B3E52-FC1B-4789-9271-F6078693734A}"/>
            </a:ext>
          </a:extLst>
        </xdr:cNvPr>
        <xdr:cNvCxnSpPr/>
      </xdr:nvCxnSpPr>
      <xdr:spPr>
        <a:xfrm>
          <a:off x="3797300" y="1049274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119017</xdr:rowOff>
    </xdr:from>
    <xdr:to>
      <xdr:col>15</xdr:col>
      <xdr:colOff>101600</xdr:colOff>
      <xdr:row>61</xdr:row>
      <xdr:rowOff>49167</xdr:rowOff>
    </xdr:to>
    <xdr:sp macro="" textlink="">
      <xdr:nvSpPr>
        <xdr:cNvPr id="194" name="楕円 193">
          <a:extLst>
            <a:ext uri="{FF2B5EF4-FFF2-40B4-BE49-F238E27FC236}">
              <a16:creationId xmlns:a16="http://schemas.microsoft.com/office/drawing/2014/main" id="{CF2934C9-385D-48C5-AB96-AB4B457E5FF5}"/>
            </a:ext>
          </a:extLst>
        </xdr:cNvPr>
        <xdr:cNvSpPr/>
      </xdr:nvSpPr>
      <xdr:spPr>
        <a:xfrm>
          <a:off x="2857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169817</xdr:rowOff>
    </xdr:from>
    <xdr:to>
      <xdr:col>19</xdr:col>
      <xdr:colOff>177800</xdr:colOff>
      <xdr:row>61</xdr:row>
      <xdr:rowOff>34290</xdr:rowOff>
    </xdr:to>
    <xdr:cxnSp macro="">
      <xdr:nvCxnSpPr>
        <xdr:cNvPr id="195" name="直線コネクタ 194">
          <a:extLst>
            <a:ext uri="{FF2B5EF4-FFF2-40B4-BE49-F238E27FC236}">
              <a16:creationId xmlns:a16="http://schemas.microsoft.com/office/drawing/2014/main" id="{787F434B-0CFD-4225-AC26-BB70ACB882A9}"/>
            </a:ext>
          </a:extLst>
        </xdr:cNvPr>
        <xdr:cNvCxnSpPr/>
      </xdr:nvCxnSpPr>
      <xdr:spPr>
        <a:xfrm>
          <a:off x="2908300" y="104568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89626</xdr:rowOff>
    </xdr:from>
    <xdr:to>
      <xdr:col>10</xdr:col>
      <xdr:colOff>165100</xdr:colOff>
      <xdr:row>61</xdr:row>
      <xdr:rowOff>19776</xdr:rowOff>
    </xdr:to>
    <xdr:sp macro="" textlink="">
      <xdr:nvSpPr>
        <xdr:cNvPr id="196" name="楕円 195">
          <a:extLst>
            <a:ext uri="{FF2B5EF4-FFF2-40B4-BE49-F238E27FC236}">
              <a16:creationId xmlns:a16="http://schemas.microsoft.com/office/drawing/2014/main" id="{64CB5FD6-C77D-4BF0-B4BA-0447F36AB547}"/>
            </a:ext>
          </a:extLst>
        </xdr:cNvPr>
        <xdr:cNvSpPr/>
      </xdr:nvSpPr>
      <xdr:spPr>
        <a:xfrm>
          <a:off x="1968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140426</xdr:rowOff>
    </xdr:from>
    <xdr:to>
      <xdr:col>15</xdr:col>
      <xdr:colOff>50800</xdr:colOff>
      <xdr:row>60</xdr:row>
      <xdr:rowOff>169817</xdr:rowOff>
    </xdr:to>
    <xdr:cxnSp macro="">
      <xdr:nvCxnSpPr>
        <xdr:cNvPr id="197" name="直線コネクタ 196">
          <a:extLst>
            <a:ext uri="{FF2B5EF4-FFF2-40B4-BE49-F238E27FC236}">
              <a16:creationId xmlns:a16="http://schemas.microsoft.com/office/drawing/2014/main" id="{2F37C0B7-8200-4905-8D3D-205B5C97D26A}"/>
            </a:ext>
          </a:extLst>
        </xdr:cNvPr>
        <xdr:cNvCxnSpPr/>
      </xdr:nvCxnSpPr>
      <xdr:spPr>
        <a:xfrm>
          <a:off x="2019300" y="104274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55335</xdr:rowOff>
    </xdr:from>
    <xdr:to>
      <xdr:col>6</xdr:col>
      <xdr:colOff>38100</xdr:colOff>
      <xdr:row>60</xdr:row>
      <xdr:rowOff>156935</xdr:rowOff>
    </xdr:to>
    <xdr:sp macro="" textlink="">
      <xdr:nvSpPr>
        <xdr:cNvPr id="198" name="楕円 197">
          <a:extLst>
            <a:ext uri="{FF2B5EF4-FFF2-40B4-BE49-F238E27FC236}">
              <a16:creationId xmlns:a16="http://schemas.microsoft.com/office/drawing/2014/main" id="{189F6204-924B-4750-B09C-B7CEC919128B}"/>
            </a:ext>
          </a:extLst>
        </xdr:cNvPr>
        <xdr:cNvSpPr/>
      </xdr:nvSpPr>
      <xdr:spPr>
        <a:xfrm>
          <a:off x="1079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106135</xdr:rowOff>
    </xdr:from>
    <xdr:to>
      <xdr:col>10</xdr:col>
      <xdr:colOff>114300</xdr:colOff>
      <xdr:row>60</xdr:row>
      <xdr:rowOff>140426</xdr:rowOff>
    </xdr:to>
    <xdr:cxnSp macro="">
      <xdr:nvCxnSpPr>
        <xdr:cNvPr id="199" name="直線コネクタ 198">
          <a:extLst>
            <a:ext uri="{FF2B5EF4-FFF2-40B4-BE49-F238E27FC236}">
              <a16:creationId xmlns:a16="http://schemas.microsoft.com/office/drawing/2014/main" id="{38B9C4A4-4CE2-4632-8A89-7ED7034F44C6}"/>
            </a:ext>
          </a:extLst>
        </xdr:cNvPr>
        <xdr:cNvCxnSpPr/>
      </xdr:nvCxnSpPr>
      <xdr:spPr>
        <a:xfrm>
          <a:off x="1130300" y="1039313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0" name="n_1aveValue【体育館・プール】&#10;有形固定資産減価償却率">
          <a:extLst>
            <a:ext uri="{FF2B5EF4-FFF2-40B4-BE49-F238E27FC236}">
              <a16:creationId xmlns:a16="http://schemas.microsoft.com/office/drawing/2014/main" id="{EBA94B4A-8C93-4821-95F3-8DD9EAE3F95E}"/>
            </a:ext>
          </a:extLst>
        </xdr:cNvPr>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118671</xdr:rowOff>
    </xdr:from>
    <xdr:ext cx="405111" cy="259045"/>
    <xdr:sp macro="" textlink="">
      <xdr:nvSpPr>
        <xdr:cNvPr id="201" name="n_2aveValue【体育館・プール】&#10;有形固定資産減価償却率">
          <a:extLst>
            <a:ext uri="{FF2B5EF4-FFF2-40B4-BE49-F238E27FC236}">
              <a16:creationId xmlns:a16="http://schemas.microsoft.com/office/drawing/2014/main" id="{B9CE3632-9426-4BB9-926E-1E57DEDF71CA}"/>
            </a:ext>
          </a:extLst>
        </xdr:cNvPr>
        <xdr:cNvSpPr txBox="1"/>
      </xdr:nvSpPr>
      <xdr:spPr>
        <a:xfrm>
          <a:off x="2705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3CA9A5EE-2F31-41C7-86FF-960711A77BA0}"/>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882D2CE2-2991-44DD-A116-6D6E2B098F66}"/>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101617</xdr:rowOff>
    </xdr:from>
    <xdr:ext cx="405111" cy="259045"/>
    <xdr:sp macro="" textlink="">
      <xdr:nvSpPr>
        <xdr:cNvPr id="204" name="n_1mainValue【体育館・プール】&#10;有形固定資産減価償却率">
          <a:extLst>
            <a:ext uri="{FF2B5EF4-FFF2-40B4-BE49-F238E27FC236}">
              <a16:creationId xmlns:a16="http://schemas.microsoft.com/office/drawing/2014/main" id="{BBFC5279-E458-44FC-8BA9-EDADD2BB9AE3}"/>
            </a:ext>
          </a:extLst>
        </xdr:cNvPr>
        <xdr:cNvSpPr txBox="1"/>
      </xdr:nvSpPr>
      <xdr:spPr>
        <a:xfrm>
          <a:off x="35820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65694</xdr:rowOff>
    </xdr:from>
    <xdr:ext cx="405111" cy="259045"/>
    <xdr:sp macro="" textlink="">
      <xdr:nvSpPr>
        <xdr:cNvPr id="205" name="n_2mainValue【体育館・プール】&#10;有形固定資産減価償却率">
          <a:extLst>
            <a:ext uri="{FF2B5EF4-FFF2-40B4-BE49-F238E27FC236}">
              <a16:creationId xmlns:a16="http://schemas.microsoft.com/office/drawing/2014/main" id="{28D0D652-526C-4079-B42E-05C9B8190D3E}"/>
            </a:ext>
          </a:extLst>
        </xdr:cNvPr>
        <xdr:cNvSpPr txBox="1"/>
      </xdr:nvSpPr>
      <xdr:spPr>
        <a:xfrm>
          <a:off x="2705744" y="1018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36303</xdr:rowOff>
    </xdr:from>
    <xdr:ext cx="405111" cy="259045"/>
    <xdr:sp macro="" textlink="">
      <xdr:nvSpPr>
        <xdr:cNvPr id="206" name="n_3mainValue【体育館・プール】&#10;有形固定資産減価償却率">
          <a:extLst>
            <a:ext uri="{FF2B5EF4-FFF2-40B4-BE49-F238E27FC236}">
              <a16:creationId xmlns:a16="http://schemas.microsoft.com/office/drawing/2014/main" id="{6EE39917-9850-4BB9-984D-1D9CF15E7586}"/>
            </a:ext>
          </a:extLst>
        </xdr:cNvPr>
        <xdr:cNvSpPr txBox="1"/>
      </xdr:nvSpPr>
      <xdr:spPr>
        <a:xfrm>
          <a:off x="1816744" y="1015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2012</xdr:rowOff>
    </xdr:from>
    <xdr:ext cx="405111" cy="259045"/>
    <xdr:sp macro="" textlink="">
      <xdr:nvSpPr>
        <xdr:cNvPr id="207" name="n_4mainValue【体育館・プール】&#10;有形固定資産減価償却率">
          <a:extLst>
            <a:ext uri="{FF2B5EF4-FFF2-40B4-BE49-F238E27FC236}">
              <a16:creationId xmlns:a16="http://schemas.microsoft.com/office/drawing/2014/main" id="{F70A5F71-3B60-461B-A25B-A4105CE8D310}"/>
            </a:ext>
          </a:extLst>
        </xdr:cNvPr>
        <xdr:cNvSpPr txBox="1"/>
      </xdr:nvSpPr>
      <xdr:spPr>
        <a:xfrm>
          <a:off x="92774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7C20D60-BAC5-4824-A313-4953EB682AE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6919B7A5-A99E-4863-98C2-216DE2B53E8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463253EE-BEF8-42D6-933B-0119B8FD5DA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EB60EB58-4F40-4FC2-B125-21F73A56467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065CA2F-F5DD-46C3-AF61-B759DA77DF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24B8874-73E3-44F9-86ED-7DBC96CF202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B88A1431-88E9-4055-B645-0DAB547E90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5D72B89-6B16-45CA-B2ED-A8F250B49B6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6DC27224-BE53-417C-9162-F25CDA4F937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62EC758-57D5-4597-B1F3-4F3C83112C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3A85AD28-DDE7-405D-A4DE-52C0809D428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9EFB9DDE-A2DF-4E25-9899-C31A47DA65AC}"/>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C9B50BE-E8C7-4DA8-995D-53BC7C6E767B}"/>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2CFC0093-59C7-4DF5-93E6-D4773B4CF86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1366A8E7-71F2-43F7-A737-7C144C8877DC}"/>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65458148-62BC-40C6-A8E7-633C8D2C408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9B48FEB-65FB-492A-8316-B88B793A811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C7BA2660-C7C6-46B3-98B6-92E27A002A8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61B70073-A6FF-4746-9908-1619BEC09A6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25F4E045-CEB8-41BB-BD88-606AB606713B}"/>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CAA6534D-2625-4A62-A887-CC3CB124A8F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E544E08E-BBC8-411C-93A2-FF88966B318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908A127-8B62-44BC-A1EB-9B914A17F7D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DCF3FF4B-FFAF-4089-B732-51B165828C4B}"/>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8EC9B2C4-F1F3-4124-A556-1ACD8B23F1C4}"/>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14ED1AB3-C52F-4ED6-8F0C-6B299859C219}"/>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44263BC6-18DE-4EF4-B90C-B574BD527391}"/>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4E54CE05-65D7-43AC-B537-313DF0BB90F8}"/>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C7809D54-24E4-4B81-B9E8-C2E1C48ABD78}"/>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F29D4A48-25A7-4270-B222-6411263F6953}"/>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2CDB23DB-778A-40D2-8DD2-509C0EE508EB}"/>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3ABE5A20-00EE-422E-8C07-7384125FC0D5}"/>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6B2695A8-1DD7-43BB-9579-34427663CA53}"/>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4F47C35D-E17D-4B45-B215-F643AFC851E9}"/>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B89C4E1-8E88-492D-A7D9-3B69F75AC7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5407803-2134-44FB-8342-41F8D4F2D1F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721B242-5702-4654-9985-2EB236D8EEA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6C91CEF-BB0F-451F-A8F1-FEECB0586CC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2BCA1C9-EAED-4224-AB3D-D9756AAACE0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97790</xdr:rowOff>
    </xdr:from>
    <xdr:to>
      <xdr:col>55</xdr:col>
      <xdr:colOff>50800</xdr:colOff>
      <xdr:row>60</xdr:row>
      <xdr:rowOff>27940</xdr:rowOff>
    </xdr:to>
    <xdr:sp macro="" textlink="">
      <xdr:nvSpPr>
        <xdr:cNvPr id="247" name="楕円 246">
          <a:extLst>
            <a:ext uri="{FF2B5EF4-FFF2-40B4-BE49-F238E27FC236}">
              <a16:creationId xmlns:a16="http://schemas.microsoft.com/office/drawing/2014/main" id="{25A5A62B-DF8A-4935-8FA0-01F78C365A97}"/>
            </a:ext>
          </a:extLst>
        </xdr:cNvPr>
        <xdr:cNvSpPr/>
      </xdr:nvSpPr>
      <xdr:spPr>
        <a:xfrm>
          <a:off x="10426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120667</xdr:rowOff>
    </xdr:from>
    <xdr:ext cx="469744" cy="259045"/>
    <xdr:sp macro="" textlink="">
      <xdr:nvSpPr>
        <xdr:cNvPr id="248" name="【体育館・プール】&#10;一人当たり面積該当値テキスト">
          <a:extLst>
            <a:ext uri="{FF2B5EF4-FFF2-40B4-BE49-F238E27FC236}">
              <a16:creationId xmlns:a16="http://schemas.microsoft.com/office/drawing/2014/main" id="{60BD60A5-F0A1-4266-BD06-49441879C618}"/>
            </a:ext>
          </a:extLst>
        </xdr:cNvPr>
        <xdr:cNvSpPr txBox="1"/>
      </xdr:nvSpPr>
      <xdr:spPr>
        <a:xfrm>
          <a:off x="10515600" y="10064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90170</xdr:rowOff>
    </xdr:from>
    <xdr:to>
      <xdr:col>50</xdr:col>
      <xdr:colOff>165100</xdr:colOff>
      <xdr:row>60</xdr:row>
      <xdr:rowOff>20320</xdr:rowOff>
    </xdr:to>
    <xdr:sp macro="" textlink="">
      <xdr:nvSpPr>
        <xdr:cNvPr id="249" name="楕円 248">
          <a:extLst>
            <a:ext uri="{FF2B5EF4-FFF2-40B4-BE49-F238E27FC236}">
              <a16:creationId xmlns:a16="http://schemas.microsoft.com/office/drawing/2014/main" id="{784B40A4-BB1A-4392-BF3A-4705D682CB63}"/>
            </a:ext>
          </a:extLst>
        </xdr:cNvPr>
        <xdr:cNvSpPr/>
      </xdr:nvSpPr>
      <xdr:spPr>
        <a:xfrm>
          <a:off x="9588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140970</xdr:rowOff>
    </xdr:from>
    <xdr:to>
      <xdr:col>55</xdr:col>
      <xdr:colOff>0</xdr:colOff>
      <xdr:row>59</xdr:row>
      <xdr:rowOff>148590</xdr:rowOff>
    </xdr:to>
    <xdr:cxnSp macro="">
      <xdr:nvCxnSpPr>
        <xdr:cNvPr id="250" name="直線コネクタ 249">
          <a:extLst>
            <a:ext uri="{FF2B5EF4-FFF2-40B4-BE49-F238E27FC236}">
              <a16:creationId xmlns:a16="http://schemas.microsoft.com/office/drawing/2014/main" id="{60619E8E-D407-4A22-A75C-DEF2AC2FFB12}"/>
            </a:ext>
          </a:extLst>
        </xdr:cNvPr>
        <xdr:cNvCxnSpPr/>
      </xdr:nvCxnSpPr>
      <xdr:spPr>
        <a:xfrm>
          <a:off x="9639300" y="10256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90170</xdr:rowOff>
    </xdr:from>
    <xdr:to>
      <xdr:col>46</xdr:col>
      <xdr:colOff>38100</xdr:colOff>
      <xdr:row>60</xdr:row>
      <xdr:rowOff>20320</xdr:rowOff>
    </xdr:to>
    <xdr:sp macro="" textlink="">
      <xdr:nvSpPr>
        <xdr:cNvPr id="251" name="楕円 250">
          <a:extLst>
            <a:ext uri="{FF2B5EF4-FFF2-40B4-BE49-F238E27FC236}">
              <a16:creationId xmlns:a16="http://schemas.microsoft.com/office/drawing/2014/main" id="{240383D9-483C-48E6-BFC1-6EF59DA095EB}"/>
            </a:ext>
          </a:extLst>
        </xdr:cNvPr>
        <xdr:cNvSpPr/>
      </xdr:nvSpPr>
      <xdr:spPr>
        <a:xfrm>
          <a:off x="8699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140970</xdr:rowOff>
    </xdr:from>
    <xdr:to>
      <xdr:col>50</xdr:col>
      <xdr:colOff>114300</xdr:colOff>
      <xdr:row>59</xdr:row>
      <xdr:rowOff>140970</xdr:rowOff>
    </xdr:to>
    <xdr:cxnSp macro="">
      <xdr:nvCxnSpPr>
        <xdr:cNvPr id="252" name="直線コネクタ 251">
          <a:extLst>
            <a:ext uri="{FF2B5EF4-FFF2-40B4-BE49-F238E27FC236}">
              <a16:creationId xmlns:a16="http://schemas.microsoft.com/office/drawing/2014/main" id="{009F997F-7554-4A04-B761-7CB5A52375EE}"/>
            </a:ext>
          </a:extLst>
        </xdr:cNvPr>
        <xdr:cNvCxnSpPr/>
      </xdr:nvCxnSpPr>
      <xdr:spPr>
        <a:xfrm>
          <a:off x="8750300" y="10256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90170</xdr:rowOff>
    </xdr:from>
    <xdr:to>
      <xdr:col>41</xdr:col>
      <xdr:colOff>101600</xdr:colOff>
      <xdr:row>60</xdr:row>
      <xdr:rowOff>20320</xdr:rowOff>
    </xdr:to>
    <xdr:sp macro="" textlink="">
      <xdr:nvSpPr>
        <xdr:cNvPr id="253" name="楕円 252">
          <a:extLst>
            <a:ext uri="{FF2B5EF4-FFF2-40B4-BE49-F238E27FC236}">
              <a16:creationId xmlns:a16="http://schemas.microsoft.com/office/drawing/2014/main" id="{66ACFDC5-BCC8-4279-98DE-BB7259862D17}"/>
            </a:ext>
          </a:extLst>
        </xdr:cNvPr>
        <xdr:cNvSpPr/>
      </xdr:nvSpPr>
      <xdr:spPr>
        <a:xfrm>
          <a:off x="7810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140970</xdr:rowOff>
    </xdr:from>
    <xdr:to>
      <xdr:col>45</xdr:col>
      <xdr:colOff>177800</xdr:colOff>
      <xdr:row>59</xdr:row>
      <xdr:rowOff>140970</xdr:rowOff>
    </xdr:to>
    <xdr:cxnSp macro="">
      <xdr:nvCxnSpPr>
        <xdr:cNvPr id="254" name="直線コネクタ 253">
          <a:extLst>
            <a:ext uri="{FF2B5EF4-FFF2-40B4-BE49-F238E27FC236}">
              <a16:creationId xmlns:a16="http://schemas.microsoft.com/office/drawing/2014/main" id="{206397E5-0916-4307-8D7A-6C9A11265D36}"/>
            </a:ext>
          </a:extLst>
        </xdr:cNvPr>
        <xdr:cNvCxnSpPr/>
      </xdr:nvCxnSpPr>
      <xdr:spPr>
        <a:xfrm>
          <a:off x="7861300" y="10256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88265</xdr:rowOff>
    </xdr:from>
    <xdr:to>
      <xdr:col>36</xdr:col>
      <xdr:colOff>165100</xdr:colOff>
      <xdr:row>60</xdr:row>
      <xdr:rowOff>18415</xdr:rowOff>
    </xdr:to>
    <xdr:sp macro="" textlink="">
      <xdr:nvSpPr>
        <xdr:cNvPr id="255" name="楕円 254">
          <a:extLst>
            <a:ext uri="{FF2B5EF4-FFF2-40B4-BE49-F238E27FC236}">
              <a16:creationId xmlns:a16="http://schemas.microsoft.com/office/drawing/2014/main" id="{66319759-CF25-4A03-92BA-7C7568AAF9C8}"/>
            </a:ext>
          </a:extLst>
        </xdr:cNvPr>
        <xdr:cNvSpPr/>
      </xdr:nvSpPr>
      <xdr:spPr>
        <a:xfrm>
          <a:off x="692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139065</xdr:rowOff>
    </xdr:from>
    <xdr:to>
      <xdr:col>41</xdr:col>
      <xdr:colOff>50800</xdr:colOff>
      <xdr:row>59</xdr:row>
      <xdr:rowOff>140970</xdr:rowOff>
    </xdr:to>
    <xdr:cxnSp macro="">
      <xdr:nvCxnSpPr>
        <xdr:cNvPr id="256" name="直線コネクタ 255">
          <a:extLst>
            <a:ext uri="{FF2B5EF4-FFF2-40B4-BE49-F238E27FC236}">
              <a16:creationId xmlns:a16="http://schemas.microsoft.com/office/drawing/2014/main" id="{CC91341D-98CD-4BEB-9654-527F0758D904}"/>
            </a:ext>
          </a:extLst>
        </xdr:cNvPr>
        <xdr:cNvCxnSpPr/>
      </xdr:nvCxnSpPr>
      <xdr:spPr>
        <a:xfrm>
          <a:off x="6972300" y="102546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0C414A02-0B7E-4157-B415-CFB7F00EA3F5}"/>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469944C1-3FF5-4093-B9EA-A81B913A857E}"/>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B2AD25C0-C2BF-4E5C-9EEE-12AD0A58666D}"/>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B8C353F5-7EF9-4868-96C4-EC8F61718720}"/>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36847</xdr:rowOff>
    </xdr:from>
    <xdr:ext cx="469744" cy="259045"/>
    <xdr:sp macro="" textlink="">
      <xdr:nvSpPr>
        <xdr:cNvPr id="261" name="n_1mainValue【体育館・プール】&#10;一人当たり面積">
          <a:extLst>
            <a:ext uri="{FF2B5EF4-FFF2-40B4-BE49-F238E27FC236}">
              <a16:creationId xmlns:a16="http://schemas.microsoft.com/office/drawing/2014/main" id="{62597C52-2E20-425D-8960-46200EE43942}"/>
            </a:ext>
          </a:extLst>
        </xdr:cNvPr>
        <xdr:cNvSpPr txBox="1"/>
      </xdr:nvSpPr>
      <xdr:spPr>
        <a:xfrm>
          <a:off x="93917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36847</xdr:rowOff>
    </xdr:from>
    <xdr:ext cx="469744" cy="259045"/>
    <xdr:sp macro="" textlink="">
      <xdr:nvSpPr>
        <xdr:cNvPr id="262" name="n_2mainValue【体育館・プール】&#10;一人当たり面積">
          <a:extLst>
            <a:ext uri="{FF2B5EF4-FFF2-40B4-BE49-F238E27FC236}">
              <a16:creationId xmlns:a16="http://schemas.microsoft.com/office/drawing/2014/main" id="{3BDE99D8-BD20-48BF-9D8A-DCAE2D5EE370}"/>
            </a:ext>
          </a:extLst>
        </xdr:cNvPr>
        <xdr:cNvSpPr txBox="1"/>
      </xdr:nvSpPr>
      <xdr:spPr>
        <a:xfrm>
          <a:off x="85154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36847</xdr:rowOff>
    </xdr:from>
    <xdr:ext cx="469744" cy="259045"/>
    <xdr:sp macro="" textlink="">
      <xdr:nvSpPr>
        <xdr:cNvPr id="263" name="n_3mainValue【体育館・プール】&#10;一人当たり面積">
          <a:extLst>
            <a:ext uri="{FF2B5EF4-FFF2-40B4-BE49-F238E27FC236}">
              <a16:creationId xmlns:a16="http://schemas.microsoft.com/office/drawing/2014/main" id="{3C6921FF-E854-494F-94AA-EAE4A84CB335}"/>
            </a:ext>
          </a:extLst>
        </xdr:cNvPr>
        <xdr:cNvSpPr txBox="1"/>
      </xdr:nvSpPr>
      <xdr:spPr>
        <a:xfrm>
          <a:off x="7626427" y="998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34942</xdr:rowOff>
    </xdr:from>
    <xdr:ext cx="469744" cy="259045"/>
    <xdr:sp macro="" textlink="">
      <xdr:nvSpPr>
        <xdr:cNvPr id="264" name="n_4mainValue【体育館・プール】&#10;一人当たり面積">
          <a:extLst>
            <a:ext uri="{FF2B5EF4-FFF2-40B4-BE49-F238E27FC236}">
              <a16:creationId xmlns:a16="http://schemas.microsoft.com/office/drawing/2014/main" id="{7D7F9590-BCDF-4012-A6D8-83824E92AA96}"/>
            </a:ext>
          </a:extLst>
        </xdr:cNvPr>
        <xdr:cNvSpPr txBox="1"/>
      </xdr:nvSpPr>
      <xdr:spPr>
        <a:xfrm>
          <a:off x="6737427" y="9979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7BC7774D-FDD1-4954-826A-9BD4C884353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6709F84-623C-4432-A7ED-54191215F6B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BE74499E-2180-4EFD-BAB1-327FB343B83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8546CDD2-3326-4A45-9C0F-B2A645B9778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5A8BCDA-66F1-4D2D-ABB2-DD2422182B2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29DB809-2A9B-48AE-A377-6E62ACD78D7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73FE3317-3B91-405B-B5E1-BA151296403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1CA38F0-6CAE-4782-A2C6-522EAC5FF61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E1760F2-8C5F-4D83-B49B-5F91D8446BF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7DB9BB88-E8D1-4E7A-8304-9CA163F5B9E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3FAD191C-BBBB-4A67-A213-377AFB032B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7B6A4F26-C923-419D-ABD9-2F2659A1CB9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524BB7BA-CE51-45ED-9CCF-603AEF63495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215673E-705C-4EF4-BBFC-2C519DAB6BB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177C59E8-8250-40CF-AF47-A9E835A7DD4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A06CE763-8728-4636-B7B5-8781DB42E35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C844A489-7470-4260-9104-357F8F2A8B8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A3C1E95F-5258-4C79-8BE9-C69C71C0C5D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99625A4-3FDB-44A3-BF2A-2A4F2091C7B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F7563AA6-B33D-4932-BB5F-752F9CE1233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AE668E59-715C-40C3-B20C-FC8A65EE394F}"/>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4BC1D7E5-9462-488B-9D6E-5E78E2FC7BA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1375BF8D-2B2A-4104-89A8-3DF018DF8D4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C0BC811-81CF-4CF6-85CB-1EE571E40CD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C70932D0-64C4-4087-8B6E-B02A303471A6}"/>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993D07DB-B270-4118-BD3B-EC60323213A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7FDECAC0-EDA0-42E2-8DA5-4B8790062D2A}"/>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CE65CB0D-A6EE-4EBD-8015-D176FF3AC642}"/>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B6B98E92-AE1A-44D0-8B9F-DEC3F69FFBCA}"/>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339BB389-FD5F-441A-961B-642AF3153FEF}"/>
            </a:ext>
          </a:extLst>
        </xdr:cNvPr>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87001529-74DE-4C8D-998C-674E74302B2E}"/>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C4A9874A-931B-46B0-A116-BE21E67D26C3}"/>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C491980C-CC95-4A82-9353-BF8B32B12BF0}"/>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7C54499A-BC0D-4CCC-9EB8-1F9FB35C7E90}"/>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1202DA4A-F7D1-4442-AFAE-75810413801C}"/>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DFEA93A-ED61-46C4-903D-D9ED2DD16D72}"/>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FD9F411-326D-42AC-82FA-9C2D14F8B63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B23EDE9-A5FF-4B05-85EB-CAA7F1DE6A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555697D-E8C6-4546-A459-8267FDA00F0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D816E61-4D81-41A6-9EBA-B067E06B27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305" name="楕円 304">
          <a:extLst>
            <a:ext uri="{FF2B5EF4-FFF2-40B4-BE49-F238E27FC236}">
              <a16:creationId xmlns:a16="http://schemas.microsoft.com/office/drawing/2014/main" id="{290D718C-27FE-4648-8CBC-9716A6175B0C}"/>
            </a:ext>
          </a:extLst>
        </xdr:cNvPr>
        <xdr:cNvSpPr/>
      </xdr:nvSpPr>
      <xdr:spPr>
        <a:xfrm>
          <a:off x="45847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21607</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2841515D-B5B9-4004-9343-BF827DB8D91C}"/>
            </a:ext>
          </a:extLst>
        </xdr:cNvPr>
        <xdr:cNvSpPr txBox="1"/>
      </xdr:nvSpPr>
      <xdr:spPr>
        <a:xfrm>
          <a:off x="4673600"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122555</xdr:rowOff>
    </xdr:from>
    <xdr:to>
      <xdr:col>20</xdr:col>
      <xdr:colOff>38100</xdr:colOff>
      <xdr:row>81</xdr:row>
      <xdr:rowOff>52705</xdr:rowOff>
    </xdr:to>
    <xdr:sp macro="" textlink="">
      <xdr:nvSpPr>
        <xdr:cNvPr id="307" name="楕円 306">
          <a:extLst>
            <a:ext uri="{FF2B5EF4-FFF2-40B4-BE49-F238E27FC236}">
              <a16:creationId xmlns:a16="http://schemas.microsoft.com/office/drawing/2014/main" id="{80A30045-A938-4B7E-9272-0DFC1AA85397}"/>
            </a:ext>
          </a:extLst>
        </xdr:cNvPr>
        <xdr:cNvSpPr/>
      </xdr:nvSpPr>
      <xdr:spPr>
        <a:xfrm>
          <a:off x="3746500" y="1383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1905</xdr:rowOff>
    </xdr:from>
    <xdr:to>
      <xdr:col>24</xdr:col>
      <xdr:colOff>63500</xdr:colOff>
      <xdr:row>81</xdr:row>
      <xdr:rowOff>49530</xdr:rowOff>
    </xdr:to>
    <xdr:cxnSp macro="">
      <xdr:nvCxnSpPr>
        <xdr:cNvPr id="308" name="直線コネクタ 307">
          <a:extLst>
            <a:ext uri="{FF2B5EF4-FFF2-40B4-BE49-F238E27FC236}">
              <a16:creationId xmlns:a16="http://schemas.microsoft.com/office/drawing/2014/main" id="{6A39F95B-F15A-43F3-9DAC-0AA3DA46C3FF}"/>
            </a:ext>
          </a:extLst>
        </xdr:cNvPr>
        <xdr:cNvCxnSpPr/>
      </xdr:nvCxnSpPr>
      <xdr:spPr>
        <a:xfrm>
          <a:off x="3797300" y="1388935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74930</xdr:rowOff>
    </xdr:from>
    <xdr:to>
      <xdr:col>15</xdr:col>
      <xdr:colOff>101600</xdr:colOff>
      <xdr:row>81</xdr:row>
      <xdr:rowOff>5080</xdr:rowOff>
    </xdr:to>
    <xdr:sp macro="" textlink="">
      <xdr:nvSpPr>
        <xdr:cNvPr id="309" name="楕円 308">
          <a:extLst>
            <a:ext uri="{FF2B5EF4-FFF2-40B4-BE49-F238E27FC236}">
              <a16:creationId xmlns:a16="http://schemas.microsoft.com/office/drawing/2014/main" id="{00493EB6-54E0-4151-A3AF-C993761E5436}"/>
            </a:ext>
          </a:extLst>
        </xdr:cNvPr>
        <xdr:cNvSpPr/>
      </xdr:nvSpPr>
      <xdr:spPr>
        <a:xfrm>
          <a:off x="285750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125730</xdr:rowOff>
    </xdr:from>
    <xdr:to>
      <xdr:col>19</xdr:col>
      <xdr:colOff>177800</xdr:colOff>
      <xdr:row>81</xdr:row>
      <xdr:rowOff>1905</xdr:rowOff>
    </xdr:to>
    <xdr:cxnSp macro="">
      <xdr:nvCxnSpPr>
        <xdr:cNvPr id="310" name="直線コネクタ 309">
          <a:extLst>
            <a:ext uri="{FF2B5EF4-FFF2-40B4-BE49-F238E27FC236}">
              <a16:creationId xmlns:a16="http://schemas.microsoft.com/office/drawing/2014/main" id="{03FDF129-800E-46A1-BB95-8E0D2C9A3F01}"/>
            </a:ext>
          </a:extLst>
        </xdr:cNvPr>
        <xdr:cNvCxnSpPr/>
      </xdr:nvCxnSpPr>
      <xdr:spPr>
        <a:xfrm>
          <a:off x="2908300" y="138417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23495</xdr:rowOff>
    </xdr:from>
    <xdr:to>
      <xdr:col>10</xdr:col>
      <xdr:colOff>165100</xdr:colOff>
      <xdr:row>80</xdr:row>
      <xdr:rowOff>125095</xdr:rowOff>
    </xdr:to>
    <xdr:sp macro="" textlink="">
      <xdr:nvSpPr>
        <xdr:cNvPr id="311" name="楕円 310">
          <a:extLst>
            <a:ext uri="{FF2B5EF4-FFF2-40B4-BE49-F238E27FC236}">
              <a16:creationId xmlns:a16="http://schemas.microsoft.com/office/drawing/2014/main" id="{0CD96DFD-78DF-45D2-9FEE-2A9F70ACF318}"/>
            </a:ext>
          </a:extLst>
        </xdr:cNvPr>
        <xdr:cNvSpPr/>
      </xdr:nvSpPr>
      <xdr:spPr>
        <a:xfrm>
          <a:off x="1968500" y="1373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74295</xdr:rowOff>
    </xdr:from>
    <xdr:to>
      <xdr:col>15</xdr:col>
      <xdr:colOff>50800</xdr:colOff>
      <xdr:row>80</xdr:row>
      <xdr:rowOff>125730</xdr:rowOff>
    </xdr:to>
    <xdr:cxnSp macro="">
      <xdr:nvCxnSpPr>
        <xdr:cNvPr id="312" name="直線コネクタ 311">
          <a:extLst>
            <a:ext uri="{FF2B5EF4-FFF2-40B4-BE49-F238E27FC236}">
              <a16:creationId xmlns:a16="http://schemas.microsoft.com/office/drawing/2014/main" id="{B283C7BA-069D-4B5E-A7BE-8DEE0945C6C1}"/>
            </a:ext>
          </a:extLst>
        </xdr:cNvPr>
        <xdr:cNvCxnSpPr/>
      </xdr:nvCxnSpPr>
      <xdr:spPr>
        <a:xfrm>
          <a:off x="2019300" y="13790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141605</xdr:rowOff>
    </xdr:from>
    <xdr:to>
      <xdr:col>6</xdr:col>
      <xdr:colOff>38100</xdr:colOff>
      <xdr:row>80</xdr:row>
      <xdr:rowOff>71755</xdr:rowOff>
    </xdr:to>
    <xdr:sp macro="" textlink="">
      <xdr:nvSpPr>
        <xdr:cNvPr id="313" name="楕円 312">
          <a:extLst>
            <a:ext uri="{FF2B5EF4-FFF2-40B4-BE49-F238E27FC236}">
              <a16:creationId xmlns:a16="http://schemas.microsoft.com/office/drawing/2014/main" id="{87F4367F-CEE9-4C72-9903-41AEFA9CBBA9}"/>
            </a:ext>
          </a:extLst>
        </xdr:cNvPr>
        <xdr:cNvSpPr/>
      </xdr:nvSpPr>
      <xdr:spPr>
        <a:xfrm>
          <a:off x="1079500" y="1368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20955</xdr:rowOff>
    </xdr:from>
    <xdr:to>
      <xdr:col>10</xdr:col>
      <xdr:colOff>114300</xdr:colOff>
      <xdr:row>80</xdr:row>
      <xdr:rowOff>74295</xdr:rowOff>
    </xdr:to>
    <xdr:cxnSp macro="">
      <xdr:nvCxnSpPr>
        <xdr:cNvPr id="314" name="直線コネクタ 313">
          <a:extLst>
            <a:ext uri="{FF2B5EF4-FFF2-40B4-BE49-F238E27FC236}">
              <a16:creationId xmlns:a16="http://schemas.microsoft.com/office/drawing/2014/main" id="{143E2C38-C136-4728-9C36-873D76B7B94C}"/>
            </a:ext>
          </a:extLst>
        </xdr:cNvPr>
        <xdr:cNvCxnSpPr/>
      </xdr:nvCxnSpPr>
      <xdr:spPr>
        <a:xfrm>
          <a:off x="1130300" y="137369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315" name="n_1aveValue【福祉施設】&#10;有形固定資産減価償却率">
          <a:extLst>
            <a:ext uri="{FF2B5EF4-FFF2-40B4-BE49-F238E27FC236}">
              <a16:creationId xmlns:a16="http://schemas.microsoft.com/office/drawing/2014/main" id="{58FF6479-9D73-4189-9EEE-8EF16B0AA7FE}"/>
            </a:ext>
          </a:extLst>
        </xdr:cNvPr>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316" name="n_2aveValue【福祉施設】&#10;有形固定資産減価償却率">
          <a:extLst>
            <a:ext uri="{FF2B5EF4-FFF2-40B4-BE49-F238E27FC236}">
              <a16:creationId xmlns:a16="http://schemas.microsoft.com/office/drawing/2014/main" id="{58FF21F8-6DD8-494E-AEEA-669549896F6C}"/>
            </a:ext>
          </a:extLst>
        </xdr:cNvPr>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317" name="n_3aveValue【福祉施設】&#10;有形固定資産減価償却率">
          <a:extLst>
            <a:ext uri="{FF2B5EF4-FFF2-40B4-BE49-F238E27FC236}">
              <a16:creationId xmlns:a16="http://schemas.microsoft.com/office/drawing/2014/main" id="{DF213604-DD72-41D9-A5EF-998EBA0B06E0}"/>
            </a:ext>
          </a:extLst>
        </xdr:cNvPr>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318" name="n_4aveValue【福祉施設】&#10;有形固定資産減価償却率">
          <a:extLst>
            <a:ext uri="{FF2B5EF4-FFF2-40B4-BE49-F238E27FC236}">
              <a16:creationId xmlns:a16="http://schemas.microsoft.com/office/drawing/2014/main" id="{8EDCE024-5C7B-431D-A128-EE391CD1C328}"/>
            </a:ext>
          </a:extLst>
        </xdr:cNvPr>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69232</xdr:rowOff>
    </xdr:from>
    <xdr:ext cx="405111" cy="259045"/>
    <xdr:sp macro="" textlink="">
      <xdr:nvSpPr>
        <xdr:cNvPr id="319" name="n_1mainValue【福祉施設】&#10;有形固定資産減価償却率">
          <a:extLst>
            <a:ext uri="{FF2B5EF4-FFF2-40B4-BE49-F238E27FC236}">
              <a16:creationId xmlns:a16="http://schemas.microsoft.com/office/drawing/2014/main" id="{35A5CE40-0546-4144-8B53-86595848EC6D}"/>
            </a:ext>
          </a:extLst>
        </xdr:cNvPr>
        <xdr:cNvSpPr txBox="1"/>
      </xdr:nvSpPr>
      <xdr:spPr>
        <a:xfrm>
          <a:off x="3582044"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320" name="n_2mainValue【福祉施設】&#10;有形固定資産減価償却率">
          <a:extLst>
            <a:ext uri="{FF2B5EF4-FFF2-40B4-BE49-F238E27FC236}">
              <a16:creationId xmlns:a16="http://schemas.microsoft.com/office/drawing/2014/main" id="{518A65FC-7D22-489A-A336-E6B547E3710A}"/>
            </a:ext>
          </a:extLst>
        </xdr:cNvPr>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141622</xdr:rowOff>
    </xdr:from>
    <xdr:ext cx="405111" cy="259045"/>
    <xdr:sp macro="" textlink="">
      <xdr:nvSpPr>
        <xdr:cNvPr id="321" name="n_3mainValue【福祉施設】&#10;有形固定資産減価償却率">
          <a:extLst>
            <a:ext uri="{FF2B5EF4-FFF2-40B4-BE49-F238E27FC236}">
              <a16:creationId xmlns:a16="http://schemas.microsoft.com/office/drawing/2014/main" id="{F6218C97-9D8C-4977-90AB-BB902CA80642}"/>
            </a:ext>
          </a:extLst>
        </xdr:cNvPr>
        <xdr:cNvSpPr txBox="1"/>
      </xdr:nvSpPr>
      <xdr:spPr>
        <a:xfrm>
          <a:off x="1816744" y="1351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88282</xdr:rowOff>
    </xdr:from>
    <xdr:ext cx="405111" cy="259045"/>
    <xdr:sp macro="" textlink="">
      <xdr:nvSpPr>
        <xdr:cNvPr id="322" name="n_4mainValue【福祉施設】&#10;有形固定資産減価償却率">
          <a:extLst>
            <a:ext uri="{FF2B5EF4-FFF2-40B4-BE49-F238E27FC236}">
              <a16:creationId xmlns:a16="http://schemas.microsoft.com/office/drawing/2014/main" id="{6FC7C3CC-9527-478D-8FCF-6B56A8AC2DCE}"/>
            </a:ext>
          </a:extLst>
        </xdr:cNvPr>
        <xdr:cNvSpPr txBox="1"/>
      </xdr:nvSpPr>
      <xdr:spPr>
        <a:xfrm>
          <a:off x="9277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773423C7-711E-4714-8B37-5E0BDC18376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398CE3EC-9F33-4944-8E6F-DA551452AFF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4873B4B3-27F8-4C9C-817E-AA3386D1D7D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B10C1A06-8FAA-4647-9C8A-F513F0B11D7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C833DC8D-40F0-47F2-BB06-8C3FA8F1F7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18021E02-9699-4719-B528-243213682EE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AED92A7-1BE1-461F-BDD3-5AE623DCB38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894B489-A83E-4017-84E9-1071FA657D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EDB4706-BD24-4AEB-A6F0-7A77AB3F22C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2C41067A-C522-4978-BDB8-EA412236C4A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9A561243-7E62-47DD-96EC-33ED2FC8E1B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A0222654-A0FD-4C9A-B949-B04303CD67F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73EDC389-0B7F-4713-9AAC-565EF3F22F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CE702F7E-3B0F-46BE-95DE-2B618E56D8A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BC5305DE-2FAD-48BA-BE4F-4F13A15159A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14A9CAE1-F239-4219-8E9A-209F2A5D818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D8D438C1-3B47-4B26-8E90-DC1C89C1736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D408B163-B61D-4774-B2E9-A4990C9A98F8}"/>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C2325DB3-EA95-46EC-B8C8-9364D0CFFAB1}"/>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A3527FDE-F87D-4694-B120-BFEBBC0DB83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A02A8845-F16A-4755-91CD-4593F60E7D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F66870DC-D3F8-4DE0-9B7C-4EF0B7405A1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15A067A4-20B3-4AAC-AF42-E198CDC849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FF29DC1F-98B0-4F4A-996F-645F07C141BC}"/>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97AADE70-ADC7-4D64-8006-FD1A62E9D227}"/>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0BD907AD-7ED9-4353-A06D-E04DF2D0C682}"/>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CF49BB82-992B-4D64-84C6-0966C3410192}"/>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91A1584A-35A7-4B0E-BD2E-75015C72B0DB}"/>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0329231F-172D-4E00-93E4-3BB62A23534B}"/>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7192EF52-C0EC-4664-84BA-D5151D58D731}"/>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2BA1EA55-3303-4F24-961A-5F9FE6C9AC65}"/>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7524079E-0F4E-494B-B97E-BD5CA9E71ADD}"/>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14F49A3F-39A0-4021-9DAD-0BA8F523A28D}"/>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8307C9AD-513E-4DD3-AABF-0A323AAB4D89}"/>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4FF79874-0C99-4AA1-8C6C-D4584852516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5831F69-EFFD-4F23-BD59-957106A5983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3CE8082-CA09-4D3B-A3CE-613B8149DFB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A05F66C-8020-4A4F-99A3-710D73DB938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3E95A742-927F-49B6-8D5A-1DE2E726BD6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xdr:rowOff>
    </xdr:from>
    <xdr:to>
      <xdr:col>55</xdr:col>
      <xdr:colOff>50800</xdr:colOff>
      <xdr:row>82</xdr:row>
      <xdr:rowOff>115570</xdr:rowOff>
    </xdr:to>
    <xdr:sp macro="" textlink="">
      <xdr:nvSpPr>
        <xdr:cNvPr id="362" name="楕円 361">
          <a:extLst>
            <a:ext uri="{FF2B5EF4-FFF2-40B4-BE49-F238E27FC236}">
              <a16:creationId xmlns:a16="http://schemas.microsoft.com/office/drawing/2014/main" id="{05A8540B-0D05-41FD-B986-3950CA6A1512}"/>
            </a:ext>
          </a:extLst>
        </xdr:cNvPr>
        <xdr:cNvSpPr/>
      </xdr:nvSpPr>
      <xdr:spPr>
        <a:xfrm>
          <a:off x="104267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36847</xdr:rowOff>
    </xdr:from>
    <xdr:ext cx="469744" cy="259045"/>
    <xdr:sp macro="" textlink="">
      <xdr:nvSpPr>
        <xdr:cNvPr id="363" name="【福祉施設】&#10;一人当たり面積該当値テキスト">
          <a:extLst>
            <a:ext uri="{FF2B5EF4-FFF2-40B4-BE49-F238E27FC236}">
              <a16:creationId xmlns:a16="http://schemas.microsoft.com/office/drawing/2014/main" id="{7E34ACAD-E872-42E3-882E-E3357AE818AF}"/>
            </a:ext>
          </a:extLst>
        </xdr:cNvPr>
        <xdr:cNvSpPr txBox="1"/>
      </xdr:nvSpPr>
      <xdr:spPr>
        <a:xfrm>
          <a:off x="10515600"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13970</xdr:rowOff>
    </xdr:from>
    <xdr:to>
      <xdr:col>50</xdr:col>
      <xdr:colOff>165100</xdr:colOff>
      <xdr:row>82</xdr:row>
      <xdr:rowOff>115570</xdr:rowOff>
    </xdr:to>
    <xdr:sp macro="" textlink="">
      <xdr:nvSpPr>
        <xdr:cNvPr id="364" name="楕円 363">
          <a:extLst>
            <a:ext uri="{FF2B5EF4-FFF2-40B4-BE49-F238E27FC236}">
              <a16:creationId xmlns:a16="http://schemas.microsoft.com/office/drawing/2014/main" id="{2766C7BD-1B4D-4A2D-9BE6-A9453036225C}"/>
            </a:ext>
          </a:extLst>
        </xdr:cNvPr>
        <xdr:cNvSpPr/>
      </xdr:nvSpPr>
      <xdr:spPr>
        <a:xfrm>
          <a:off x="9588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64770</xdr:rowOff>
    </xdr:from>
    <xdr:to>
      <xdr:col>55</xdr:col>
      <xdr:colOff>0</xdr:colOff>
      <xdr:row>82</xdr:row>
      <xdr:rowOff>64770</xdr:rowOff>
    </xdr:to>
    <xdr:cxnSp macro="">
      <xdr:nvCxnSpPr>
        <xdr:cNvPr id="365" name="直線コネクタ 364">
          <a:extLst>
            <a:ext uri="{FF2B5EF4-FFF2-40B4-BE49-F238E27FC236}">
              <a16:creationId xmlns:a16="http://schemas.microsoft.com/office/drawing/2014/main" id="{E6E66749-114C-4AEA-B006-4A678378BE2A}"/>
            </a:ext>
          </a:extLst>
        </xdr:cNvPr>
        <xdr:cNvCxnSpPr/>
      </xdr:nvCxnSpPr>
      <xdr:spPr>
        <a:xfrm>
          <a:off x="9639300" y="141236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13970</xdr:rowOff>
    </xdr:from>
    <xdr:to>
      <xdr:col>46</xdr:col>
      <xdr:colOff>38100</xdr:colOff>
      <xdr:row>82</xdr:row>
      <xdr:rowOff>115570</xdr:rowOff>
    </xdr:to>
    <xdr:sp macro="" textlink="">
      <xdr:nvSpPr>
        <xdr:cNvPr id="366" name="楕円 365">
          <a:extLst>
            <a:ext uri="{FF2B5EF4-FFF2-40B4-BE49-F238E27FC236}">
              <a16:creationId xmlns:a16="http://schemas.microsoft.com/office/drawing/2014/main" id="{C4C22454-7BE6-423D-9929-D6020DC9F985}"/>
            </a:ext>
          </a:extLst>
        </xdr:cNvPr>
        <xdr:cNvSpPr/>
      </xdr:nvSpPr>
      <xdr:spPr>
        <a:xfrm>
          <a:off x="8699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64770</xdr:rowOff>
    </xdr:from>
    <xdr:to>
      <xdr:col>50</xdr:col>
      <xdr:colOff>114300</xdr:colOff>
      <xdr:row>82</xdr:row>
      <xdr:rowOff>64770</xdr:rowOff>
    </xdr:to>
    <xdr:cxnSp macro="">
      <xdr:nvCxnSpPr>
        <xdr:cNvPr id="367" name="直線コネクタ 366">
          <a:extLst>
            <a:ext uri="{FF2B5EF4-FFF2-40B4-BE49-F238E27FC236}">
              <a16:creationId xmlns:a16="http://schemas.microsoft.com/office/drawing/2014/main" id="{27B5A246-DB0A-4DAF-B8B0-5CBCF810A515}"/>
            </a:ext>
          </a:extLst>
        </xdr:cNvPr>
        <xdr:cNvCxnSpPr/>
      </xdr:nvCxnSpPr>
      <xdr:spPr>
        <a:xfrm>
          <a:off x="8750300" y="14123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13970</xdr:rowOff>
    </xdr:from>
    <xdr:to>
      <xdr:col>41</xdr:col>
      <xdr:colOff>101600</xdr:colOff>
      <xdr:row>82</xdr:row>
      <xdr:rowOff>115570</xdr:rowOff>
    </xdr:to>
    <xdr:sp macro="" textlink="">
      <xdr:nvSpPr>
        <xdr:cNvPr id="368" name="楕円 367">
          <a:extLst>
            <a:ext uri="{FF2B5EF4-FFF2-40B4-BE49-F238E27FC236}">
              <a16:creationId xmlns:a16="http://schemas.microsoft.com/office/drawing/2014/main" id="{4B0C1059-E790-4F46-A6DC-16F6699957AA}"/>
            </a:ext>
          </a:extLst>
        </xdr:cNvPr>
        <xdr:cNvSpPr/>
      </xdr:nvSpPr>
      <xdr:spPr>
        <a:xfrm>
          <a:off x="7810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64770</xdr:rowOff>
    </xdr:from>
    <xdr:to>
      <xdr:col>45</xdr:col>
      <xdr:colOff>177800</xdr:colOff>
      <xdr:row>82</xdr:row>
      <xdr:rowOff>64770</xdr:rowOff>
    </xdr:to>
    <xdr:cxnSp macro="">
      <xdr:nvCxnSpPr>
        <xdr:cNvPr id="369" name="直線コネクタ 368">
          <a:extLst>
            <a:ext uri="{FF2B5EF4-FFF2-40B4-BE49-F238E27FC236}">
              <a16:creationId xmlns:a16="http://schemas.microsoft.com/office/drawing/2014/main" id="{C858A576-0ADE-400D-A901-5EA4B2CCAC23}"/>
            </a:ext>
          </a:extLst>
        </xdr:cNvPr>
        <xdr:cNvCxnSpPr/>
      </xdr:nvCxnSpPr>
      <xdr:spPr>
        <a:xfrm>
          <a:off x="7861300" y="14123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13970</xdr:rowOff>
    </xdr:from>
    <xdr:to>
      <xdr:col>36</xdr:col>
      <xdr:colOff>165100</xdr:colOff>
      <xdr:row>82</xdr:row>
      <xdr:rowOff>115570</xdr:rowOff>
    </xdr:to>
    <xdr:sp macro="" textlink="">
      <xdr:nvSpPr>
        <xdr:cNvPr id="370" name="楕円 369">
          <a:extLst>
            <a:ext uri="{FF2B5EF4-FFF2-40B4-BE49-F238E27FC236}">
              <a16:creationId xmlns:a16="http://schemas.microsoft.com/office/drawing/2014/main" id="{BDD6AA6D-89DC-48A6-8918-2678A4FFF251}"/>
            </a:ext>
          </a:extLst>
        </xdr:cNvPr>
        <xdr:cNvSpPr/>
      </xdr:nvSpPr>
      <xdr:spPr>
        <a:xfrm>
          <a:off x="6921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64770</xdr:rowOff>
    </xdr:from>
    <xdr:to>
      <xdr:col>41</xdr:col>
      <xdr:colOff>50800</xdr:colOff>
      <xdr:row>82</xdr:row>
      <xdr:rowOff>64770</xdr:rowOff>
    </xdr:to>
    <xdr:cxnSp macro="">
      <xdr:nvCxnSpPr>
        <xdr:cNvPr id="371" name="直線コネクタ 370">
          <a:extLst>
            <a:ext uri="{FF2B5EF4-FFF2-40B4-BE49-F238E27FC236}">
              <a16:creationId xmlns:a16="http://schemas.microsoft.com/office/drawing/2014/main" id="{10487727-3BC4-4D79-81BA-D750726B2E23}"/>
            </a:ext>
          </a:extLst>
        </xdr:cNvPr>
        <xdr:cNvCxnSpPr/>
      </xdr:nvCxnSpPr>
      <xdr:spPr>
        <a:xfrm>
          <a:off x="6972300" y="141236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1FE92768-0337-4F0A-BA15-228B2F702D82}"/>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D68C472A-DB98-4240-A3FB-B3EC84ED3E69}"/>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B88B7384-A790-4AC4-ADF6-0CD4DE512B2A}"/>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0BEA77EC-C1CF-444E-BFEC-B78D3FC2F786}"/>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132097</xdr:rowOff>
    </xdr:from>
    <xdr:ext cx="469744" cy="259045"/>
    <xdr:sp macro="" textlink="">
      <xdr:nvSpPr>
        <xdr:cNvPr id="376" name="n_1mainValue【福祉施設】&#10;一人当たり面積">
          <a:extLst>
            <a:ext uri="{FF2B5EF4-FFF2-40B4-BE49-F238E27FC236}">
              <a16:creationId xmlns:a16="http://schemas.microsoft.com/office/drawing/2014/main" id="{41358FCF-B1EA-475C-9CC7-2F773CBA20D5}"/>
            </a:ext>
          </a:extLst>
        </xdr:cNvPr>
        <xdr:cNvSpPr txBox="1"/>
      </xdr:nvSpPr>
      <xdr:spPr>
        <a:xfrm>
          <a:off x="9391727"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132097</xdr:rowOff>
    </xdr:from>
    <xdr:ext cx="469744" cy="259045"/>
    <xdr:sp macro="" textlink="">
      <xdr:nvSpPr>
        <xdr:cNvPr id="377" name="n_2mainValue【福祉施設】&#10;一人当たり面積">
          <a:extLst>
            <a:ext uri="{FF2B5EF4-FFF2-40B4-BE49-F238E27FC236}">
              <a16:creationId xmlns:a16="http://schemas.microsoft.com/office/drawing/2014/main" id="{61343F47-0CEE-4BCE-8764-99476D7D01A9}"/>
            </a:ext>
          </a:extLst>
        </xdr:cNvPr>
        <xdr:cNvSpPr txBox="1"/>
      </xdr:nvSpPr>
      <xdr:spPr>
        <a:xfrm>
          <a:off x="8515427"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132097</xdr:rowOff>
    </xdr:from>
    <xdr:ext cx="469744" cy="259045"/>
    <xdr:sp macro="" textlink="">
      <xdr:nvSpPr>
        <xdr:cNvPr id="378" name="n_3mainValue【福祉施設】&#10;一人当たり面積">
          <a:extLst>
            <a:ext uri="{FF2B5EF4-FFF2-40B4-BE49-F238E27FC236}">
              <a16:creationId xmlns:a16="http://schemas.microsoft.com/office/drawing/2014/main" id="{B4704FFC-15BD-4DD6-AF39-9AC4B99E28F3}"/>
            </a:ext>
          </a:extLst>
        </xdr:cNvPr>
        <xdr:cNvSpPr txBox="1"/>
      </xdr:nvSpPr>
      <xdr:spPr>
        <a:xfrm>
          <a:off x="7626427"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132097</xdr:rowOff>
    </xdr:from>
    <xdr:ext cx="469744" cy="259045"/>
    <xdr:sp macro="" textlink="">
      <xdr:nvSpPr>
        <xdr:cNvPr id="379" name="n_4mainValue【福祉施設】&#10;一人当たり面積">
          <a:extLst>
            <a:ext uri="{FF2B5EF4-FFF2-40B4-BE49-F238E27FC236}">
              <a16:creationId xmlns:a16="http://schemas.microsoft.com/office/drawing/2014/main" id="{A42419C8-BF16-4F80-9186-9E8E37FB8003}"/>
            </a:ext>
          </a:extLst>
        </xdr:cNvPr>
        <xdr:cNvSpPr txBox="1"/>
      </xdr:nvSpPr>
      <xdr:spPr>
        <a:xfrm>
          <a:off x="6737427" y="1384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44A0100-71A8-424F-80F4-EDEB2F390AC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5869C3C0-DC10-44A7-A893-EA44E554B90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C7FEBCD1-D58A-4160-9BAD-67C8F1D86CF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0FF4F51-2223-4240-B5FB-16470E243B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F324E295-B5D3-4D05-B81C-60E4E277CB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76A4C32-39CC-4C52-8C0E-232ECA9FB78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F0136242-5BFD-43CB-967A-5318DE5D7F7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B8138442-D985-4934-81E5-B2E89BC4E31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D5B3FDF0-607B-4413-B213-AEA17294413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67EDB353-4D7E-4A18-BD61-3733449275C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629B6EFF-FA02-4D8D-B84F-C3C9B3B9000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F5D9A40D-933B-4C58-8C07-2372163D4E5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A4AE7B16-4BF0-4FED-A252-A1A6792CF43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943FE12-8ECB-4F59-B81F-EC3CF3D81703}"/>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8A450C9-A8F9-4DA8-80AC-8DB50F22F00A}"/>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7CD5ED27-889A-4309-A934-5E42D207BF2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24860C03-592D-464F-B5FA-323D544FEC34}"/>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2280F995-420F-4D35-90C0-E294519EF1B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D5F3016C-4A71-4BDA-8AAC-3CB0E123A082}"/>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DCCE380D-B529-4E85-B767-3096392B578F}"/>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C096C489-AB6E-4DDE-9596-A8C6BBAB273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81C57186-D785-438F-9403-6C8FB9EF43C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BB5DE51E-C394-4C5D-9E70-DE42F052179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1B45E4AD-DA95-4BEA-9A9D-A6CFA014764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A2647D86-FCA1-4640-8CDB-09974373147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DC9A9568-D6A0-4854-93D6-468D2FC7F9F4}"/>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39961A27-A84D-48E3-A211-5E89C7EFE322}"/>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8BC48AF7-7201-4618-914E-B587792CABDD}"/>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3CE8ADB3-6F26-450D-82BC-7852E6965A3B}"/>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84A063B0-AD94-4BD5-AC2E-B6B2A844BA43}"/>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1D153CE5-6544-4C40-B170-2FCE6F92A393}"/>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CC37A1E3-73C3-4E39-8CD8-722503CE4B46}"/>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8526F567-B9D9-498B-A261-7057F52B6914}"/>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BDBE5B10-7C4E-4781-ABB8-1F6735099181}"/>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9EE76753-D21C-4B38-AA95-190A8D964F64}"/>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C7AC0A99-41B3-4B36-A154-68D8EE9E110B}"/>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990B87D-B08A-4D1D-B666-426FF538B4E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A6A7C3C-5C2C-46BD-8A8F-D9AD29D5BDD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0F20BC8-56D4-4CB0-8AAD-8DFA5FA4B3E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2FE8133-FAE2-4B88-B6F7-665B02075D9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24BFDE3E-F3D0-4AF8-B57D-3A9D708EE4F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66221</xdr:rowOff>
    </xdr:from>
    <xdr:to>
      <xdr:col>24</xdr:col>
      <xdr:colOff>114300</xdr:colOff>
      <xdr:row>104</xdr:row>
      <xdr:rowOff>167821</xdr:rowOff>
    </xdr:to>
    <xdr:sp macro="" textlink="">
      <xdr:nvSpPr>
        <xdr:cNvPr id="421" name="楕円 420">
          <a:extLst>
            <a:ext uri="{FF2B5EF4-FFF2-40B4-BE49-F238E27FC236}">
              <a16:creationId xmlns:a16="http://schemas.microsoft.com/office/drawing/2014/main" id="{D5C3086D-83DC-47A6-87F1-A58F3EF36A48}"/>
            </a:ext>
          </a:extLst>
        </xdr:cNvPr>
        <xdr:cNvSpPr/>
      </xdr:nvSpPr>
      <xdr:spPr>
        <a:xfrm>
          <a:off x="4584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89098</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9E528155-015B-40B5-BD88-16ECA2B848F6}"/>
            </a:ext>
          </a:extLst>
        </xdr:cNvPr>
        <xdr:cNvSpPr txBox="1"/>
      </xdr:nvSpPr>
      <xdr:spPr>
        <a:xfrm>
          <a:off x="4673600" y="17748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116839</xdr:rowOff>
    </xdr:from>
    <xdr:to>
      <xdr:col>20</xdr:col>
      <xdr:colOff>38100</xdr:colOff>
      <xdr:row>105</xdr:row>
      <xdr:rowOff>46989</xdr:rowOff>
    </xdr:to>
    <xdr:sp macro="" textlink="">
      <xdr:nvSpPr>
        <xdr:cNvPr id="423" name="楕円 422">
          <a:extLst>
            <a:ext uri="{FF2B5EF4-FFF2-40B4-BE49-F238E27FC236}">
              <a16:creationId xmlns:a16="http://schemas.microsoft.com/office/drawing/2014/main" id="{A6B35319-93A6-4437-8E39-66E4279D5A4E}"/>
            </a:ext>
          </a:extLst>
        </xdr:cNvPr>
        <xdr:cNvSpPr/>
      </xdr:nvSpPr>
      <xdr:spPr>
        <a:xfrm>
          <a:off x="3746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117021</xdr:rowOff>
    </xdr:from>
    <xdr:to>
      <xdr:col>24</xdr:col>
      <xdr:colOff>63500</xdr:colOff>
      <xdr:row>104</xdr:row>
      <xdr:rowOff>167639</xdr:rowOff>
    </xdr:to>
    <xdr:cxnSp macro="">
      <xdr:nvCxnSpPr>
        <xdr:cNvPr id="424" name="直線コネクタ 423">
          <a:extLst>
            <a:ext uri="{FF2B5EF4-FFF2-40B4-BE49-F238E27FC236}">
              <a16:creationId xmlns:a16="http://schemas.microsoft.com/office/drawing/2014/main" id="{4FF85DDD-F1BC-4DB9-AD43-63B336702E1C}"/>
            </a:ext>
          </a:extLst>
        </xdr:cNvPr>
        <xdr:cNvCxnSpPr/>
      </xdr:nvCxnSpPr>
      <xdr:spPr>
        <a:xfrm flipV="1">
          <a:off x="3797300" y="17947821"/>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80918</xdr:rowOff>
    </xdr:from>
    <xdr:to>
      <xdr:col>15</xdr:col>
      <xdr:colOff>101600</xdr:colOff>
      <xdr:row>105</xdr:row>
      <xdr:rowOff>11068</xdr:rowOff>
    </xdr:to>
    <xdr:sp macro="" textlink="">
      <xdr:nvSpPr>
        <xdr:cNvPr id="425" name="楕円 424">
          <a:extLst>
            <a:ext uri="{FF2B5EF4-FFF2-40B4-BE49-F238E27FC236}">
              <a16:creationId xmlns:a16="http://schemas.microsoft.com/office/drawing/2014/main" id="{754E96E2-7626-4286-A2F6-93BB70A43089}"/>
            </a:ext>
          </a:extLst>
        </xdr:cNvPr>
        <xdr:cNvSpPr/>
      </xdr:nvSpPr>
      <xdr:spPr>
        <a:xfrm>
          <a:off x="28575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131718</xdr:rowOff>
    </xdr:from>
    <xdr:to>
      <xdr:col>19</xdr:col>
      <xdr:colOff>177800</xdr:colOff>
      <xdr:row>104</xdr:row>
      <xdr:rowOff>167639</xdr:rowOff>
    </xdr:to>
    <xdr:cxnSp macro="">
      <xdr:nvCxnSpPr>
        <xdr:cNvPr id="426" name="直線コネクタ 425">
          <a:extLst>
            <a:ext uri="{FF2B5EF4-FFF2-40B4-BE49-F238E27FC236}">
              <a16:creationId xmlns:a16="http://schemas.microsoft.com/office/drawing/2014/main" id="{4C49D99A-3D5A-4AE8-A6CF-48D0947299E3}"/>
            </a:ext>
          </a:extLst>
        </xdr:cNvPr>
        <xdr:cNvCxnSpPr/>
      </xdr:nvCxnSpPr>
      <xdr:spPr>
        <a:xfrm>
          <a:off x="2908300" y="17962518"/>
          <a:ext cx="88900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427" name="楕円 426">
          <a:extLst>
            <a:ext uri="{FF2B5EF4-FFF2-40B4-BE49-F238E27FC236}">
              <a16:creationId xmlns:a16="http://schemas.microsoft.com/office/drawing/2014/main" id="{DAC86019-98FC-42C0-8923-34AE1D276A65}"/>
            </a:ext>
          </a:extLst>
        </xdr:cNvPr>
        <xdr:cNvSpPr/>
      </xdr:nvSpPr>
      <xdr:spPr>
        <a:xfrm>
          <a:off x="1968500" y="1787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97427</xdr:rowOff>
    </xdr:from>
    <xdr:to>
      <xdr:col>15</xdr:col>
      <xdr:colOff>50800</xdr:colOff>
      <xdr:row>104</xdr:row>
      <xdr:rowOff>131718</xdr:rowOff>
    </xdr:to>
    <xdr:cxnSp macro="">
      <xdr:nvCxnSpPr>
        <xdr:cNvPr id="428" name="直線コネクタ 427">
          <a:extLst>
            <a:ext uri="{FF2B5EF4-FFF2-40B4-BE49-F238E27FC236}">
              <a16:creationId xmlns:a16="http://schemas.microsoft.com/office/drawing/2014/main" id="{47FDE8DE-4F04-4CC9-A999-DEB887D28FA8}"/>
            </a:ext>
          </a:extLst>
        </xdr:cNvPr>
        <xdr:cNvCxnSpPr/>
      </xdr:nvCxnSpPr>
      <xdr:spPr>
        <a:xfrm>
          <a:off x="2019300" y="1792822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12337</xdr:rowOff>
    </xdr:from>
    <xdr:to>
      <xdr:col>6</xdr:col>
      <xdr:colOff>38100</xdr:colOff>
      <xdr:row>104</xdr:row>
      <xdr:rowOff>113937</xdr:rowOff>
    </xdr:to>
    <xdr:sp macro="" textlink="">
      <xdr:nvSpPr>
        <xdr:cNvPr id="429" name="楕円 428">
          <a:extLst>
            <a:ext uri="{FF2B5EF4-FFF2-40B4-BE49-F238E27FC236}">
              <a16:creationId xmlns:a16="http://schemas.microsoft.com/office/drawing/2014/main" id="{D5BDFDEB-FD83-4626-ADF3-825FA8680458}"/>
            </a:ext>
          </a:extLst>
        </xdr:cNvPr>
        <xdr:cNvSpPr/>
      </xdr:nvSpPr>
      <xdr:spPr>
        <a:xfrm>
          <a:off x="1079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63137</xdr:rowOff>
    </xdr:from>
    <xdr:to>
      <xdr:col>10</xdr:col>
      <xdr:colOff>114300</xdr:colOff>
      <xdr:row>104</xdr:row>
      <xdr:rowOff>97427</xdr:rowOff>
    </xdr:to>
    <xdr:cxnSp macro="">
      <xdr:nvCxnSpPr>
        <xdr:cNvPr id="430" name="直線コネクタ 429">
          <a:extLst>
            <a:ext uri="{FF2B5EF4-FFF2-40B4-BE49-F238E27FC236}">
              <a16:creationId xmlns:a16="http://schemas.microsoft.com/office/drawing/2014/main" id="{21D17322-1606-4A93-B6D6-F95DFFFE117B}"/>
            </a:ext>
          </a:extLst>
        </xdr:cNvPr>
        <xdr:cNvCxnSpPr/>
      </xdr:nvCxnSpPr>
      <xdr:spPr>
        <a:xfrm>
          <a:off x="1130300" y="178939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453B61F2-1FEF-45BE-970B-FB4861DBFE7E}"/>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BA14086D-6295-4452-9877-BAC7B3E04651}"/>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74300A35-EC94-49D1-91E6-75C9FF20249B}"/>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A4D5EF16-AA8D-4041-96EA-5DFBC6631AE7}"/>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63516</xdr:rowOff>
    </xdr:from>
    <xdr:ext cx="405111" cy="259045"/>
    <xdr:sp macro="" textlink="">
      <xdr:nvSpPr>
        <xdr:cNvPr id="435" name="n_1mainValue【市民会館】&#10;有形固定資産減価償却率">
          <a:extLst>
            <a:ext uri="{FF2B5EF4-FFF2-40B4-BE49-F238E27FC236}">
              <a16:creationId xmlns:a16="http://schemas.microsoft.com/office/drawing/2014/main" id="{AAD09F3D-65C4-409E-BCF5-30911B03B6F0}"/>
            </a:ext>
          </a:extLst>
        </xdr:cNvPr>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27595</xdr:rowOff>
    </xdr:from>
    <xdr:ext cx="405111" cy="259045"/>
    <xdr:sp macro="" textlink="">
      <xdr:nvSpPr>
        <xdr:cNvPr id="436" name="n_2mainValue【市民会館】&#10;有形固定資産減価償却率">
          <a:extLst>
            <a:ext uri="{FF2B5EF4-FFF2-40B4-BE49-F238E27FC236}">
              <a16:creationId xmlns:a16="http://schemas.microsoft.com/office/drawing/2014/main" id="{79DE807F-6A25-4ED1-8E08-B14E1EC2295C}"/>
            </a:ext>
          </a:extLst>
        </xdr:cNvPr>
        <xdr:cNvSpPr txBox="1"/>
      </xdr:nvSpPr>
      <xdr:spPr>
        <a:xfrm>
          <a:off x="2705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437" name="n_3mainValue【市民会館】&#10;有形固定資産減価償却率">
          <a:extLst>
            <a:ext uri="{FF2B5EF4-FFF2-40B4-BE49-F238E27FC236}">
              <a16:creationId xmlns:a16="http://schemas.microsoft.com/office/drawing/2014/main" id="{6DA7A8DE-4D99-4B0D-8E2F-09DDA962E164}"/>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130464</xdr:rowOff>
    </xdr:from>
    <xdr:ext cx="405111" cy="259045"/>
    <xdr:sp macro="" textlink="">
      <xdr:nvSpPr>
        <xdr:cNvPr id="438" name="n_4mainValue【市民会館】&#10;有形固定資産減価償却率">
          <a:extLst>
            <a:ext uri="{FF2B5EF4-FFF2-40B4-BE49-F238E27FC236}">
              <a16:creationId xmlns:a16="http://schemas.microsoft.com/office/drawing/2014/main" id="{01F7DC84-D88F-4C18-809C-C0C686F5E001}"/>
            </a:ext>
          </a:extLst>
        </xdr:cNvPr>
        <xdr:cNvSpPr txBox="1"/>
      </xdr:nvSpPr>
      <xdr:spPr>
        <a:xfrm>
          <a:off x="927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7CEAA095-2B6E-4562-A676-B556BBD5FC5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D4B2C4E-5A2C-42FA-B683-98E0DE2AF3A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9C12C7B2-7468-4E13-B4E1-EA7B38B0D9F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42C66FBC-0CEE-4A74-BFD3-345458FB3B9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2041DFF3-8B3B-4A06-BF23-02F27FEF802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4299A3D5-C431-48B2-A2DE-636CCCF4A3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1A3716EE-E7B4-4AFD-8598-296BC20D53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43C6CCE8-9124-4D61-9672-BB8FF806E1C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E4C6EB6E-07BA-4EA6-A7C2-DA59FF025F5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35BD5574-6F33-421C-8523-E3EAF81AB6A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29E87D5D-BDB7-4215-9956-9B63B509F6B1}"/>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6EE1AFF0-95A5-4D1C-BD68-F436D2DD48F9}"/>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D8E485CC-65CD-4933-AC0A-FECDAFE862DB}"/>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787DBAEA-9C5A-4B00-A8BF-C7A062707182}"/>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9508784C-CF46-40EA-BFD7-1346BBF4670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C21220D1-7F70-4C7A-BF2A-986E0B0365A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546DBD26-3179-47CB-AD2B-4BEEC6E1204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26490452-4E36-43F1-AEF5-9BF155EFE56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4E7C5CFF-DB5A-4560-A744-D0EA0499FF6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5AA63E8E-7BEF-4C77-B96B-75954FF2456D}"/>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DC337EA2-A75B-4705-81C6-EC0A3D9B3CC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CAE4C321-167F-4DDC-9D2C-1C6F1A9C75C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3858A878-DDE1-4FC9-8AF3-F1444DFE608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4765FE92-EBCE-43B7-8BF5-7A7A61D2D1DF}"/>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D6D18C4E-027E-41D7-B89C-251CB62782F1}"/>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29FE796A-4C0B-401E-9C72-8014512360E0}"/>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6EE3386C-E877-46EC-BD2C-E1701978E42C}"/>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4B4E6271-9BBB-47A2-8AC4-31F4FDDDE5AA}"/>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131463</xdr:rowOff>
    </xdr:from>
    <xdr:ext cx="469744" cy="259045"/>
    <xdr:sp macro="" textlink="">
      <xdr:nvSpPr>
        <xdr:cNvPr id="467" name="【市民会館】&#10;一人当たり面積平均値テキスト">
          <a:extLst>
            <a:ext uri="{FF2B5EF4-FFF2-40B4-BE49-F238E27FC236}">
              <a16:creationId xmlns:a16="http://schemas.microsoft.com/office/drawing/2014/main" id="{67FB8D15-DC40-479D-A539-365744523CA9}"/>
            </a:ext>
          </a:extLst>
        </xdr:cNvPr>
        <xdr:cNvSpPr txBox="1"/>
      </xdr:nvSpPr>
      <xdr:spPr>
        <a:xfrm>
          <a:off x="10515600" y="18305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0AD856D2-BC6E-4C33-976A-F1ABDD5852C7}"/>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C6FA2517-352E-455A-970A-F35FF6093C49}"/>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C18D2806-6C53-47E8-A4D1-F4071186264F}"/>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B55A52C0-43A7-41B3-8FD6-1697E5D3C128}"/>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D74FC598-CB58-42AD-BC7A-7F28FA6E4A87}"/>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52E9B51-64F9-478B-96E6-9889B93DAC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2ABCCB8B-1CD4-4409-ABE3-E1CFCF6F53E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30A3CC6-F917-442E-A618-085D88AE1F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582C0DF-D989-4767-AF94-828E2988C01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6F96E2E4-3471-424D-AE2C-AB8630DE665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33020</xdr:rowOff>
    </xdr:from>
    <xdr:to>
      <xdr:col>55</xdr:col>
      <xdr:colOff>50800</xdr:colOff>
      <xdr:row>105</xdr:row>
      <xdr:rowOff>134620</xdr:rowOff>
    </xdr:to>
    <xdr:sp macro="" textlink="">
      <xdr:nvSpPr>
        <xdr:cNvPr id="478" name="楕円 477">
          <a:extLst>
            <a:ext uri="{FF2B5EF4-FFF2-40B4-BE49-F238E27FC236}">
              <a16:creationId xmlns:a16="http://schemas.microsoft.com/office/drawing/2014/main" id="{0368B685-77D4-4CE9-8B59-57F4C9FDB776}"/>
            </a:ext>
          </a:extLst>
        </xdr:cNvPr>
        <xdr:cNvSpPr/>
      </xdr:nvSpPr>
      <xdr:spPr>
        <a:xfrm>
          <a:off x="104267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55897</xdr:rowOff>
    </xdr:from>
    <xdr:ext cx="469744" cy="259045"/>
    <xdr:sp macro="" textlink="">
      <xdr:nvSpPr>
        <xdr:cNvPr id="479" name="【市民会館】&#10;一人当たり面積該当値テキスト">
          <a:extLst>
            <a:ext uri="{FF2B5EF4-FFF2-40B4-BE49-F238E27FC236}">
              <a16:creationId xmlns:a16="http://schemas.microsoft.com/office/drawing/2014/main" id="{7E84187C-E905-4C4D-9B9C-41045533B37F}"/>
            </a:ext>
          </a:extLst>
        </xdr:cNvPr>
        <xdr:cNvSpPr txBox="1"/>
      </xdr:nvSpPr>
      <xdr:spPr>
        <a:xfrm>
          <a:off x="10515600"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38736</xdr:rowOff>
    </xdr:from>
    <xdr:to>
      <xdr:col>50</xdr:col>
      <xdr:colOff>165100</xdr:colOff>
      <xdr:row>105</xdr:row>
      <xdr:rowOff>140336</xdr:rowOff>
    </xdr:to>
    <xdr:sp macro="" textlink="">
      <xdr:nvSpPr>
        <xdr:cNvPr id="480" name="楕円 479">
          <a:extLst>
            <a:ext uri="{FF2B5EF4-FFF2-40B4-BE49-F238E27FC236}">
              <a16:creationId xmlns:a16="http://schemas.microsoft.com/office/drawing/2014/main" id="{B2F87BF3-B3B6-411F-914E-8CF952D040B2}"/>
            </a:ext>
          </a:extLst>
        </xdr:cNvPr>
        <xdr:cNvSpPr/>
      </xdr:nvSpPr>
      <xdr:spPr>
        <a:xfrm>
          <a:off x="9588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83820</xdr:rowOff>
    </xdr:from>
    <xdr:to>
      <xdr:col>55</xdr:col>
      <xdr:colOff>0</xdr:colOff>
      <xdr:row>105</xdr:row>
      <xdr:rowOff>89536</xdr:rowOff>
    </xdr:to>
    <xdr:cxnSp macro="">
      <xdr:nvCxnSpPr>
        <xdr:cNvPr id="481" name="直線コネクタ 480">
          <a:extLst>
            <a:ext uri="{FF2B5EF4-FFF2-40B4-BE49-F238E27FC236}">
              <a16:creationId xmlns:a16="http://schemas.microsoft.com/office/drawing/2014/main" id="{8A3029A8-B2EC-4C1D-B2B4-783454F5BE26}"/>
            </a:ext>
          </a:extLst>
        </xdr:cNvPr>
        <xdr:cNvCxnSpPr/>
      </xdr:nvCxnSpPr>
      <xdr:spPr>
        <a:xfrm flipV="1">
          <a:off x="9639300" y="180860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82" name="楕円 481">
          <a:extLst>
            <a:ext uri="{FF2B5EF4-FFF2-40B4-BE49-F238E27FC236}">
              <a16:creationId xmlns:a16="http://schemas.microsoft.com/office/drawing/2014/main" id="{5D94570E-F265-4B98-8535-47862D1BE8DB}"/>
            </a:ext>
          </a:extLst>
        </xdr:cNvPr>
        <xdr:cNvSpPr/>
      </xdr:nvSpPr>
      <xdr:spPr>
        <a:xfrm>
          <a:off x="8699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87630</xdr:rowOff>
    </xdr:from>
    <xdr:to>
      <xdr:col>50</xdr:col>
      <xdr:colOff>114300</xdr:colOff>
      <xdr:row>105</xdr:row>
      <xdr:rowOff>89536</xdr:rowOff>
    </xdr:to>
    <xdr:cxnSp macro="">
      <xdr:nvCxnSpPr>
        <xdr:cNvPr id="483" name="直線コネクタ 482">
          <a:extLst>
            <a:ext uri="{FF2B5EF4-FFF2-40B4-BE49-F238E27FC236}">
              <a16:creationId xmlns:a16="http://schemas.microsoft.com/office/drawing/2014/main" id="{C6CC3048-39E5-4AF4-9EC2-1EA7D4A67F5C}"/>
            </a:ext>
          </a:extLst>
        </xdr:cNvPr>
        <xdr:cNvCxnSpPr/>
      </xdr:nvCxnSpPr>
      <xdr:spPr>
        <a:xfrm>
          <a:off x="8750300" y="180898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36830</xdr:rowOff>
    </xdr:from>
    <xdr:to>
      <xdr:col>41</xdr:col>
      <xdr:colOff>101600</xdr:colOff>
      <xdr:row>105</xdr:row>
      <xdr:rowOff>138430</xdr:rowOff>
    </xdr:to>
    <xdr:sp macro="" textlink="">
      <xdr:nvSpPr>
        <xdr:cNvPr id="484" name="楕円 483">
          <a:extLst>
            <a:ext uri="{FF2B5EF4-FFF2-40B4-BE49-F238E27FC236}">
              <a16:creationId xmlns:a16="http://schemas.microsoft.com/office/drawing/2014/main" id="{9BBE96B8-8BA1-4BD4-92EC-F19BA49C970F}"/>
            </a:ext>
          </a:extLst>
        </xdr:cNvPr>
        <xdr:cNvSpPr/>
      </xdr:nvSpPr>
      <xdr:spPr>
        <a:xfrm>
          <a:off x="7810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87630</xdr:rowOff>
    </xdr:from>
    <xdr:to>
      <xdr:col>45</xdr:col>
      <xdr:colOff>177800</xdr:colOff>
      <xdr:row>105</xdr:row>
      <xdr:rowOff>87630</xdr:rowOff>
    </xdr:to>
    <xdr:cxnSp macro="">
      <xdr:nvCxnSpPr>
        <xdr:cNvPr id="485" name="直線コネクタ 484">
          <a:extLst>
            <a:ext uri="{FF2B5EF4-FFF2-40B4-BE49-F238E27FC236}">
              <a16:creationId xmlns:a16="http://schemas.microsoft.com/office/drawing/2014/main" id="{9E35CDAD-9712-4C56-BB2B-8612DF3BD737}"/>
            </a:ext>
          </a:extLst>
        </xdr:cNvPr>
        <xdr:cNvCxnSpPr/>
      </xdr:nvCxnSpPr>
      <xdr:spPr>
        <a:xfrm>
          <a:off x="7861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86" name="楕円 485">
          <a:extLst>
            <a:ext uri="{FF2B5EF4-FFF2-40B4-BE49-F238E27FC236}">
              <a16:creationId xmlns:a16="http://schemas.microsoft.com/office/drawing/2014/main" id="{A221B33B-CD69-467F-8236-B163C5AD36EC}"/>
            </a:ext>
          </a:extLst>
        </xdr:cNvPr>
        <xdr:cNvSpPr/>
      </xdr:nvSpPr>
      <xdr:spPr>
        <a:xfrm>
          <a:off x="692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87630</xdr:rowOff>
    </xdr:from>
    <xdr:to>
      <xdr:col>41</xdr:col>
      <xdr:colOff>50800</xdr:colOff>
      <xdr:row>105</xdr:row>
      <xdr:rowOff>87630</xdr:rowOff>
    </xdr:to>
    <xdr:cxnSp macro="">
      <xdr:nvCxnSpPr>
        <xdr:cNvPr id="487" name="直線コネクタ 486">
          <a:extLst>
            <a:ext uri="{FF2B5EF4-FFF2-40B4-BE49-F238E27FC236}">
              <a16:creationId xmlns:a16="http://schemas.microsoft.com/office/drawing/2014/main" id="{FA3F5350-CDE6-4337-BC76-F85764AFD4E9}"/>
            </a:ext>
          </a:extLst>
        </xdr:cNvPr>
        <xdr:cNvCxnSpPr/>
      </xdr:nvCxnSpPr>
      <xdr:spPr>
        <a:xfrm>
          <a:off x="6972300" y="180898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81932</xdr:rowOff>
    </xdr:from>
    <xdr:ext cx="469744" cy="259045"/>
    <xdr:sp macro="" textlink="">
      <xdr:nvSpPr>
        <xdr:cNvPr id="488" name="n_1aveValue【市民会館】&#10;一人当たり面積">
          <a:extLst>
            <a:ext uri="{FF2B5EF4-FFF2-40B4-BE49-F238E27FC236}">
              <a16:creationId xmlns:a16="http://schemas.microsoft.com/office/drawing/2014/main" id="{A5A3EDFC-DD4D-4C3D-A7AD-5FF55E82E43A}"/>
            </a:ext>
          </a:extLst>
        </xdr:cNvPr>
        <xdr:cNvSpPr txBox="1"/>
      </xdr:nvSpPr>
      <xdr:spPr>
        <a:xfrm>
          <a:off x="9391727" y="1842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85741</xdr:rowOff>
    </xdr:from>
    <xdr:ext cx="469744" cy="259045"/>
    <xdr:sp macro="" textlink="">
      <xdr:nvSpPr>
        <xdr:cNvPr id="489" name="n_2aveValue【市民会館】&#10;一人当たり面積">
          <a:extLst>
            <a:ext uri="{FF2B5EF4-FFF2-40B4-BE49-F238E27FC236}">
              <a16:creationId xmlns:a16="http://schemas.microsoft.com/office/drawing/2014/main" id="{0512DFBA-75CF-42F5-A304-37C3597FEC20}"/>
            </a:ext>
          </a:extLst>
        </xdr:cNvPr>
        <xdr:cNvSpPr txBox="1"/>
      </xdr:nvSpPr>
      <xdr:spPr>
        <a:xfrm>
          <a:off x="8515427" y="1843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83838</xdr:rowOff>
    </xdr:from>
    <xdr:ext cx="469744" cy="259045"/>
    <xdr:sp macro="" textlink="">
      <xdr:nvSpPr>
        <xdr:cNvPr id="490" name="n_3aveValue【市民会館】&#10;一人当たり面積">
          <a:extLst>
            <a:ext uri="{FF2B5EF4-FFF2-40B4-BE49-F238E27FC236}">
              <a16:creationId xmlns:a16="http://schemas.microsoft.com/office/drawing/2014/main" id="{8754A0D3-2673-42DC-8F4E-BC3A02940F71}"/>
            </a:ext>
          </a:extLst>
        </xdr:cNvPr>
        <xdr:cNvSpPr txBox="1"/>
      </xdr:nvSpPr>
      <xdr:spPr>
        <a:xfrm>
          <a:off x="7626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66691</xdr:rowOff>
    </xdr:from>
    <xdr:ext cx="469744" cy="259045"/>
    <xdr:sp macro="" textlink="">
      <xdr:nvSpPr>
        <xdr:cNvPr id="491" name="n_4aveValue【市民会館】&#10;一人当たり面積">
          <a:extLst>
            <a:ext uri="{FF2B5EF4-FFF2-40B4-BE49-F238E27FC236}">
              <a16:creationId xmlns:a16="http://schemas.microsoft.com/office/drawing/2014/main" id="{26B7AC73-0970-4CB9-AA36-B3061187C00E}"/>
            </a:ext>
          </a:extLst>
        </xdr:cNvPr>
        <xdr:cNvSpPr txBox="1"/>
      </xdr:nvSpPr>
      <xdr:spPr>
        <a:xfrm>
          <a:off x="6737427" y="184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156863</xdr:rowOff>
    </xdr:from>
    <xdr:ext cx="469744" cy="259045"/>
    <xdr:sp macro="" textlink="">
      <xdr:nvSpPr>
        <xdr:cNvPr id="492" name="n_1mainValue【市民会館】&#10;一人当たり面積">
          <a:extLst>
            <a:ext uri="{FF2B5EF4-FFF2-40B4-BE49-F238E27FC236}">
              <a16:creationId xmlns:a16="http://schemas.microsoft.com/office/drawing/2014/main" id="{7150738F-ED10-4740-93E5-6CC53B3F05FB}"/>
            </a:ext>
          </a:extLst>
        </xdr:cNvPr>
        <xdr:cNvSpPr txBox="1"/>
      </xdr:nvSpPr>
      <xdr:spPr>
        <a:xfrm>
          <a:off x="9391727"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93" name="n_2mainValue【市民会館】&#10;一人当たり面積">
          <a:extLst>
            <a:ext uri="{FF2B5EF4-FFF2-40B4-BE49-F238E27FC236}">
              <a16:creationId xmlns:a16="http://schemas.microsoft.com/office/drawing/2014/main" id="{82586161-AC93-4A97-9254-8A53705D580B}"/>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94" name="n_3mainValue【市民会館】&#10;一人当たり面積">
          <a:extLst>
            <a:ext uri="{FF2B5EF4-FFF2-40B4-BE49-F238E27FC236}">
              <a16:creationId xmlns:a16="http://schemas.microsoft.com/office/drawing/2014/main" id="{8183D25D-34B2-4D02-A0FC-F928152E105B}"/>
            </a:ext>
          </a:extLst>
        </xdr:cNvPr>
        <xdr:cNvSpPr txBox="1"/>
      </xdr:nvSpPr>
      <xdr:spPr>
        <a:xfrm>
          <a:off x="7626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5" name="n_4mainValue【市民会館】&#10;一人当たり面積">
          <a:extLst>
            <a:ext uri="{FF2B5EF4-FFF2-40B4-BE49-F238E27FC236}">
              <a16:creationId xmlns:a16="http://schemas.microsoft.com/office/drawing/2014/main" id="{341D3D0C-06E1-4DB3-98B4-748C89E5E1A2}"/>
            </a:ext>
          </a:extLst>
        </xdr:cNvPr>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A17DE2C-0036-4B6B-878E-2B3DABC7E79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78A424A4-E933-4F01-ACF9-00BF08ABB49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BB6734E7-6BB8-4A61-A490-CC94EDCAC04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CD400370-6B12-4D75-A3B4-A23E324BEA7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6638EE51-5E0F-43E7-BD8B-50664CEB37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DC2B5D75-5ACF-4EE4-AE97-36591EB20DB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C8F35298-7B12-48CE-98D2-55228E21D5B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3C82A65B-4AC7-4437-8AE2-4A8B2AEDCD4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DF8E5AA2-6BA4-4EAE-B895-73B5041103A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9083EC13-FA9B-4050-B825-E639479243A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9058F23E-EAF3-4D6E-9A33-70482F9E914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707DA91A-8276-4653-B3B8-7265495425E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41F1A74D-76B7-4EE5-AD52-3756CC132E4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721C606D-6BD4-4F77-8340-E1F4E498052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413CA22E-AE31-4D9E-92F3-B1FB607C476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7680FA45-47A1-42C2-A500-11821FC422F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5D887980-B534-4359-AE35-3B14CC5341E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42D4E2A1-780F-4F6A-8797-F0531996F37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E7376C48-7E94-4C75-BB67-5303F1584A44}"/>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CC520D87-E9D5-4FA2-AF0B-92494BB372A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29BDD53F-1A9E-4CC7-B5CC-1D11E2D862F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9D8D554A-7105-489D-8D6C-467CAF0907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59FDFC27-B984-465A-AD55-542E00E2784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FD6CCFAA-22C8-4D81-AF7A-0D0F7A7CF05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7B5FCD12-3020-410D-AA97-CE361D82EAAB}"/>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41D06CAF-9D87-4BC7-B9DD-6DFAC8A2F39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66E30D77-7AF4-4771-A452-004017ADADB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70FC2AA2-F97C-42BE-AFB9-6133E476995D}"/>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919FD813-5CAE-40F1-873E-3642D90515CD}"/>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655C2B3D-4965-4179-BE9C-88405DECF238}"/>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347D808F-70A1-4FB6-A194-11DE93D224A8}"/>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5A17B54B-FE0E-4174-9733-7675F40696ED}"/>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D94CC080-AB30-4ADC-87D1-E338956206EF}"/>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C1DC8DC3-EEA8-466F-971B-F8DA4E301F76}"/>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3411E595-90E2-402C-B1CA-A8038D615605}"/>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FBA8287-5D27-4744-A9C6-07CBB914842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8A2A6AD2-1946-4899-875D-C8A0CA35EF8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B4B21E1-F370-4B06-91C2-9A3F9C79AE7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A03C5EE-9A27-4E9F-AC2A-EDD1E38D3D0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B6D4811D-02E1-485D-8804-01D6E23F2E7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158750</xdr:rowOff>
    </xdr:from>
    <xdr:to>
      <xdr:col>85</xdr:col>
      <xdr:colOff>177800</xdr:colOff>
      <xdr:row>39</xdr:row>
      <xdr:rowOff>88900</xdr:rowOff>
    </xdr:to>
    <xdr:sp macro="" textlink="">
      <xdr:nvSpPr>
        <xdr:cNvPr id="536" name="楕円 535">
          <a:extLst>
            <a:ext uri="{FF2B5EF4-FFF2-40B4-BE49-F238E27FC236}">
              <a16:creationId xmlns:a16="http://schemas.microsoft.com/office/drawing/2014/main" id="{346D2C2C-1FF2-4986-9228-FA9D3264DFC6}"/>
            </a:ext>
          </a:extLst>
        </xdr:cNvPr>
        <xdr:cNvSpPr/>
      </xdr:nvSpPr>
      <xdr:spPr>
        <a:xfrm>
          <a:off x="16268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137177</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7B3C002B-FEA8-45B9-863A-0B232A3CE80C}"/>
            </a:ext>
          </a:extLst>
        </xdr:cNvPr>
        <xdr:cNvSpPr txBox="1"/>
      </xdr:nvSpPr>
      <xdr:spPr>
        <a:xfrm>
          <a:off x="16357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147320</xdr:rowOff>
    </xdr:from>
    <xdr:to>
      <xdr:col>81</xdr:col>
      <xdr:colOff>101600</xdr:colOff>
      <xdr:row>39</xdr:row>
      <xdr:rowOff>77470</xdr:rowOff>
    </xdr:to>
    <xdr:sp macro="" textlink="">
      <xdr:nvSpPr>
        <xdr:cNvPr id="538" name="楕円 537">
          <a:extLst>
            <a:ext uri="{FF2B5EF4-FFF2-40B4-BE49-F238E27FC236}">
              <a16:creationId xmlns:a16="http://schemas.microsoft.com/office/drawing/2014/main" id="{8B7EEEC9-A01D-4896-84B8-6A03B6EA912F}"/>
            </a:ext>
          </a:extLst>
        </xdr:cNvPr>
        <xdr:cNvSpPr/>
      </xdr:nvSpPr>
      <xdr:spPr>
        <a:xfrm>
          <a:off x="15430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26670</xdr:rowOff>
    </xdr:from>
    <xdr:to>
      <xdr:col>85</xdr:col>
      <xdr:colOff>127000</xdr:colOff>
      <xdr:row>39</xdr:row>
      <xdr:rowOff>38100</xdr:rowOff>
    </xdr:to>
    <xdr:cxnSp macro="">
      <xdr:nvCxnSpPr>
        <xdr:cNvPr id="539" name="直線コネクタ 538">
          <a:extLst>
            <a:ext uri="{FF2B5EF4-FFF2-40B4-BE49-F238E27FC236}">
              <a16:creationId xmlns:a16="http://schemas.microsoft.com/office/drawing/2014/main" id="{00DB751A-6CB3-41FC-B29A-28B226024147}"/>
            </a:ext>
          </a:extLst>
        </xdr:cNvPr>
        <xdr:cNvCxnSpPr/>
      </xdr:nvCxnSpPr>
      <xdr:spPr>
        <a:xfrm>
          <a:off x="15481300" y="67132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29210</xdr:rowOff>
    </xdr:from>
    <xdr:to>
      <xdr:col>76</xdr:col>
      <xdr:colOff>165100</xdr:colOff>
      <xdr:row>38</xdr:row>
      <xdr:rowOff>130810</xdr:rowOff>
    </xdr:to>
    <xdr:sp macro="" textlink="">
      <xdr:nvSpPr>
        <xdr:cNvPr id="540" name="楕円 539">
          <a:extLst>
            <a:ext uri="{FF2B5EF4-FFF2-40B4-BE49-F238E27FC236}">
              <a16:creationId xmlns:a16="http://schemas.microsoft.com/office/drawing/2014/main" id="{91DAA20C-A7BC-40AA-8C7B-37B34135D185}"/>
            </a:ext>
          </a:extLst>
        </xdr:cNvPr>
        <xdr:cNvSpPr/>
      </xdr:nvSpPr>
      <xdr:spPr>
        <a:xfrm>
          <a:off x="14541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80010</xdr:rowOff>
    </xdr:from>
    <xdr:to>
      <xdr:col>81</xdr:col>
      <xdr:colOff>50800</xdr:colOff>
      <xdr:row>39</xdr:row>
      <xdr:rowOff>26670</xdr:rowOff>
    </xdr:to>
    <xdr:cxnSp macro="">
      <xdr:nvCxnSpPr>
        <xdr:cNvPr id="541" name="直線コネクタ 540">
          <a:extLst>
            <a:ext uri="{FF2B5EF4-FFF2-40B4-BE49-F238E27FC236}">
              <a16:creationId xmlns:a16="http://schemas.microsoft.com/office/drawing/2014/main" id="{60154B63-D19F-4F05-9D90-AC0E9E06C351}"/>
            </a:ext>
          </a:extLst>
        </xdr:cNvPr>
        <xdr:cNvCxnSpPr/>
      </xdr:nvCxnSpPr>
      <xdr:spPr>
        <a:xfrm>
          <a:off x="14592300" y="659511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17780</xdr:rowOff>
    </xdr:from>
    <xdr:to>
      <xdr:col>72</xdr:col>
      <xdr:colOff>38100</xdr:colOff>
      <xdr:row>38</xdr:row>
      <xdr:rowOff>119380</xdr:rowOff>
    </xdr:to>
    <xdr:sp macro="" textlink="">
      <xdr:nvSpPr>
        <xdr:cNvPr id="542" name="楕円 541">
          <a:extLst>
            <a:ext uri="{FF2B5EF4-FFF2-40B4-BE49-F238E27FC236}">
              <a16:creationId xmlns:a16="http://schemas.microsoft.com/office/drawing/2014/main" id="{275726F1-565E-4E2F-8EA0-42D36F006B9B}"/>
            </a:ext>
          </a:extLst>
        </xdr:cNvPr>
        <xdr:cNvSpPr/>
      </xdr:nvSpPr>
      <xdr:spPr>
        <a:xfrm>
          <a:off x="13652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68580</xdr:rowOff>
    </xdr:from>
    <xdr:to>
      <xdr:col>76</xdr:col>
      <xdr:colOff>114300</xdr:colOff>
      <xdr:row>38</xdr:row>
      <xdr:rowOff>80010</xdr:rowOff>
    </xdr:to>
    <xdr:cxnSp macro="">
      <xdr:nvCxnSpPr>
        <xdr:cNvPr id="543" name="直線コネクタ 542">
          <a:extLst>
            <a:ext uri="{FF2B5EF4-FFF2-40B4-BE49-F238E27FC236}">
              <a16:creationId xmlns:a16="http://schemas.microsoft.com/office/drawing/2014/main" id="{8EFE6E7F-AAFD-45E3-AAB6-3A93BA07CE6D}"/>
            </a:ext>
          </a:extLst>
        </xdr:cNvPr>
        <xdr:cNvCxnSpPr/>
      </xdr:nvCxnSpPr>
      <xdr:spPr>
        <a:xfrm>
          <a:off x="13703300" y="65836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120650</xdr:rowOff>
    </xdr:from>
    <xdr:to>
      <xdr:col>67</xdr:col>
      <xdr:colOff>101600</xdr:colOff>
      <xdr:row>38</xdr:row>
      <xdr:rowOff>50800</xdr:rowOff>
    </xdr:to>
    <xdr:sp macro="" textlink="">
      <xdr:nvSpPr>
        <xdr:cNvPr id="544" name="楕円 543">
          <a:extLst>
            <a:ext uri="{FF2B5EF4-FFF2-40B4-BE49-F238E27FC236}">
              <a16:creationId xmlns:a16="http://schemas.microsoft.com/office/drawing/2014/main" id="{EBAF3254-3A4C-4F1A-B6A1-5AFF6575E79A}"/>
            </a:ext>
          </a:extLst>
        </xdr:cNvPr>
        <xdr:cNvSpPr/>
      </xdr:nvSpPr>
      <xdr:spPr>
        <a:xfrm>
          <a:off x="12763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0</xdr:rowOff>
    </xdr:from>
    <xdr:to>
      <xdr:col>71</xdr:col>
      <xdr:colOff>177800</xdr:colOff>
      <xdr:row>38</xdr:row>
      <xdr:rowOff>68580</xdr:rowOff>
    </xdr:to>
    <xdr:cxnSp macro="">
      <xdr:nvCxnSpPr>
        <xdr:cNvPr id="545" name="直線コネクタ 544">
          <a:extLst>
            <a:ext uri="{FF2B5EF4-FFF2-40B4-BE49-F238E27FC236}">
              <a16:creationId xmlns:a16="http://schemas.microsoft.com/office/drawing/2014/main" id="{5AC6F300-9FC1-4003-88FA-A135E9ABDEAD}"/>
            </a:ext>
          </a:extLst>
        </xdr:cNvPr>
        <xdr:cNvCxnSpPr/>
      </xdr:nvCxnSpPr>
      <xdr:spPr>
        <a:xfrm>
          <a:off x="12814300" y="65151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D86E5079-3983-4D89-AF36-6BA2C9BECF9F}"/>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FC605B5F-3C93-499A-B2FE-50FA938A089F}"/>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48AF570E-D961-41A4-97D7-F1CE7BB88BCD}"/>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51452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8A25D02A-D844-44F9-9711-CB645DED69B2}"/>
            </a:ext>
          </a:extLst>
        </xdr:cNvPr>
        <xdr:cNvSpPr txBox="1"/>
      </xdr:nvSpPr>
      <xdr:spPr>
        <a:xfrm>
          <a:off x="12611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68597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AF736456-48CD-4119-BFC0-1AD6A42A1634}"/>
            </a:ext>
          </a:extLst>
        </xdr:cNvPr>
        <xdr:cNvSpPr txBox="1"/>
      </xdr:nvSpPr>
      <xdr:spPr>
        <a:xfrm>
          <a:off x="152660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121937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FE905623-BFD3-4511-8A6B-F8B4045AEC3D}"/>
            </a:ext>
          </a:extLst>
        </xdr:cNvPr>
        <xdr:cNvSpPr txBox="1"/>
      </xdr:nvSpPr>
      <xdr:spPr>
        <a:xfrm>
          <a:off x="14389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110507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90234DAF-1267-478D-879A-D13425F02A69}"/>
            </a:ext>
          </a:extLst>
        </xdr:cNvPr>
        <xdr:cNvSpPr txBox="1"/>
      </xdr:nvSpPr>
      <xdr:spPr>
        <a:xfrm>
          <a:off x="135007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67327</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1DB0AB4B-9CCF-4E93-95D9-EA9CCC06A5FB}"/>
            </a:ext>
          </a:extLst>
        </xdr:cNvPr>
        <xdr:cNvSpPr txBox="1"/>
      </xdr:nvSpPr>
      <xdr:spPr>
        <a:xfrm>
          <a:off x="12611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8A5C4DC-43B1-45E4-921B-69BB92963BA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E97A006-4BAA-4E67-9AAE-9A2183F2A68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E3ECCF47-E3C4-48A3-BEAF-D434154A99B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425E8E54-FC79-4720-A8F7-BDBC8E275DA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E57373F7-B94F-499B-9396-69561DF1103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6EA8EC4-FB42-4D97-A94D-4B50EA1FD86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182EFD76-F3E8-445A-858C-48E674D00D2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BDF3A091-FF65-4C47-B5BF-941B6AE67C1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AADED159-0357-49EE-A8D5-46963FA001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7D2609CE-E711-4C90-AF92-55E70A77FA5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E04FC0B8-CEE8-4D62-8847-D0E519C239E8}"/>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DA6E6D83-912F-468B-828E-349E4A312E94}"/>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890F102E-08FF-4204-8FD5-B9312CD58154}"/>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1BCC5B80-BD2F-41A4-8A19-12ED6CC6BF7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85102E1E-DE3C-45CB-B8D8-714AE522E6F6}"/>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B8D72279-3A1A-4E0A-A0FE-93618A84A7A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9B4922A0-304C-4F1B-A862-DC343FE8B62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4AAD6950-C2DB-4D3D-992E-C4D678FCE14B}"/>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9CA6B85D-9D38-4540-857C-514CA4B1D73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A0A52E25-D132-42C3-961B-6AE921AD8DDB}"/>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A627168F-94C8-44EE-BBE0-0169EB19BB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67D100FF-7B8B-4C55-9E05-78F0E9CA639B}"/>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3B40C426-647C-4D26-BC12-D476F77D07E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47D3DFE9-B68E-49A1-A6F2-9EDF86EBB24B}"/>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C515261A-69B2-4033-9367-5D3AE3FA4D04}"/>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95B2403B-063A-4A27-B435-AEC1A89F6A75}"/>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00EE116F-282F-427E-ADF0-C0EFD4E9E28F}"/>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0D6C1D16-DC62-4EFF-A60B-6FE566EBEDEF}"/>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3BCDB451-A561-43E2-BC5E-8E72D4427C3F}"/>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BDF52DCF-0508-463D-A192-94A5D9E2A11E}"/>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F90925CE-3DBA-48EA-BD61-818DF809CCDA}"/>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0752B050-6884-4452-A680-830C4F21CD92}"/>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86C6DE4B-3310-4713-8AE8-772C75346B39}"/>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522A67F7-1407-4B19-A3A1-2CBED60062BC}"/>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22E75D1-2A3D-4A3D-B2E1-1906985EBCA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AC50B74-C817-48DE-8426-752C9A7672C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74D86EF-5D7A-4F2F-887A-2EEB7D1FD89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7870DB8B-3773-44FC-9417-EA056B2219F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786DE49-7B29-46ED-BBDC-3158251BF20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112939</xdr:rowOff>
    </xdr:from>
    <xdr:to>
      <xdr:col>116</xdr:col>
      <xdr:colOff>114300</xdr:colOff>
      <xdr:row>42</xdr:row>
      <xdr:rowOff>43089</xdr:rowOff>
    </xdr:to>
    <xdr:sp macro="" textlink="">
      <xdr:nvSpPr>
        <xdr:cNvPr id="593" name="楕円 592">
          <a:extLst>
            <a:ext uri="{FF2B5EF4-FFF2-40B4-BE49-F238E27FC236}">
              <a16:creationId xmlns:a16="http://schemas.microsoft.com/office/drawing/2014/main" id="{48C626BC-94BF-41B1-ADAC-1B8B5AF1EEAE}"/>
            </a:ext>
          </a:extLst>
        </xdr:cNvPr>
        <xdr:cNvSpPr/>
      </xdr:nvSpPr>
      <xdr:spPr>
        <a:xfrm>
          <a:off x="22110700" y="71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27866</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F217F3FA-6B87-4DF8-9DA9-848A662F9761}"/>
            </a:ext>
          </a:extLst>
        </xdr:cNvPr>
        <xdr:cNvSpPr txBox="1"/>
      </xdr:nvSpPr>
      <xdr:spPr>
        <a:xfrm>
          <a:off x="22199600" y="705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114230</xdr:rowOff>
    </xdr:from>
    <xdr:to>
      <xdr:col>112</xdr:col>
      <xdr:colOff>38100</xdr:colOff>
      <xdr:row>42</xdr:row>
      <xdr:rowOff>44380</xdr:rowOff>
    </xdr:to>
    <xdr:sp macro="" textlink="">
      <xdr:nvSpPr>
        <xdr:cNvPr id="595" name="楕円 594">
          <a:extLst>
            <a:ext uri="{FF2B5EF4-FFF2-40B4-BE49-F238E27FC236}">
              <a16:creationId xmlns:a16="http://schemas.microsoft.com/office/drawing/2014/main" id="{E0928370-4481-4615-A2D5-A449F0DA1D20}"/>
            </a:ext>
          </a:extLst>
        </xdr:cNvPr>
        <xdr:cNvSpPr/>
      </xdr:nvSpPr>
      <xdr:spPr>
        <a:xfrm>
          <a:off x="21272500" y="714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163739</xdr:rowOff>
    </xdr:from>
    <xdr:to>
      <xdr:col>116</xdr:col>
      <xdr:colOff>63500</xdr:colOff>
      <xdr:row>41</xdr:row>
      <xdr:rowOff>165030</xdr:rowOff>
    </xdr:to>
    <xdr:cxnSp macro="">
      <xdr:nvCxnSpPr>
        <xdr:cNvPr id="596" name="直線コネクタ 595">
          <a:extLst>
            <a:ext uri="{FF2B5EF4-FFF2-40B4-BE49-F238E27FC236}">
              <a16:creationId xmlns:a16="http://schemas.microsoft.com/office/drawing/2014/main" id="{DABDB175-BE9A-4263-ACBB-EA724C57E7CD}"/>
            </a:ext>
          </a:extLst>
        </xdr:cNvPr>
        <xdr:cNvCxnSpPr/>
      </xdr:nvCxnSpPr>
      <xdr:spPr>
        <a:xfrm flipV="1">
          <a:off x="21323300" y="7193189"/>
          <a:ext cx="838200" cy="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111640</xdr:rowOff>
    </xdr:from>
    <xdr:to>
      <xdr:col>107</xdr:col>
      <xdr:colOff>101600</xdr:colOff>
      <xdr:row>42</xdr:row>
      <xdr:rowOff>41790</xdr:rowOff>
    </xdr:to>
    <xdr:sp macro="" textlink="">
      <xdr:nvSpPr>
        <xdr:cNvPr id="597" name="楕円 596">
          <a:extLst>
            <a:ext uri="{FF2B5EF4-FFF2-40B4-BE49-F238E27FC236}">
              <a16:creationId xmlns:a16="http://schemas.microsoft.com/office/drawing/2014/main" id="{B59D6774-0C06-4F13-81E5-BBDC814EF5CC}"/>
            </a:ext>
          </a:extLst>
        </xdr:cNvPr>
        <xdr:cNvSpPr/>
      </xdr:nvSpPr>
      <xdr:spPr>
        <a:xfrm>
          <a:off x="20383500" y="714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162440</xdr:rowOff>
    </xdr:from>
    <xdr:to>
      <xdr:col>111</xdr:col>
      <xdr:colOff>177800</xdr:colOff>
      <xdr:row>41</xdr:row>
      <xdr:rowOff>165030</xdr:rowOff>
    </xdr:to>
    <xdr:cxnSp macro="">
      <xdr:nvCxnSpPr>
        <xdr:cNvPr id="598" name="直線コネクタ 597">
          <a:extLst>
            <a:ext uri="{FF2B5EF4-FFF2-40B4-BE49-F238E27FC236}">
              <a16:creationId xmlns:a16="http://schemas.microsoft.com/office/drawing/2014/main" id="{6477E6CB-DF0A-4F45-AF7F-6C904D6FB52D}"/>
            </a:ext>
          </a:extLst>
        </xdr:cNvPr>
        <xdr:cNvCxnSpPr/>
      </xdr:nvCxnSpPr>
      <xdr:spPr>
        <a:xfrm>
          <a:off x="20434300" y="7191890"/>
          <a:ext cx="889000" cy="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113864</xdr:rowOff>
    </xdr:from>
    <xdr:to>
      <xdr:col>102</xdr:col>
      <xdr:colOff>165100</xdr:colOff>
      <xdr:row>42</xdr:row>
      <xdr:rowOff>44014</xdr:rowOff>
    </xdr:to>
    <xdr:sp macro="" textlink="">
      <xdr:nvSpPr>
        <xdr:cNvPr id="599" name="楕円 598">
          <a:extLst>
            <a:ext uri="{FF2B5EF4-FFF2-40B4-BE49-F238E27FC236}">
              <a16:creationId xmlns:a16="http://schemas.microsoft.com/office/drawing/2014/main" id="{88ABB818-1EEA-447C-ADF6-085107F22B43}"/>
            </a:ext>
          </a:extLst>
        </xdr:cNvPr>
        <xdr:cNvSpPr/>
      </xdr:nvSpPr>
      <xdr:spPr>
        <a:xfrm>
          <a:off x="19494500" y="714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162440</xdr:rowOff>
    </xdr:from>
    <xdr:to>
      <xdr:col>107</xdr:col>
      <xdr:colOff>50800</xdr:colOff>
      <xdr:row>41</xdr:row>
      <xdr:rowOff>164664</xdr:rowOff>
    </xdr:to>
    <xdr:cxnSp macro="">
      <xdr:nvCxnSpPr>
        <xdr:cNvPr id="600" name="直線コネクタ 599">
          <a:extLst>
            <a:ext uri="{FF2B5EF4-FFF2-40B4-BE49-F238E27FC236}">
              <a16:creationId xmlns:a16="http://schemas.microsoft.com/office/drawing/2014/main" id="{9B6C3CB6-CE39-47F9-9894-44E461314531}"/>
            </a:ext>
          </a:extLst>
        </xdr:cNvPr>
        <xdr:cNvCxnSpPr/>
      </xdr:nvCxnSpPr>
      <xdr:spPr>
        <a:xfrm flipV="1">
          <a:off x="19545300" y="7191890"/>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113564</xdr:rowOff>
    </xdr:from>
    <xdr:to>
      <xdr:col>98</xdr:col>
      <xdr:colOff>38100</xdr:colOff>
      <xdr:row>42</xdr:row>
      <xdr:rowOff>43714</xdr:rowOff>
    </xdr:to>
    <xdr:sp macro="" textlink="">
      <xdr:nvSpPr>
        <xdr:cNvPr id="601" name="楕円 600">
          <a:extLst>
            <a:ext uri="{FF2B5EF4-FFF2-40B4-BE49-F238E27FC236}">
              <a16:creationId xmlns:a16="http://schemas.microsoft.com/office/drawing/2014/main" id="{770D1204-8B95-42EB-9E19-02815C5BE88B}"/>
            </a:ext>
          </a:extLst>
        </xdr:cNvPr>
        <xdr:cNvSpPr/>
      </xdr:nvSpPr>
      <xdr:spPr>
        <a:xfrm>
          <a:off x="18605500" y="714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164364</xdr:rowOff>
    </xdr:from>
    <xdr:to>
      <xdr:col>102</xdr:col>
      <xdr:colOff>114300</xdr:colOff>
      <xdr:row>41</xdr:row>
      <xdr:rowOff>164664</xdr:rowOff>
    </xdr:to>
    <xdr:cxnSp macro="">
      <xdr:nvCxnSpPr>
        <xdr:cNvPr id="602" name="直線コネクタ 601">
          <a:extLst>
            <a:ext uri="{FF2B5EF4-FFF2-40B4-BE49-F238E27FC236}">
              <a16:creationId xmlns:a16="http://schemas.microsoft.com/office/drawing/2014/main" id="{29FB33DA-C28B-45C0-8143-F8FAE80C0ECB}"/>
            </a:ext>
          </a:extLst>
        </xdr:cNvPr>
        <xdr:cNvCxnSpPr/>
      </xdr:nvCxnSpPr>
      <xdr:spPr>
        <a:xfrm>
          <a:off x="18656300" y="7193814"/>
          <a:ext cx="8890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C616762A-578D-42DF-A175-EB84D17154E2}"/>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BA5BC54D-4ACF-4531-ACCE-030853C2D026}"/>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7D42C193-9B96-4A38-B6D7-0AA8DDDE9DB6}"/>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71EEB503-86D0-4843-B874-EE1425AE7BA4}"/>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35507</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B1AAE53B-CE7F-4C25-AC94-80F1D12E6990}"/>
            </a:ext>
          </a:extLst>
        </xdr:cNvPr>
        <xdr:cNvSpPr txBox="1"/>
      </xdr:nvSpPr>
      <xdr:spPr>
        <a:xfrm>
          <a:off x="21043411" y="723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32917</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ADDF1C98-2DF4-4963-8A04-C705EF0E27B2}"/>
            </a:ext>
          </a:extLst>
        </xdr:cNvPr>
        <xdr:cNvSpPr txBox="1"/>
      </xdr:nvSpPr>
      <xdr:spPr>
        <a:xfrm>
          <a:off x="20167111" y="723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35141</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425FBE12-E2B6-4850-87F4-7E619139DEED}"/>
            </a:ext>
          </a:extLst>
        </xdr:cNvPr>
        <xdr:cNvSpPr txBox="1"/>
      </xdr:nvSpPr>
      <xdr:spPr>
        <a:xfrm>
          <a:off x="19278111" y="723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34841</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B91F2096-840C-46F1-879E-C2AA2E210A2F}"/>
            </a:ext>
          </a:extLst>
        </xdr:cNvPr>
        <xdr:cNvSpPr txBox="1"/>
      </xdr:nvSpPr>
      <xdr:spPr>
        <a:xfrm>
          <a:off x="18389111" y="7235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3C50F015-0464-41D2-A834-71A60E72FE7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C5DD6CFE-5323-4C82-9B1B-19800172DD5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90763CD0-1DC4-4834-AB69-119E28B74C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6A021183-E914-4344-96C9-FBAE298E2C7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B16D2DE9-76BA-478F-B619-A51EF6284BC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8403AD79-12E4-4637-ADE0-7B59E8BB1DA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767D4029-EA2E-4976-8D82-46E9C4777C8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EEC4FEB-FD7D-4E76-84E7-18F33C957204}"/>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a:extLst>
            <a:ext uri="{FF2B5EF4-FFF2-40B4-BE49-F238E27FC236}">
              <a16:creationId xmlns:a16="http://schemas.microsoft.com/office/drawing/2014/main" id="{3D54F5A1-975D-4AB5-8F0F-92B767BFC0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a:extLst>
            <a:ext uri="{FF2B5EF4-FFF2-40B4-BE49-F238E27FC236}">
              <a16:creationId xmlns:a16="http://schemas.microsoft.com/office/drawing/2014/main" id="{C3F98C2F-DCF1-4AC7-A6F5-6B4043A6C55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a:extLst>
            <a:ext uri="{FF2B5EF4-FFF2-40B4-BE49-F238E27FC236}">
              <a16:creationId xmlns:a16="http://schemas.microsoft.com/office/drawing/2014/main" id="{CB0C9776-E2CB-44BF-8EC0-5D8CB8ABCDE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a:extLst>
            <a:ext uri="{FF2B5EF4-FFF2-40B4-BE49-F238E27FC236}">
              <a16:creationId xmlns:a16="http://schemas.microsoft.com/office/drawing/2014/main" id="{88AD765C-3CFD-4ADD-BACC-76BA821F47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a:extLst>
            <a:ext uri="{FF2B5EF4-FFF2-40B4-BE49-F238E27FC236}">
              <a16:creationId xmlns:a16="http://schemas.microsoft.com/office/drawing/2014/main" id="{42EB8341-040A-4C81-9D58-B9054F3F2C8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a:extLst>
            <a:ext uri="{FF2B5EF4-FFF2-40B4-BE49-F238E27FC236}">
              <a16:creationId xmlns:a16="http://schemas.microsoft.com/office/drawing/2014/main" id="{4687908B-D1D0-4FBB-9A2B-A6F38AD9E2A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a:extLst>
            <a:ext uri="{FF2B5EF4-FFF2-40B4-BE49-F238E27FC236}">
              <a16:creationId xmlns:a16="http://schemas.microsoft.com/office/drawing/2014/main" id="{D67A8E42-DE7B-4808-9149-B96E3020F4D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a:extLst>
            <a:ext uri="{FF2B5EF4-FFF2-40B4-BE49-F238E27FC236}">
              <a16:creationId xmlns:a16="http://schemas.microsoft.com/office/drawing/2014/main" id="{C0071012-2D0D-46F9-9F77-C2456B069B7D}"/>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1173C1C5-8101-4874-9375-0AD7A92437A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AFD15140-B2D2-4EDD-A4BC-8458B62B73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2D267D7D-049B-47B8-9842-E9CDCA20B7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D3B8B0DC-BB7E-4C7C-AFFE-820DFC970CE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6B2ACC3F-35FB-488F-95D1-E15766298E0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06948A9A-CE6B-4EBB-A959-1F2A9A0252D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3F7EA2CA-D7D0-448E-816D-2EB75BBC5B1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0242F2FF-41AD-4178-B21D-E532E8CD96E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04A18EF2-4B7A-4150-B75D-5F3B0422EE5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B58602AF-1EF3-42C4-9002-2DFF7819BB0F}"/>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1557E24C-0652-4C39-A83E-59E03BC465B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a:extLst>
            <a:ext uri="{FF2B5EF4-FFF2-40B4-BE49-F238E27FC236}">
              <a16:creationId xmlns:a16="http://schemas.microsoft.com/office/drawing/2014/main" id="{FBFF21A0-CB16-47DF-AB37-C9EF02D330B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a:extLst>
            <a:ext uri="{FF2B5EF4-FFF2-40B4-BE49-F238E27FC236}">
              <a16:creationId xmlns:a16="http://schemas.microsoft.com/office/drawing/2014/main" id="{FD278122-85A4-4FAE-BC1C-5A15F49DB01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a:extLst>
            <a:ext uri="{FF2B5EF4-FFF2-40B4-BE49-F238E27FC236}">
              <a16:creationId xmlns:a16="http://schemas.microsoft.com/office/drawing/2014/main" id="{B5794197-EE9E-4F4D-BFAD-528C35F013F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a:extLst>
            <a:ext uri="{FF2B5EF4-FFF2-40B4-BE49-F238E27FC236}">
              <a16:creationId xmlns:a16="http://schemas.microsoft.com/office/drawing/2014/main" id="{ACD4D38C-A4F8-44D1-9212-A5058B742E3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a:extLst>
            <a:ext uri="{FF2B5EF4-FFF2-40B4-BE49-F238E27FC236}">
              <a16:creationId xmlns:a16="http://schemas.microsoft.com/office/drawing/2014/main" id="{08037090-9008-4184-B1F3-7E46A73EB61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a:extLst>
            <a:ext uri="{FF2B5EF4-FFF2-40B4-BE49-F238E27FC236}">
              <a16:creationId xmlns:a16="http://schemas.microsoft.com/office/drawing/2014/main" id="{7B16021E-4BF4-472E-8CC1-80DE2A0D6D4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a:extLst>
            <a:ext uri="{FF2B5EF4-FFF2-40B4-BE49-F238E27FC236}">
              <a16:creationId xmlns:a16="http://schemas.microsoft.com/office/drawing/2014/main" id="{DADFAF60-4511-4937-9BB6-4D4201461C6B}"/>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a:extLst>
            <a:ext uri="{FF2B5EF4-FFF2-40B4-BE49-F238E27FC236}">
              <a16:creationId xmlns:a16="http://schemas.microsoft.com/office/drawing/2014/main" id="{44D8610C-72DE-49E0-89F6-B52139963EA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a:extLst>
            <a:ext uri="{FF2B5EF4-FFF2-40B4-BE49-F238E27FC236}">
              <a16:creationId xmlns:a16="http://schemas.microsoft.com/office/drawing/2014/main" id="{C1BE96F1-2B93-4403-AFA7-D7FDB9C6D25A}"/>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a:extLst>
            <a:ext uri="{FF2B5EF4-FFF2-40B4-BE49-F238E27FC236}">
              <a16:creationId xmlns:a16="http://schemas.microsoft.com/office/drawing/2014/main" id="{A51BC8B8-DD87-4E7B-8EC0-3ABD6C370A6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a:extLst>
            <a:ext uri="{FF2B5EF4-FFF2-40B4-BE49-F238E27FC236}">
              <a16:creationId xmlns:a16="http://schemas.microsoft.com/office/drawing/2014/main" id="{8519FFF7-DFD1-4B0F-A734-0E4D9A1B1D2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a:extLst>
            <a:ext uri="{FF2B5EF4-FFF2-40B4-BE49-F238E27FC236}">
              <a16:creationId xmlns:a16="http://schemas.microsoft.com/office/drawing/2014/main" id="{CDA9B72E-8B32-4063-A718-6B65A54D81E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id="{CBF2749E-7D30-4181-B10B-1FFF394D25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a:extLst>
            <a:ext uri="{FF2B5EF4-FFF2-40B4-BE49-F238E27FC236}">
              <a16:creationId xmlns:a16="http://schemas.microsoft.com/office/drawing/2014/main" id="{94C97253-6B92-4C0A-9FB9-BAAD7EBC3F2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150768</xdr:rowOff>
    </xdr:from>
    <xdr:to>
      <xdr:col>85</xdr:col>
      <xdr:colOff>126364</xdr:colOff>
      <xdr:row>86</xdr:row>
      <xdr:rowOff>168729</xdr:rowOff>
    </xdr:to>
    <xdr:cxnSp macro="">
      <xdr:nvCxnSpPr>
        <xdr:cNvPr id="652" name="直線コネクタ 651">
          <a:extLst>
            <a:ext uri="{FF2B5EF4-FFF2-40B4-BE49-F238E27FC236}">
              <a16:creationId xmlns:a16="http://schemas.microsoft.com/office/drawing/2014/main" id="{639517EB-1CEB-46E8-AF7C-F6FCA0D66045}"/>
            </a:ext>
          </a:extLst>
        </xdr:cNvPr>
        <xdr:cNvCxnSpPr/>
      </xdr:nvCxnSpPr>
      <xdr:spPr>
        <a:xfrm flipV="1">
          <a:off x="16318864" y="13523868"/>
          <a:ext cx="0" cy="1389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消防施設】&#10;有形固定資産減価償却率最小値テキスト">
          <a:extLst>
            <a:ext uri="{FF2B5EF4-FFF2-40B4-BE49-F238E27FC236}">
              <a16:creationId xmlns:a16="http://schemas.microsoft.com/office/drawing/2014/main" id="{4066F046-4606-4CB8-9D02-49A0C1C4D8A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a:extLst>
            <a:ext uri="{FF2B5EF4-FFF2-40B4-BE49-F238E27FC236}">
              <a16:creationId xmlns:a16="http://schemas.microsoft.com/office/drawing/2014/main" id="{F05225EA-DD7E-4AA6-BE69-AD5618D6FFF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97445</xdr:rowOff>
    </xdr:from>
    <xdr:ext cx="405111" cy="259045"/>
    <xdr:sp macro="" textlink="">
      <xdr:nvSpPr>
        <xdr:cNvPr id="655" name="【消防施設】&#10;有形固定資産減価償却率最大値テキスト">
          <a:extLst>
            <a:ext uri="{FF2B5EF4-FFF2-40B4-BE49-F238E27FC236}">
              <a16:creationId xmlns:a16="http://schemas.microsoft.com/office/drawing/2014/main" id="{6DA0613F-7D16-4E51-B536-65C6C301D34C}"/>
            </a:ext>
          </a:extLst>
        </xdr:cNvPr>
        <xdr:cNvSpPr txBox="1"/>
      </xdr:nvSpPr>
      <xdr:spPr>
        <a:xfrm>
          <a:off x="16357600" y="1329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150768</xdr:rowOff>
    </xdr:from>
    <xdr:to>
      <xdr:col>86</xdr:col>
      <xdr:colOff>25400</xdr:colOff>
      <xdr:row>78</xdr:row>
      <xdr:rowOff>150768</xdr:rowOff>
    </xdr:to>
    <xdr:cxnSp macro="">
      <xdr:nvCxnSpPr>
        <xdr:cNvPr id="656" name="直線コネクタ 655">
          <a:extLst>
            <a:ext uri="{FF2B5EF4-FFF2-40B4-BE49-F238E27FC236}">
              <a16:creationId xmlns:a16="http://schemas.microsoft.com/office/drawing/2014/main" id="{6F77B3B0-1AA2-45EC-A45B-01A1540B04B8}"/>
            </a:ext>
          </a:extLst>
        </xdr:cNvPr>
        <xdr:cNvCxnSpPr/>
      </xdr:nvCxnSpPr>
      <xdr:spPr>
        <a:xfrm>
          <a:off x="16230600" y="13523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148607</xdr:rowOff>
    </xdr:from>
    <xdr:ext cx="405111" cy="259045"/>
    <xdr:sp macro="" textlink="">
      <xdr:nvSpPr>
        <xdr:cNvPr id="657" name="【消防施設】&#10;有形固定資産減価償却率平均値テキスト">
          <a:extLst>
            <a:ext uri="{FF2B5EF4-FFF2-40B4-BE49-F238E27FC236}">
              <a16:creationId xmlns:a16="http://schemas.microsoft.com/office/drawing/2014/main" id="{0D9FAAD1-93AC-4653-9A78-D6D77BF5DD6F}"/>
            </a:ext>
          </a:extLst>
        </xdr:cNvPr>
        <xdr:cNvSpPr txBox="1"/>
      </xdr:nvSpPr>
      <xdr:spPr>
        <a:xfrm>
          <a:off x="16357600" y="1420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658" name="フローチャート: 判断 657">
          <a:extLst>
            <a:ext uri="{FF2B5EF4-FFF2-40B4-BE49-F238E27FC236}">
              <a16:creationId xmlns:a16="http://schemas.microsoft.com/office/drawing/2014/main" id="{D03BA657-3842-4CB1-88DB-A95AE1CD0D69}"/>
            </a:ext>
          </a:extLst>
        </xdr:cNvPr>
        <xdr:cNvSpPr/>
      </xdr:nvSpPr>
      <xdr:spPr>
        <a:xfrm>
          <a:off x="162687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59" name="フローチャート: 判断 658">
          <a:extLst>
            <a:ext uri="{FF2B5EF4-FFF2-40B4-BE49-F238E27FC236}">
              <a16:creationId xmlns:a16="http://schemas.microsoft.com/office/drawing/2014/main" id="{DB344B37-E514-4212-AC6B-F511C956C704}"/>
            </a:ext>
          </a:extLst>
        </xdr:cNvPr>
        <xdr:cNvSpPr/>
      </xdr:nvSpPr>
      <xdr:spPr>
        <a:xfrm>
          <a:off x="15430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60" name="フローチャート: 判断 659">
          <a:extLst>
            <a:ext uri="{FF2B5EF4-FFF2-40B4-BE49-F238E27FC236}">
              <a16:creationId xmlns:a16="http://schemas.microsoft.com/office/drawing/2014/main" id="{3663F4C2-9C4B-4C16-9131-B81CC9376E77}"/>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661" name="フローチャート: 判断 660">
          <a:extLst>
            <a:ext uri="{FF2B5EF4-FFF2-40B4-BE49-F238E27FC236}">
              <a16:creationId xmlns:a16="http://schemas.microsoft.com/office/drawing/2014/main" id="{FA180454-E5A3-40AC-9079-2FF40BEB638D}"/>
            </a:ext>
          </a:extLst>
        </xdr:cNvPr>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114663</xdr:rowOff>
    </xdr:from>
    <xdr:to>
      <xdr:col>67</xdr:col>
      <xdr:colOff>101600</xdr:colOff>
      <xdr:row>83</xdr:row>
      <xdr:rowOff>44813</xdr:rowOff>
    </xdr:to>
    <xdr:sp macro="" textlink="">
      <xdr:nvSpPr>
        <xdr:cNvPr id="662" name="フローチャート: 判断 661">
          <a:extLst>
            <a:ext uri="{FF2B5EF4-FFF2-40B4-BE49-F238E27FC236}">
              <a16:creationId xmlns:a16="http://schemas.microsoft.com/office/drawing/2014/main" id="{2CF2C4AF-2175-49A6-A44A-09689F9CB9A5}"/>
            </a:ext>
          </a:extLst>
        </xdr:cNvPr>
        <xdr:cNvSpPr/>
      </xdr:nvSpPr>
      <xdr:spPr>
        <a:xfrm>
          <a:off x="12763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E190EC16-DE23-47BF-BBAB-145746F4D15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CF9FED3-1070-4F9D-8DF9-506AA91D3AF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077FDD8E-00C1-4EDD-B8AA-8BE5E3E4815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D1FCC3EA-7043-47EF-BE4C-940F2B7E33B4}"/>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6701FDC8-6385-4FC8-83B4-34964B23DE5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99968</xdr:rowOff>
    </xdr:from>
    <xdr:to>
      <xdr:col>85</xdr:col>
      <xdr:colOff>177800</xdr:colOff>
      <xdr:row>79</xdr:row>
      <xdr:rowOff>30118</xdr:rowOff>
    </xdr:to>
    <xdr:sp macro="" textlink="">
      <xdr:nvSpPr>
        <xdr:cNvPr id="668" name="楕円 667">
          <a:extLst>
            <a:ext uri="{FF2B5EF4-FFF2-40B4-BE49-F238E27FC236}">
              <a16:creationId xmlns:a16="http://schemas.microsoft.com/office/drawing/2014/main" id="{7A3B7803-FAC5-44D3-9FA5-6239A4321890}"/>
            </a:ext>
          </a:extLst>
        </xdr:cNvPr>
        <xdr:cNvSpPr/>
      </xdr:nvSpPr>
      <xdr:spPr>
        <a:xfrm>
          <a:off x="16268700" y="1347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52995</xdr:rowOff>
    </xdr:from>
    <xdr:ext cx="405111" cy="259045"/>
    <xdr:sp macro="" textlink="">
      <xdr:nvSpPr>
        <xdr:cNvPr id="669" name="【消防施設】&#10;有形固定資産減価償却率該当値テキスト">
          <a:extLst>
            <a:ext uri="{FF2B5EF4-FFF2-40B4-BE49-F238E27FC236}">
              <a16:creationId xmlns:a16="http://schemas.microsoft.com/office/drawing/2014/main" id="{6AACB53A-0F2F-466A-B2BB-0E99391B1772}"/>
            </a:ext>
          </a:extLst>
        </xdr:cNvPr>
        <xdr:cNvSpPr txBox="1"/>
      </xdr:nvSpPr>
      <xdr:spPr>
        <a:xfrm>
          <a:off x="16357600" y="13426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67311</xdr:rowOff>
    </xdr:from>
    <xdr:to>
      <xdr:col>81</xdr:col>
      <xdr:colOff>101600</xdr:colOff>
      <xdr:row>78</xdr:row>
      <xdr:rowOff>168911</xdr:rowOff>
    </xdr:to>
    <xdr:sp macro="" textlink="">
      <xdr:nvSpPr>
        <xdr:cNvPr id="670" name="楕円 669">
          <a:extLst>
            <a:ext uri="{FF2B5EF4-FFF2-40B4-BE49-F238E27FC236}">
              <a16:creationId xmlns:a16="http://schemas.microsoft.com/office/drawing/2014/main" id="{C4EF4BDE-60E4-4C6D-970E-12460115D06E}"/>
            </a:ext>
          </a:extLst>
        </xdr:cNvPr>
        <xdr:cNvSpPr/>
      </xdr:nvSpPr>
      <xdr:spPr>
        <a:xfrm>
          <a:off x="15430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118111</xdr:rowOff>
    </xdr:from>
    <xdr:to>
      <xdr:col>85</xdr:col>
      <xdr:colOff>127000</xdr:colOff>
      <xdr:row>78</xdr:row>
      <xdr:rowOff>150768</xdr:rowOff>
    </xdr:to>
    <xdr:cxnSp macro="">
      <xdr:nvCxnSpPr>
        <xdr:cNvPr id="671" name="直線コネクタ 670">
          <a:extLst>
            <a:ext uri="{FF2B5EF4-FFF2-40B4-BE49-F238E27FC236}">
              <a16:creationId xmlns:a16="http://schemas.microsoft.com/office/drawing/2014/main" id="{99BD901F-A805-4128-8282-20009C28A171}"/>
            </a:ext>
          </a:extLst>
        </xdr:cNvPr>
        <xdr:cNvCxnSpPr/>
      </xdr:nvCxnSpPr>
      <xdr:spPr>
        <a:xfrm>
          <a:off x="15481300" y="1349121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11793</xdr:rowOff>
    </xdr:from>
    <xdr:to>
      <xdr:col>76</xdr:col>
      <xdr:colOff>165100</xdr:colOff>
      <xdr:row>85</xdr:row>
      <xdr:rowOff>113393</xdr:rowOff>
    </xdr:to>
    <xdr:sp macro="" textlink="">
      <xdr:nvSpPr>
        <xdr:cNvPr id="672" name="楕円 671">
          <a:extLst>
            <a:ext uri="{FF2B5EF4-FFF2-40B4-BE49-F238E27FC236}">
              <a16:creationId xmlns:a16="http://schemas.microsoft.com/office/drawing/2014/main" id="{168DD143-6194-4C68-9493-0BD793884FFF}"/>
            </a:ext>
          </a:extLst>
        </xdr:cNvPr>
        <xdr:cNvSpPr/>
      </xdr:nvSpPr>
      <xdr:spPr>
        <a:xfrm>
          <a:off x="14541500" y="1458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118111</xdr:rowOff>
    </xdr:from>
    <xdr:to>
      <xdr:col>81</xdr:col>
      <xdr:colOff>50800</xdr:colOff>
      <xdr:row>85</xdr:row>
      <xdr:rowOff>62593</xdr:rowOff>
    </xdr:to>
    <xdr:cxnSp macro="">
      <xdr:nvCxnSpPr>
        <xdr:cNvPr id="673" name="直線コネクタ 672">
          <a:extLst>
            <a:ext uri="{FF2B5EF4-FFF2-40B4-BE49-F238E27FC236}">
              <a16:creationId xmlns:a16="http://schemas.microsoft.com/office/drawing/2014/main" id="{FD77F2FB-E574-4462-B1AA-030F603EAC60}"/>
            </a:ext>
          </a:extLst>
        </xdr:cNvPr>
        <xdr:cNvCxnSpPr/>
      </xdr:nvCxnSpPr>
      <xdr:spPr>
        <a:xfrm flipV="1">
          <a:off x="14592300" y="13491211"/>
          <a:ext cx="889000" cy="114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114663</xdr:rowOff>
    </xdr:from>
    <xdr:to>
      <xdr:col>72</xdr:col>
      <xdr:colOff>38100</xdr:colOff>
      <xdr:row>85</xdr:row>
      <xdr:rowOff>44813</xdr:rowOff>
    </xdr:to>
    <xdr:sp macro="" textlink="">
      <xdr:nvSpPr>
        <xdr:cNvPr id="674" name="楕円 673">
          <a:extLst>
            <a:ext uri="{FF2B5EF4-FFF2-40B4-BE49-F238E27FC236}">
              <a16:creationId xmlns:a16="http://schemas.microsoft.com/office/drawing/2014/main" id="{A21BC25C-D04F-405A-ADFC-C17E86FD3EC9}"/>
            </a:ext>
          </a:extLst>
        </xdr:cNvPr>
        <xdr:cNvSpPr/>
      </xdr:nvSpPr>
      <xdr:spPr>
        <a:xfrm>
          <a:off x="13652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165463</xdr:rowOff>
    </xdr:from>
    <xdr:to>
      <xdr:col>76</xdr:col>
      <xdr:colOff>114300</xdr:colOff>
      <xdr:row>85</xdr:row>
      <xdr:rowOff>62593</xdr:rowOff>
    </xdr:to>
    <xdr:cxnSp macro="">
      <xdr:nvCxnSpPr>
        <xdr:cNvPr id="675" name="直線コネクタ 674">
          <a:extLst>
            <a:ext uri="{FF2B5EF4-FFF2-40B4-BE49-F238E27FC236}">
              <a16:creationId xmlns:a16="http://schemas.microsoft.com/office/drawing/2014/main" id="{A46ABF7E-0CAA-40F0-B10E-D6A8C2463D29}"/>
            </a:ext>
          </a:extLst>
        </xdr:cNvPr>
        <xdr:cNvCxnSpPr/>
      </xdr:nvCxnSpPr>
      <xdr:spPr>
        <a:xfrm>
          <a:off x="13703300" y="1456726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62412</xdr:rowOff>
    </xdr:from>
    <xdr:to>
      <xdr:col>67</xdr:col>
      <xdr:colOff>101600</xdr:colOff>
      <xdr:row>84</xdr:row>
      <xdr:rowOff>164012</xdr:rowOff>
    </xdr:to>
    <xdr:sp macro="" textlink="">
      <xdr:nvSpPr>
        <xdr:cNvPr id="676" name="楕円 675">
          <a:extLst>
            <a:ext uri="{FF2B5EF4-FFF2-40B4-BE49-F238E27FC236}">
              <a16:creationId xmlns:a16="http://schemas.microsoft.com/office/drawing/2014/main" id="{ABB8ADEB-AE7A-4EAA-ADBB-0C59247C377C}"/>
            </a:ext>
          </a:extLst>
        </xdr:cNvPr>
        <xdr:cNvSpPr/>
      </xdr:nvSpPr>
      <xdr:spPr>
        <a:xfrm>
          <a:off x="12763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113212</xdr:rowOff>
    </xdr:from>
    <xdr:to>
      <xdr:col>71</xdr:col>
      <xdr:colOff>177800</xdr:colOff>
      <xdr:row>84</xdr:row>
      <xdr:rowOff>165463</xdr:rowOff>
    </xdr:to>
    <xdr:cxnSp macro="">
      <xdr:nvCxnSpPr>
        <xdr:cNvPr id="677" name="直線コネクタ 676">
          <a:extLst>
            <a:ext uri="{FF2B5EF4-FFF2-40B4-BE49-F238E27FC236}">
              <a16:creationId xmlns:a16="http://schemas.microsoft.com/office/drawing/2014/main" id="{A6198E6E-3F9F-496B-8A16-41320491CA7E}"/>
            </a:ext>
          </a:extLst>
        </xdr:cNvPr>
        <xdr:cNvCxnSpPr/>
      </xdr:nvCxnSpPr>
      <xdr:spPr>
        <a:xfrm>
          <a:off x="12814300" y="145150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78" name="n_1aveValue【消防施設】&#10;有形固定資産減価償却率">
          <a:extLst>
            <a:ext uri="{FF2B5EF4-FFF2-40B4-BE49-F238E27FC236}">
              <a16:creationId xmlns:a16="http://schemas.microsoft.com/office/drawing/2014/main" id="{3A739B11-9F22-4EA3-99B6-EBCA1AF5D4F1}"/>
            </a:ext>
          </a:extLst>
        </xdr:cNvPr>
        <xdr:cNvSpPr txBox="1"/>
      </xdr:nvSpPr>
      <xdr:spPr>
        <a:xfrm>
          <a:off x="152660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87465</xdr:rowOff>
    </xdr:from>
    <xdr:ext cx="405111" cy="259045"/>
    <xdr:sp macro="" textlink="">
      <xdr:nvSpPr>
        <xdr:cNvPr id="679" name="n_2aveValue【消防施設】&#10;有形固定資産減価償却率">
          <a:extLst>
            <a:ext uri="{FF2B5EF4-FFF2-40B4-BE49-F238E27FC236}">
              <a16:creationId xmlns:a16="http://schemas.microsoft.com/office/drawing/2014/main" id="{9C41FFE9-D890-4265-BC19-2F31506C7CE1}"/>
            </a:ext>
          </a:extLst>
        </xdr:cNvPr>
        <xdr:cNvSpPr txBox="1"/>
      </xdr:nvSpPr>
      <xdr:spPr>
        <a:xfrm>
          <a:off x="14389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76035</xdr:rowOff>
    </xdr:from>
    <xdr:ext cx="405111" cy="259045"/>
    <xdr:sp macro="" textlink="">
      <xdr:nvSpPr>
        <xdr:cNvPr id="680" name="n_3aveValue【消防施設】&#10;有形固定資産減価償却率">
          <a:extLst>
            <a:ext uri="{FF2B5EF4-FFF2-40B4-BE49-F238E27FC236}">
              <a16:creationId xmlns:a16="http://schemas.microsoft.com/office/drawing/2014/main" id="{AA4FDF6A-FFB5-4A53-BD8D-0D4012433B98}"/>
            </a:ext>
          </a:extLst>
        </xdr:cNvPr>
        <xdr:cNvSpPr txBox="1"/>
      </xdr:nvSpPr>
      <xdr:spPr>
        <a:xfrm>
          <a:off x="13500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61340</xdr:rowOff>
    </xdr:from>
    <xdr:ext cx="405111" cy="259045"/>
    <xdr:sp macro="" textlink="">
      <xdr:nvSpPr>
        <xdr:cNvPr id="681" name="n_4aveValue【消防施設】&#10;有形固定資産減価償却率">
          <a:extLst>
            <a:ext uri="{FF2B5EF4-FFF2-40B4-BE49-F238E27FC236}">
              <a16:creationId xmlns:a16="http://schemas.microsoft.com/office/drawing/2014/main" id="{E0990A50-A1AF-4BDA-B7A5-E782A1A0154F}"/>
            </a:ext>
          </a:extLst>
        </xdr:cNvPr>
        <xdr:cNvSpPr txBox="1"/>
      </xdr:nvSpPr>
      <xdr:spPr>
        <a:xfrm>
          <a:off x="12611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13988</xdr:rowOff>
    </xdr:from>
    <xdr:ext cx="405111" cy="259045"/>
    <xdr:sp macro="" textlink="">
      <xdr:nvSpPr>
        <xdr:cNvPr id="682" name="n_1mainValue【消防施設】&#10;有形固定資産減価償却率">
          <a:extLst>
            <a:ext uri="{FF2B5EF4-FFF2-40B4-BE49-F238E27FC236}">
              <a16:creationId xmlns:a16="http://schemas.microsoft.com/office/drawing/2014/main" id="{FF06D288-D8AC-43CF-B46E-77B6E4A78367}"/>
            </a:ext>
          </a:extLst>
        </xdr:cNvPr>
        <xdr:cNvSpPr txBox="1"/>
      </xdr:nvSpPr>
      <xdr:spPr>
        <a:xfrm>
          <a:off x="152660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104520</xdr:rowOff>
    </xdr:from>
    <xdr:ext cx="405111" cy="259045"/>
    <xdr:sp macro="" textlink="">
      <xdr:nvSpPr>
        <xdr:cNvPr id="683" name="n_2mainValue【消防施設】&#10;有形固定資産減価償却率">
          <a:extLst>
            <a:ext uri="{FF2B5EF4-FFF2-40B4-BE49-F238E27FC236}">
              <a16:creationId xmlns:a16="http://schemas.microsoft.com/office/drawing/2014/main" id="{2E4CF894-9299-4CE7-9F76-AAAE68FB2B26}"/>
            </a:ext>
          </a:extLst>
        </xdr:cNvPr>
        <xdr:cNvSpPr txBox="1"/>
      </xdr:nvSpPr>
      <xdr:spPr>
        <a:xfrm>
          <a:off x="14389744" y="1467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35940</xdr:rowOff>
    </xdr:from>
    <xdr:ext cx="405111" cy="259045"/>
    <xdr:sp macro="" textlink="">
      <xdr:nvSpPr>
        <xdr:cNvPr id="684" name="n_3mainValue【消防施設】&#10;有形固定資産減価償却率">
          <a:extLst>
            <a:ext uri="{FF2B5EF4-FFF2-40B4-BE49-F238E27FC236}">
              <a16:creationId xmlns:a16="http://schemas.microsoft.com/office/drawing/2014/main" id="{3DAD6ACD-B9E6-4EE6-8B4D-C68153DE2BB9}"/>
            </a:ext>
          </a:extLst>
        </xdr:cNvPr>
        <xdr:cNvSpPr txBox="1"/>
      </xdr:nvSpPr>
      <xdr:spPr>
        <a:xfrm>
          <a:off x="13500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155139</xdr:rowOff>
    </xdr:from>
    <xdr:ext cx="405111" cy="259045"/>
    <xdr:sp macro="" textlink="">
      <xdr:nvSpPr>
        <xdr:cNvPr id="685" name="n_4mainValue【消防施設】&#10;有形固定資産減価償却率">
          <a:extLst>
            <a:ext uri="{FF2B5EF4-FFF2-40B4-BE49-F238E27FC236}">
              <a16:creationId xmlns:a16="http://schemas.microsoft.com/office/drawing/2014/main" id="{93F003AC-0C88-4743-BD8D-24A35A4AEED9}"/>
            </a:ext>
          </a:extLst>
        </xdr:cNvPr>
        <xdr:cNvSpPr txBox="1"/>
      </xdr:nvSpPr>
      <xdr:spPr>
        <a:xfrm>
          <a:off x="126117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a:extLst>
            <a:ext uri="{FF2B5EF4-FFF2-40B4-BE49-F238E27FC236}">
              <a16:creationId xmlns:a16="http://schemas.microsoft.com/office/drawing/2014/main" id="{600FD1E3-485C-4ABE-B997-1D1D128A99B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a:extLst>
            <a:ext uri="{FF2B5EF4-FFF2-40B4-BE49-F238E27FC236}">
              <a16:creationId xmlns:a16="http://schemas.microsoft.com/office/drawing/2014/main" id="{DDF13D4C-C4FC-4D78-88E1-EB83FEABE30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a:extLst>
            <a:ext uri="{FF2B5EF4-FFF2-40B4-BE49-F238E27FC236}">
              <a16:creationId xmlns:a16="http://schemas.microsoft.com/office/drawing/2014/main" id="{D5DDAA21-AF7A-41D4-98B1-B14892ECFFC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a:extLst>
            <a:ext uri="{FF2B5EF4-FFF2-40B4-BE49-F238E27FC236}">
              <a16:creationId xmlns:a16="http://schemas.microsoft.com/office/drawing/2014/main" id="{219B9665-037C-4161-81AF-9D69EB3D522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a:extLst>
            <a:ext uri="{FF2B5EF4-FFF2-40B4-BE49-F238E27FC236}">
              <a16:creationId xmlns:a16="http://schemas.microsoft.com/office/drawing/2014/main" id="{A89F8896-D18C-491C-979C-5213A2BF1B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a:extLst>
            <a:ext uri="{FF2B5EF4-FFF2-40B4-BE49-F238E27FC236}">
              <a16:creationId xmlns:a16="http://schemas.microsoft.com/office/drawing/2014/main" id="{9DFEE76A-EAF4-42DE-A895-776C32BE4D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a:extLst>
            <a:ext uri="{FF2B5EF4-FFF2-40B4-BE49-F238E27FC236}">
              <a16:creationId xmlns:a16="http://schemas.microsoft.com/office/drawing/2014/main" id="{2282B6EF-57DE-4BEC-95F2-DE780C350A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a:extLst>
            <a:ext uri="{FF2B5EF4-FFF2-40B4-BE49-F238E27FC236}">
              <a16:creationId xmlns:a16="http://schemas.microsoft.com/office/drawing/2014/main" id="{45FC7060-7CF9-4FAC-ACB9-3FDDCF1947E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a:extLst>
            <a:ext uri="{FF2B5EF4-FFF2-40B4-BE49-F238E27FC236}">
              <a16:creationId xmlns:a16="http://schemas.microsoft.com/office/drawing/2014/main" id="{54A5491B-4543-450C-AA7D-DFEBFEF34E5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a:extLst>
            <a:ext uri="{FF2B5EF4-FFF2-40B4-BE49-F238E27FC236}">
              <a16:creationId xmlns:a16="http://schemas.microsoft.com/office/drawing/2014/main" id="{2FFE8043-B5DA-4051-AF51-B850B5348F2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a:extLst>
            <a:ext uri="{FF2B5EF4-FFF2-40B4-BE49-F238E27FC236}">
              <a16:creationId xmlns:a16="http://schemas.microsoft.com/office/drawing/2014/main" id="{62D89410-B536-49EE-8576-2B66EB34E88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a:extLst>
            <a:ext uri="{FF2B5EF4-FFF2-40B4-BE49-F238E27FC236}">
              <a16:creationId xmlns:a16="http://schemas.microsoft.com/office/drawing/2014/main" id="{9C98DEB4-6355-44CF-9742-F93EFD663CB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a:extLst>
            <a:ext uri="{FF2B5EF4-FFF2-40B4-BE49-F238E27FC236}">
              <a16:creationId xmlns:a16="http://schemas.microsoft.com/office/drawing/2014/main" id="{769E84C5-06E4-43B9-B715-5BF6E8310D1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a:extLst>
            <a:ext uri="{FF2B5EF4-FFF2-40B4-BE49-F238E27FC236}">
              <a16:creationId xmlns:a16="http://schemas.microsoft.com/office/drawing/2014/main" id="{0184AA5D-1714-4048-ADAA-B1C4880F7F1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a:extLst>
            <a:ext uri="{FF2B5EF4-FFF2-40B4-BE49-F238E27FC236}">
              <a16:creationId xmlns:a16="http://schemas.microsoft.com/office/drawing/2014/main" id="{8690C786-AA4A-4F42-9BD6-77DD241B8C2F}"/>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a:extLst>
            <a:ext uri="{FF2B5EF4-FFF2-40B4-BE49-F238E27FC236}">
              <a16:creationId xmlns:a16="http://schemas.microsoft.com/office/drawing/2014/main" id="{B38469C7-3A69-4B87-A2D7-EBDDBF628F3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a:extLst>
            <a:ext uri="{FF2B5EF4-FFF2-40B4-BE49-F238E27FC236}">
              <a16:creationId xmlns:a16="http://schemas.microsoft.com/office/drawing/2014/main" id="{58580BB0-4010-4EEB-A9C2-84A9717E702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a:extLst>
            <a:ext uri="{FF2B5EF4-FFF2-40B4-BE49-F238E27FC236}">
              <a16:creationId xmlns:a16="http://schemas.microsoft.com/office/drawing/2014/main" id="{94702347-FDB7-4F4C-A73B-7580BE6631F4}"/>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BD444689-1782-4A6C-9123-4A5ECC02783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8051A3B6-BB34-46C2-AB8C-2208626F1CC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E4C7AE61-F6D9-4C9B-8BA1-749BDAAB952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707" name="直線コネクタ 706">
          <a:extLst>
            <a:ext uri="{FF2B5EF4-FFF2-40B4-BE49-F238E27FC236}">
              <a16:creationId xmlns:a16="http://schemas.microsoft.com/office/drawing/2014/main" id="{528E4393-7C28-455E-9681-470D66C9F1B5}"/>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8" name="【消防施設】&#10;一人当たり面積最小値テキスト">
          <a:extLst>
            <a:ext uri="{FF2B5EF4-FFF2-40B4-BE49-F238E27FC236}">
              <a16:creationId xmlns:a16="http://schemas.microsoft.com/office/drawing/2014/main" id="{3FACF266-EBDA-4438-8B13-1F20B5040E28}"/>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9" name="直線コネクタ 708">
          <a:extLst>
            <a:ext uri="{FF2B5EF4-FFF2-40B4-BE49-F238E27FC236}">
              <a16:creationId xmlns:a16="http://schemas.microsoft.com/office/drawing/2014/main" id="{3AEB2C91-2D4D-4140-89F1-A15D0B2A1D05}"/>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710" name="【消防施設】&#10;一人当たり面積最大値テキスト">
          <a:extLst>
            <a:ext uri="{FF2B5EF4-FFF2-40B4-BE49-F238E27FC236}">
              <a16:creationId xmlns:a16="http://schemas.microsoft.com/office/drawing/2014/main" id="{51627537-2D9D-4C4E-9B8B-B4533F3C8437}"/>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711" name="直線コネクタ 710">
          <a:extLst>
            <a:ext uri="{FF2B5EF4-FFF2-40B4-BE49-F238E27FC236}">
              <a16:creationId xmlns:a16="http://schemas.microsoft.com/office/drawing/2014/main" id="{DF02C754-F8D9-44FF-96E9-62CAF6560ADF}"/>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712" name="【消防施設】&#10;一人当たり面積平均値テキスト">
          <a:extLst>
            <a:ext uri="{FF2B5EF4-FFF2-40B4-BE49-F238E27FC236}">
              <a16:creationId xmlns:a16="http://schemas.microsoft.com/office/drawing/2014/main" id="{2C341332-34F6-413A-92CB-4D8293109082}"/>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713" name="フローチャート: 判断 712">
          <a:extLst>
            <a:ext uri="{FF2B5EF4-FFF2-40B4-BE49-F238E27FC236}">
              <a16:creationId xmlns:a16="http://schemas.microsoft.com/office/drawing/2014/main" id="{10977C0E-7DFB-4D2A-99AC-7D2EF3568E52}"/>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714" name="フローチャート: 判断 713">
          <a:extLst>
            <a:ext uri="{FF2B5EF4-FFF2-40B4-BE49-F238E27FC236}">
              <a16:creationId xmlns:a16="http://schemas.microsoft.com/office/drawing/2014/main" id="{BF55BC7A-AED7-4B3A-9303-58A1C4F65F18}"/>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715" name="フローチャート: 判断 714">
          <a:extLst>
            <a:ext uri="{FF2B5EF4-FFF2-40B4-BE49-F238E27FC236}">
              <a16:creationId xmlns:a16="http://schemas.microsoft.com/office/drawing/2014/main" id="{A87CA7AA-E7BC-420E-AF9F-0143929D114C}"/>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716" name="フローチャート: 判断 715">
          <a:extLst>
            <a:ext uri="{FF2B5EF4-FFF2-40B4-BE49-F238E27FC236}">
              <a16:creationId xmlns:a16="http://schemas.microsoft.com/office/drawing/2014/main" id="{22E445F8-A4A9-42B8-862F-402814C67C92}"/>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717" name="フローチャート: 判断 716">
          <a:extLst>
            <a:ext uri="{FF2B5EF4-FFF2-40B4-BE49-F238E27FC236}">
              <a16:creationId xmlns:a16="http://schemas.microsoft.com/office/drawing/2014/main" id="{12B62441-C5DE-4885-85EE-87ACB16FC797}"/>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85F3714E-93DC-4714-880A-DC32CD0BB8C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3EE9FB38-C823-4A7A-9F43-BA6F76A3B34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285A2F3-7D43-4F3D-B091-F10B37E428D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A6F3B248-D3F7-4C62-9E70-AA7440EB9F2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3CDEBE0D-D052-42D2-8122-95B5232FC4C9}"/>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33020</xdr:rowOff>
    </xdr:from>
    <xdr:to>
      <xdr:col>116</xdr:col>
      <xdr:colOff>114300</xdr:colOff>
      <xdr:row>82</xdr:row>
      <xdr:rowOff>134620</xdr:rowOff>
    </xdr:to>
    <xdr:sp macro="" textlink="">
      <xdr:nvSpPr>
        <xdr:cNvPr id="723" name="楕円 722">
          <a:extLst>
            <a:ext uri="{FF2B5EF4-FFF2-40B4-BE49-F238E27FC236}">
              <a16:creationId xmlns:a16="http://schemas.microsoft.com/office/drawing/2014/main" id="{B2DD1183-71AE-451A-B713-1F12E7731BC2}"/>
            </a:ext>
          </a:extLst>
        </xdr:cNvPr>
        <xdr:cNvSpPr/>
      </xdr:nvSpPr>
      <xdr:spPr>
        <a:xfrm>
          <a:off x="22110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55897</xdr:rowOff>
    </xdr:from>
    <xdr:ext cx="469744" cy="259045"/>
    <xdr:sp macro="" textlink="">
      <xdr:nvSpPr>
        <xdr:cNvPr id="724" name="【消防施設】&#10;一人当たり面積該当値テキスト">
          <a:extLst>
            <a:ext uri="{FF2B5EF4-FFF2-40B4-BE49-F238E27FC236}">
              <a16:creationId xmlns:a16="http://schemas.microsoft.com/office/drawing/2014/main" id="{A55F9D31-EBD4-47C1-857F-DE7E7ECA5DF5}"/>
            </a:ext>
          </a:extLst>
        </xdr:cNvPr>
        <xdr:cNvSpPr txBox="1"/>
      </xdr:nvSpPr>
      <xdr:spPr>
        <a:xfrm>
          <a:off x="22199600"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28448</xdr:rowOff>
    </xdr:from>
    <xdr:to>
      <xdr:col>112</xdr:col>
      <xdr:colOff>38100</xdr:colOff>
      <xdr:row>82</xdr:row>
      <xdr:rowOff>130048</xdr:rowOff>
    </xdr:to>
    <xdr:sp macro="" textlink="">
      <xdr:nvSpPr>
        <xdr:cNvPr id="725" name="楕円 724">
          <a:extLst>
            <a:ext uri="{FF2B5EF4-FFF2-40B4-BE49-F238E27FC236}">
              <a16:creationId xmlns:a16="http://schemas.microsoft.com/office/drawing/2014/main" id="{6F4753F5-F33A-41F6-A14E-BEFC8FD54455}"/>
            </a:ext>
          </a:extLst>
        </xdr:cNvPr>
        <xdr:cNvSpPr/>
      </xdr:nvSpPr>
      <xdr:spPr>
        <a:xfrm>
          <a:off x="21272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79248</xdr:rowOff>
    </xdr:from>
    <xdr:to>
      <xdr:col>116</xdr:col>
      <xdr:colOff>63500</xdr:colOff>
      <xdr:row>82</xdr:row>
      <xdr:rowOff>83820</xdr:rowOff>
    </xdr:to>
    <xdr:cxnSp macro="">
      <xdr:nvCxnSpPr>
        <xdr:cNvPr id="726" name="直線コネクタ 725">
          <a:extLst>
            <a:ext uri="{FF2B5EF4-FFF2-40B4-BE49-F238E27FC236}">
              <a16:creationId xmlns:a16="http://schemas.microsoft.com/office/drawing/2014/main" id="{4374AE7A-9E5F-4584-9F49-D17E5C84AAA9}"/>
            </a:ext>
          </a:extLst>
        </xdr:cNvPr>
        <xdr:cNvCxnSpPr/>
      </xdr:nvCxnSpPr>
      <xdr:spPr>
        <a:xfrm>
          <a:off x="21323300" y="141381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133604</xdr:rowOff>
    </xdr:from>
    <xdr:to>
      <xdr:col>107</xdr:col>
      <xdr:colOff>101600</xdr:colOff>
      <xdr:row>83</xdr:row>
      <xdr:rowOff>63754</xdr:rowOff>
    </xdr:to>
    <xdr:sp macro="" textlink="">
      <xdr:nvSpPr>
        <xdr:cNvPr id="727" name="楕円 726">
          <a:extLst>
            <a:ext uri="{FF2B5EF4-FFF2-40B4-BE49-F238E27FC236}">
              <a16:creationId xmlns:a16="http://schemas.microsoft.com/office/drawing/2014/main" id="{BB124892-4DCF-454B-9D17-2827B41EF841}"/>
            </a:ext>
          </a:extLst>
        </xdr:cNvPr>
        <xdr:cNvSpPr/>
      </xdr:nvSpPr>
      <xdr:spPr>
        <a:xfrm>
          <a:off x="20383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79248</xdr:rowOff>
    </xdr:from>
    <xdr:to>
      <xdr:col>111</xdr:col>
      <xdr:colOff>177800</xdr:colOff>
      <xdr:row>83</xdr:row>
      <xdr:rowOff>12954</xdr:rowOff>
    </xdr:to>
    <xdr:cxnSp macro="">
      <xdr:nvCxnSpPr>
        <xdr:cNvPr id="728" name="直線コネクタ 727">
          <a:extLst>
            <a:ext uri="{FF2B5EF4-FFF2-40B4-BE49-F238E27FC236}">
              <a16:creationId xmlns:a16="http://schemas.microsoft.com/office/drawing/2014/main" id="{824909C4-B998-43D7-B9EC-321722F370D9}"/>
            </a:ext>
          </a:extLst>
        </xdr:cNvPr>
        <xdr:cNvCxnSpPr/>
      </xdr:nvCxnSpPr>
      <xdr:spPr>
        <a:xfrm flipV="1">
          <a:off x="20434300" y="141381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9" name="楕円 728">
          <a:extLst>
            <a:ext uri="{FF2B5EF4-FFF2-40B4-BE49-F238E27FC236}">
              <a16:creationId xmlns:a16="http://schemas.microsoft.com/office/drawing/2014/main" id="{1FB6A667-F4F8-4423-8B5C-16101D5313B5}"/>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12954</xdr:rowOff>
    </xdr:from>
    <xdr:to>
      <xdr:col>107</xdr:col>
      <xdr:colOff>50800</xdr:colOff>
      <xdr:row>83</xdr:row>
      <xdr:rowOff>95250</xdr:rowOff>
    </xdr:to>
    <xdr:cxnSp macro="">
      <xdr:nvCxnSpPr>
        <xdr:cNvPr id="730" name="直線コネクタ 729">
          <a:extLst>
            <a:ext uri="{FF2B5EF4-FFF2-40B4-BE49-F238E27FC236}">
              <a16:creationId xmlns:a16="http://schemas.microsoft.com/office/drawing/2014/main" id="{79398C65-6A40-4CED-BC1B-8E4AD0BD5893}"/>
            </a:ext>
          </a:extLst>
        </xdr:cNvPr>
        <xdr:cNvCxnSpPr/>
      </xdr:nvCxnSpPr>
      <xdr:spPr>
        <a:xfrm flipV="1">
          <a:off x="19545300" y="1424330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53594</xdr:rowOff>
    </xdr:from>
    <xdr:to>
      <xdr:col>98</xdr:col>
      <xdr:colOff>38100</xdr:colOff>
      <xdr:row>83</xdr:row>
      <xdr:rowOff>155194</xdr:rowOff>
    </xdr:to>
    <xdr:sp macro="" textlink="">
      <xdr:nvSpPr>
        <xdr:cNvPr id="731" name="楕円 730">
          <a:extLst>
            <a:ext uri="{FF2B5EF4-FFF2-40B4-BE49-F238E27FC236}">
              <a16:creationId xmlns:a16="http://schemas.microsoft.com/office/drawing/2014/main" id="{35EAE3CE-98BA-4B16-AF37-8E95F0D27009}"/>
            </a:ext>
          </a:extLst>
        </xdr:cNvPr>
        <xdr:cNvSpPr/>
      </xdr:nvSpPr>
      <xdr:spPr>
        <a:xfrm>
          <a:off x="18605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104394</xdr:rowOff>
    </xdr:to>
    <xdr:cxnSp macro="">
      <xdr:nvCxnSpPr>
        <xdr:cNvPr id="732" name="直線コネクタ 731">
          <a:extLst>
            <a:ext uri="{FF2B5EF4-FFF2-40B4-BE49-F238E27FC236}">
              <a16:creationId xmlns:a16="http://schemas.microsoft.com/office/drawing/2014/main" id="{1949881A-749A-4604-874F-EB71C8F985F6}"/>
            </a:ext>
          </a:extLst>
        </xdr:cNvPr>
        <xdr:cNvCxnSpPr/>
      </xdr:nvCxnSpPr>
      <xdr:spPr>
        <a:xfrm flipV="1">
          <a:off x="18656300" y="14325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733" name="n_1aveValue【消防施設】&#10;一人当たり面積">
          <a:extLst>
            <a:ext uri="{FF2B5EF4-FFF2-40B4-BE49-F238E27FC236}">
              <a16:creationId xmlns:a16="http://schemas.microsoft.com/office/drawing/2014/main" id="{6F278865-12CD-4ECF-8C1B-5799347DF172}"/>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734" name="n_2aveValue【消防施設】&#10;一人当たり面積">
          <a:extLst>
            <a:ext uri="{FF2B5EF4-FFF2-40B4-BE49-F238E27FC236}">
              <a16:creationId xmlns:a16="http://schemas.microsoft.com/office/drawing/2014/main" id="{3A1C362C-DCD5-452B-B6E8-E8CB64547AE7}"/>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735" name="n_3aveValue【消防施設】&#10;一人当たり面積">
          <a:extLst>
            <a:ext uri="{FF2B5EF4-FFF2-40B4-BE49-F238E27FC236}">
              <a16:creationId xmlns:a16="http://schemas.microsoft.com/office/drawing/2014/main" id="{E99149DB-BC59-4537-9D9C-CDE97A42BAE0}"/>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736" name="n_4aveValue【消防施設】&#10;一人当たり面積">
          <a:extLst>
            <a:ext uri="{FF2B5EF4-FFF2-40B4-BE49-F238E27FC236}">
              <a16:creationId xmlns:a16="http://schemas.microsoft.com/office/drawing/2014/main" id="{F4886791-1F9C-4481-ACB4-3BE6A2D10ED2}"/>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146575</xdr:rowOff>
    </xdr:from>
    <xdr:ext cx="469744" cy="259045"/>
    <xdr:sp macro="" textlink="">
      <xdr:nvSpPr>
        <xdr:cNvPr id="737" name="n_1mainValue【消防施設】&#10;一人当たり面積">
          <a:extLst>
            <a:ext uri="{FF2B5EF4-FFF2-40B4-BE49-F238E27FC236}">
              <a16:creationId xmlns:a16="http://schemas.microsoft.com/office/drawing/2014/main" id="{1966EEDE-BA71-42E0-B127-63A82B4531E0}"/>
            </a:ext>
          </a:extLst>
        </xdr:cNvPr>
        <xdr:cNvSpPr txBox="1"/>
      </xdr:nvSpPr>
      <xdr:spPr>
        <a:xfrm>
          <a:off x="2107572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80281</xdr:rowOff>
    </xdr:from>
    <xdr:ext cx="469744" cy="259045"/>
    <xdr:sp macro="" textlink="">
      <xdr:nvSpPr>
        <xdr:cNvPr id="738" name="n_2mainValue【消防施設】&#10;一人当たり面積">
          <a:extLst>
            <a:ext uri="{FF2B5EF4-FFF2-40B4-BE49-F238E27FC236}">
              <a16:creationId xmlns:a16="http://schemas.microsoft.com/office/drawing/2014/main" id="{5A7B2714-1C5A-4B36-9FC9-AE780BC7442E}"/>
            </a:ext>
          </a:extLst>
        </xdr:cNvPr>
        <xdr:cNvSpPr txBox="1"/>
      </xdr:nvSpPr>
      <xdr:spPr>
        <a:xfrm>
          <a:off x="201994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9" name="n_3mainValue【消防施設】&#10;一人当たり面積">
          <a:extLst>
            <a:ext uri="{FF2B5EF4-FFF2-40B4-BE49-F238E27FC236}">
              <a16:creationId xmlns:a16="http://schemas.microsoft.com/office/drawing/2014/main" id="{9201FCFF-2820-43B4-BAA6-C7807586E83F}"/>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271</xdr:rowOff>
    </xdr:from>
    <xdr:ext cx="469744" cy="259045"/>
    <xdr:sp macro="" textlink="">
      <xdr:nvSpPr>
        <xdr:cNvPr id="740" name="n_4mainValue【消防施設】&#10;一人当たり面積">
          <a:extLst>
            <a:ext uri="{FF2B5EF4-FFF2-40B4-BE49-F238E27FC236}">
              <a16:creationId xmlns:a16="http://schemas.microsoft.com/office/drawing/2014/main" id="{D1E23616-9033-4214-A305-4C1A4AFB40E5}"/>
            </a:ext>
          </a:extLst>
        </xdr:cNvPr>
        <xdr:cNvSpPr txBox="1"/>
      </xdr:nvSpPr>
      <xdr:spPr>
        <a:xfrm>
          <a:off x="18421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6F6B748-8E5B-439D-B8B7-6BB6980BE3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B5011A83-20CD-4FCC-BC45-BFD862693EA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27A95206-A4FE-4679-BF88-382BBBE6F2E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F3FEC4C4-5A84-46DA-9458-E6FDC1FF253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410534CA-3DB5-4C44-A596-73B357BFE97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54AD8E57-70E5-419B-A755-DACD6B74A61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8DF61657-F777-4E5D-A1EC-C7FBFF7A17C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80D6F496-F7BA-4ABF-9A2B-D92E18334B8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A8996B52-B39C-4547-905F-8CC2BF0DCE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9A56BC91-3B21-47C3-9147-30E092D7350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43A4DB01-8997-4976-AB79-6E43A15FEB9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a:extLst>
            <a:ext uri="{FF2B5EF4-FFF2-40B4-BE49-F238E27FC236}">
              <a16:creationId xmlns:a16="http://schemas.microsoft.com/office/drawing/2014/main" id="{A6425CF6-8DCC-47EE-B7E7-6EA776B8F4C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a:extLst>
            <a:ext uri="{FF2B5EF4-FFF2-40B4-BE49-F238E27FC236}">
              <a16:creationId xmlns:a16="http://schemas.microsoft.com/office/drawing/2014/main" id="{69D61FDC-BE43-42BE-8846-0853B03F170C}"/>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a:extLst>
            <a:ext uri="{FF2B5EF4-FFF2-40B4-BE49-F238E27FC236}">
              <a16:creationId xmlns:a16="http://schemas.microsoft.com/office/drawing/2014/main" id="{7FB19251-0CDB-44A8-B0F7-78ED3BAFEEE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a:extLst>
            <a:ext uri="{FF2B5EF4-FFF2-40B4-BE49-F238E27FC236}">
              <a16:creationId xmlns:a16="http://schemas.microsoft.com/office/drawing/2014/main" id="{CA556E0D-218C-47B0-86B9-6DAE5791D45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a:extLst>
            <a:ext uri="{FF2B5EF4-FFF2-40B4-BE49-F238E27FC236}">
              <a16:creationId xmlns:a16="http://schemas.microsoft.com/office/drawing/2014/main" id="{B849EFDF-0749-45CF-98A4-65A9299277B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a:extLst>
            <a:ext uri="{FF2B5EF4-FFF2-40B4-BE49-F238E27FC236}">
              <a16:creationId xmlns:a16="http://schemas.microsoft.com/office/drawing/2014/main" id="{354DD397-DCD3-4E34-84F5-B78A373A784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a:extLst>
            <a:ext uri="{FF2B5EF4-FFF2-40B4-BE49-F238E27FC236}">
              <a16:creationId xmlns:a16="http://schemas.microsoft.com/office/drawing/2014/main" id="{5DDE744C-63A1-453C-A228-E6E14AE0F83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a:extLst>
            <a:ext uri="{FF2B5EF4-FFF2-40B4-BE49-F238E27FC236}">
              <a16:creationId xmlns:a16="http://schemas.microsoft.com/office/drawing/2014/main" id="{62449792-B548-4F02-8D93-790BD66B970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a:extLst>
            <a:ext uri="{FF2B5EF4-FFF2-40B4-BE49-F238E27FC236}">
              <a16:creationId xmlns:a16="http://schemas.microsoft.com/office/drawing/2014/main" id="{7F8F6279-A405-4ED3-937A-09C192079E5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a:extLst>
            <a:ext uri="{FF2B5EF4-FFF2-40B4-BE49-F238E27FC236}">
              <a16:creationId xmlns:a16="http://schemas.microsoft.com/office/drawing/2014/main" id="{C06A66CA-729F-4846-ABA3-2A2B74FAB44E}"/>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a:extLst>
            <a:ext uri="{FF2B5EF4-FFF2-40B4-BE49-F238E27FC236}">
              <a16:creationId xmlns:a16="http://schemas.microsoft.com/office/drawing/2014/main" id="{AB3D7496-4246-469A-A7B8-4CB54C30B42A}"/>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a:extLst>
            <a:ext uri="{FF2B5EF4-FFF2-40B4-BE49-F238E27FC236}">
              <a16:creationId xmlns:a16="http://schemas.microsoft.com/office/drawing/2014/main" id="{1A6AB9F6-127C-4744-ADD1-3923ED2728E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a:extLst>
            <a:ext uri="{FF2B5EF4-FFF2-40B4-BE49-F238E27FC236}">
              <a16:creationId xmlns:a16="http://schemas.microsoft.com/office/drawing/2014/main" id="{F3D8DFF1-6C00-4B5F-AA6E-EBF2E9EE3F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a:extLst>
            <a:ext uri="{FF2B5EF4-FFF2-40B4-BE49-F238E27FC236}">
              <a16:creationId xmlns:a16="http://schemas.microsoft.com/office/drawing/2014/main" id="{32E61EC1-4783-4481-A828-48AE28AFC92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766" name="直線コネクタ 765">
          <a:extLst>
            <a:ext uri="{FF2B5EF4-FFF2-40B4-BE49-F238E27FC236}">
              <a16:creationId xmlns:a16="http://schemas.microsoft.com/office/drawing/2014/main" id="{2D312669-4C91-4F30-9FFF-11D346F58810}"/>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7" name="【庁舎】&#10;有形固定資産減価償却率最小値テキスト">
          <a:extLst>
            <a:ext uri="{FF2B5EF4-FFF2-40B4-BE49-F238E27FC236}">
              <a16:creationId xmlns:a16="http://schemas.microsoft.com/office/drawing/2014/main" id="{1168862D-01DD-4F5B-81FE-73D16CDC1A4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8" name="直線コネクタ 767">
          <a:extLst>
            <a:ext uri="{FF2B5EF4-FFF2-40B4-BE49-F238E27FC236}">
              <a16:creationId xmlns:a16="http://schemas.microsoft.com/office/drawing/2014/main" id="{50959059-5114-4021-ADB3-E0465733F4E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769" name="【庁舎】&#10;有形固定資産減価償却率最大値テキスト">
          <a:extLst>
            <a:ext uri="{FF2B5EF4-FFF2-40B4-BE49-F238E27FC236}">
              <a16:creationId xmlns:a16="http://schemas.microsoft.com/office/drawing/2014/main" id="{1889BB48-FDA8-4734-AF29-B1F12CD9FD97}"/>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770" name="直線コネクタ 769">
          <a:extLst>
            <a:ext uri="{FF2B5EF4-FFF2-40B4-BE49-F238E27FC236}">
              <a16:creationId xmlns:a16="http://schemas.microsoft.com/office/drawing/2014/main" id="{13C7E262-C29C-4263-B9F0-D5E20E03BE7B}"/>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44648</xdr:rowOff>
    </xdr:from>
    <xdr:ext cx="405111" cy="259045"/>
    <xdr:sp macro="" textlink="">
      <xdr:nvSpPr>
        <xdr:cNvPr id="771" name="【庁舎】&#10;有形固定資産減価償却率平均値テキスト">
          <a:extLst>
            <a:ext uri="{FF2B5EF4-FFF2-40B4-BE49-F238E27FC236}">
              <a16:creationId xmlns:a16="http://schemas.microsoft.com/office/drawing/2014/main" id="{E0E76A06-1E29-456D-9B42-D2B4D2166314}"/>
            </a:ext>
          </a:extLst>
        </xdr:cNvPr>
        <xdr:cNvSpPr txBox="1"/>
      </xdr:nvSpPr>
      <xdr:spPr>
        <a:xfrm>
          <a:off x="16357600" y="17875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772" name="フローチャート: 判断 771">
          <a:extLst>
            <a:ext uri="{FF2B5EF4-FFF2-40B4-BE49-F238E27FC236}">
              <a16:creationId xmlns:a16="http://schemas.microsoft.com/office/drawing/2014/main" id="{8E8C37C5-2FDF-4D8A-BBD6-18F3C5809F6A}"/>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773" name="フローチャート: 判断 772">
          <a:extLst>
            <a:ext uri="{FF2B5EF4-FFF2-40B4-BE49-F238E27FC236}">
              <a16:creationId xmlns:a16="http://schemas.microsoft.com/office/drawing/2014/main" id="{74EDCE34-9D51-49E8-B01C-87EF6EEF92AF}"/>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4" name="フローチャート: 判断 773">
          <a:extLst>
            <a:ext uri="{FF2B5EF4-FFF2-40B4-BE49-F238E27FC236}">
              <a16:creationId xmlns:a16="http://schemas.microsoft.com/office/drawing/2014/main" id="{37F07E0F-0C42-4C6D-A8DF-2B8400A2E292}"/>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775" name="フローチャート: 判断 774">
          <a:extLst>
            <a:ext uri="{FF2B5EF4-FFF2-40B4-BE49-F238E27FC236}">
              <a16:creationId xmlns:a16="http://schemas.microsoft.com/office/drawing/2014/main" id="{F16691F5-3C0F-4C53-B175-87E282BC9084}"/>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776" name="フローチャート: 判断 775">
          <a:extLst>
            <a:ext uri="{FF2B5EF4-FFF2-40B4-BE49-F238E27FC236}">
              <a16:creationId xmlns:a16="http://schemas.microsoft.com/office/drawing/2014/main" id="{7FD55A06-B0A6-40C2-9867-C160A0F20864}"/>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BE49F2E-300C-40D0-9835-643C29321D0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2C5EF0F4-A9E7-42BF-A0C7-8BB93B3EAE1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C943475D-7460-4ACD-812D-2E6E03FC878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E956BE-D519-49AE-BAB5-9818C0FCD21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EF9BF36A-B229-497F-8C7A-0621E424F60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23768</xdr:rowOff>
    </xdr:from>
    <xdr:to>
      <xdr:col>85</xdr:col>
      <xdr:colOff>177800</xdr:colOff>
      <xdr:row>103</xdr:row>
      <xdr:rowOff>125368</xdr:rowOff>
    </xdr:to>
    <xdr:sp macro="" textlink="">
      <xdr:nvSpPr>
        <xdr:cNvPr id="782" name="楕円 781">
          <a:extLst>
            <a:ext uri="{FF2B5EF4-FFF2-40B4-BE49-F238E27FC236}">
              <a16:creationId xmlns:a16="http://schemas.microsoft.com/office/drawing/2014/main" id="{835BD720-EEFC-45A1-92B4-D1088BC44722}"/>
            </a:ext>
          </a:extLst>
        </xdr:cNvPr>
        <xdr:cNvSpPr/>
      </xdr:nvSpPr>
      <xdr:spPr>
        <a:xfrm>
          <a:off x="16268700" y="1768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46645</xdr:rowOff>
    </xdr:from>
    <xdr:ext cx="405111" cy="259045"/>
    <xdr:sp macro="" textlink="">
      <xdr:nvSpPr>
        <xdr:cNvPr id="783" name="【庁舎】&#10;有形固定資産減価償却率該当値テキスト">
          <a:extLst>
            <a:ext uri="{FF2B5EF4-FFF2-40B4-BE49-F238E27FC236}">
              <a16:creationId xmlns:a16="http://schemas.microsoft.com/office/drawing/2014/main" id="{B490FFA6-A9CE-454F-B74D-F29506DD9D77}"/>
            </a:ext>
          </a:extLst>
        </xdr:cNvPr>
        <xdr:cNvSpPr txBox="1"/>
      </xdr:nvSpPr>
      <xdr:spPr>
        <a:xfrm>
          <a:off x="16357600" y="17534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156029</xdr:rowOff>
    </xdr:from>
    <xdr:to>
      <xdr:col>81</xdr:col>
      <xdr:colOff>101600</xdr:colOff>
      <xdr:row>103</xdr:row>
      <xdr:rowOff>86179</xdr:rowOff>
    </xdr:to>
    <xdr:sp macro="" textlink="">
      <xdr:nvSpPr>
        <xdr:cNvPr id="784" name="楕円 783">
          <a:extLst>
            <a:ext uri="{FF2B5EF4-FFF2-40B4-BE49-F238E27FC236}">
              <a16:creationId xmlns:a16="http://schemas.microsoft.com/office/drawing/2014/main" id="{ADC990A1-922B-4F9C-81C3-257874180AFD}"/>
            </a:ext>
          </a:extLst>
        </xdr:cNvPr>
        <xdr:cNvSpPr/>
      </xdr:nvSpPr>
      <xdr:spPr>
        <a:xfrm>
          <a:off x="15430500" y="1764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35379</xdr:rowOff>
    </xdr:from>
    <xdr:to>
      <xdr:col>85</xdr:col>
      <xdr:colOff>127000</xdr:colOff>
      <xdr:row>103</xdr:row>
      <xdr:rowOff>74568</xdr:rowOff>
    </xdr:to>
    <xdr:cxnSp macro="">
      <xdr:nvCxnSpPr>
        <xdr:cNvPr id="785" name="直線コネクタ 784">
          <a:extLst>
            <a:ext uri="{FF2B5EF4-FFF2-40B4-BE49-F238E27FC236}">
              <a16:creationId xmlns:a16="http://schemas.microsoft.com/office/drawing/2014/main" id="{3FD652DF-8164-4999-98A7-FD6AA94DB426}"/>
            </a:ext>
          </a:extLst>
        </xdr:cNvPr>
        <xdr:cNvCxnSpPr/>
      </xdr:nvCxnSpPr>
      <xdr:spPr>
        <a:xfrm>
          <a:off x="15481300" y="17694729"/>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111942</xdr:rowOff>
    </xdr:from>
    <xdr:to>
      <xdr:col>76</xdr:col>
      <xdr:colOff>165100</xdr:colOff>
      <xdr:row>103</xdr:row>
      <xdr:rowOff>42092</xdr:rowOff>
    </xdr:to>
    <xdr:sp macro="" textlink="">
      <xdr:nvSpPr>
        <xdr:cNvPr id="786" name="楕円 785">
          <a:extLst>
            <a:ext uri="{FF2B5EF4-FFF2-40B4-BE49-F238E27FC236}">
              <a16:creationId xmlns:a16="http://schemas.microsoft.com/office/drawing/2014/main" id="{991264D0-F5CE-49C6-A909-75BA8A7031B5}"/>
            </a:ext>
          </a:extLst>
        </xdr:cNvPr>
        <xdr:cNvSpPr/>
      </xdr:nvSpPr>
      <xdr:spPr>
        <a:xfrm>
          <a:off x="14541500" y="1759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162742</xdr:rowOff>
    </xdr:from>
    <xdr:to>
      <xdr:col>81</xdr:col>
      <xdr:colOff>50800</xdr:colOff>
      <xdr:row>103</xdr:row>
      <xdr:rowOff>35379</xdr:rowOff>
    </xdr:to>
    <xdr:cxnSp macro="">
      <xdr:nvCxnSpPr>
        <xdr:cNvPr id="787" name="直線コネクタ 786">
          <a:extLst>
            <a:ext uri="{FF2B5EF4-FFF2-40B4-BE49-F238E27FC236}">
              <a16:creationId xmlns:a16="http://schemas.microsoft.com/office/drawing/2014/main" id="{76E3426A-FABE-415B-B897-F1898582CD37}"/>
            </a:ext>
          </a:extLst>
        </xdr:cNvPr>
        <xdr:cNvCxnSpPr/>
      </xdr:nvCxnSpPr>
      <xdr:spPr>
        <a:xfrm>
          <a:off x="14592300" y="1765064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80918</xdr:rowOff>
    </xdr:from>
    <xdr:to>
      <xdr:col>72</xdr:col>
      <xdr:colOff>38100</xdr:colOff>
      <xdr:row>103</xdr:row>
      <xdr:rowOff>11068</xdr:rowOff>
    </xdr:to>
    <xdr:sp macro="" textlink="">
      <xdr:nvSpPr>
        <xdr:cNvPr id="788" name="楕円 787">
          <a:extLst>
            <a:ext uri="{FF2B5EF4-FFF2-40B4-BE49-F238E27FC236}">
              <a16:creationId xmlns:a16="http://schemas.microsoft.com/office/drawing/2014/main" id="{FD04BA40-1751-401C-834C-ADCFF24B0582}"/>
            </a:ext>
          </a:extLst>
        </xdr:cNvPr>
        <xdr:cNvSpPr/>
      </xdr:nvSpPr>
      <xdr:spPr>
        <a:xfrm>
          <a:off x="13652500" y="175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131718</xdr:rowOff>
    </xdr:from>
    <xdr:to>
      <xdr:col>76</xdr:col>
      <xdr:colOff>114300</xdr:colOff>
      <xdr:row>102</xdr:row>
      <xdr:rowOff>162742</xdr:rowOff>
    </xdr:to>
    <xdr:cxnSp macro="">
      <xdr:nvCxnSpPr>
        <xdr:cNvPr id="789" name="直線コネクタ 788">
          <a:extLst>
            <a:ext uri="{FF2B5EF4-FFF2-40B4-BE49-F238E27FC236}">
              <a16:creationId xmlns:a16="http://schemas.microsoft.com/office/drawing/2014/main" id="{62A0FCFC-E54D-43A2-86F8-4FB22FEC6E25}"/>
            </a:ext>
          </a:extLst>
        </xdr:cNvPr>
        <xdr:cNvCxnSpPr/>
      </xdr:nvCxnSpPr>
      <xdr:spPr>
        <a:xfrm>
          <a:off x="13703300" y="17619618"/>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44994</xdr:rowOff>
    </xdr:from>
    <xdr:to>
      <xdr:col>67</xdr:col>
      <xdr:colOff>101600</xdr:colOff>
      <xdr:row>102</xdr:row>
      <xdr:rowOff>146594</xdr:rowOff>
    </xdr:to>
    <xdr:sp macro="" textlink="">
      <xdr:nvSpPr>
        <xdr:cNvPr id="790" name="楕円 789">
          <a:extLst>
            <a:ext uri="{FF2B5EF4-FFF2-40B4-BE49-F238E27FC236}">
              <a16:creationId xmlns:a16="http://schemas.microsoft.com/office/drawing/2014/main" id="{A89C4E84-B3C8-4409-BAD4-625E5217BD38}"/>
            </a:ext>
          </a:extLst>
        </xdr:cNvPr>
        <xdr:cNvSpPr/>
      </xdr:nvSpPr>
      <xdr:spPr>
        <a:xfrm>
          <a:off x="12763500" y="1753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95794</xdr:rowOff>
    </xdr:from>
    <xdr:to>
      <xdr:col>71</xdr:col>
      <xdr:colOff>177800</xdr:colOff>
      <xdr:row>102</xdr:row>
      <xdr:rowOff>131718</xdr:rowOff>
    </xdr:to>
    <xdr:cxnSp macro="">
      <xdr:nvCxnSpPr>
        <xdr:cNvPr id="791" name="直線コネクタ 790">
          <a:extLst>
            <a:ext uri="{FF2B5EF4-FFF2-40B4-BE49-F238E27FC236}">
              <a16:creationId xmlns:a16="http://schemas.microsoft.com/office/drawing/2014/main" id="{FDE747E4-49D1-4C4D-BFD5-E85559B64AB0}"/>
            </a:ext>
          </a:extLst>
        </xdr:cNvPr>
        <xdr:cNvCxnSpPr/>
      </xdr:nvCxnSpPr>
      <xdr:spPr>
        <a:xfrm>
          <a:off x="12814300" y="1758369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144253</xdr:rowOff>
    </xdr:from>
    <xdr:ext cx="405111" cy="259045"/>
    <xdr:sp macro="" textlink="">
      <xdr:nvSpPr>
        <xdr:cNvPr id="792" name="n_1aveValue【庁舎】&#10;有形固定資産減価償却率">
          <a:extLst>
            <a:ext uri="{FF2B5EF4-FFF2-40B4-BE49-F238E27FC236}">
              <a16:creationId xmlns:a16="http://schemas.microsoft.com/office/drawing/2014/main" id="{CC8C8229-3D1A-42AA-8306-BEF1E82C7899}"/>
            </a:ext>
          </a:extLst>
        </xdr:cNvPr>
        <xdr:cNvSpPr txBox="1"/>
      </xdr:nvSpPr>
      <xdr:spPr>
        <a:xfrm>
          <a:off x="152660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3" name="n_2aveValue【庁舎】&#10;有形固定資産減価償却率">
          <a:extLst>
            <a:ext uri="{FF2B5EF4-FFF2-40B4-BE49-F238E27FC236}">
              <a16:creationId xmlns:a16="http://schemas.microsoft.com/office/drawing/2014/main" id="{82AA8EF6-40F3-4230-A424-A9B633151814}"/>
            </a:ext>
          </a:extLst>
        </xdr:cNvPr>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561</xdr:rowOff>
    </xdr:from>
    <xdr:ext cx="405111" cy="259045"/>
    <xdr:sp macro="" textlink="">
      <xdr:nvSpPr>
        <xdr:cNvPr id="794" name="n_3aveValue【庁舎】&#10;有形固定資産減価償却率">
          <a:extLst>
            <a:ext uri="{FF2B5EF4-FFF2-40B4-BE49-F238E27FC236}">
              <a16:creationId xmlns:a16="http://schemas.microsoft.com/office/drawing/2014/main" id="{500DACB7-9082-4F5D-9D5F-455DE630472D}"/>
            </a:ext>
          </a:extLst>
        </xdr:cNvPr>
        <xdr:cNvSpPr txBox="1"/>
      </xdr:nvSpPr>
      <xdr:spPr>
        <a:xfrm>
          <a:off x="13500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43015</xdr:rowOff>
    </xdr:from>
    <xdr:ext cx="405111" cy="259045"/>
    <xdr:sp macro="" textlink="">
      <xdr:nvSpPr>
        <xdr:cNvPr id="795" name="n_4aveValue【庁舎】&#10;有形固定資産減価償却率">
          <a:extLst>
            <a:ext uri="{FF2B5EF4-FFF2-40B4-BE49-F238E27FC236}">
              <a16:creationId xmlns:a16="http://schemas.microsoft.com/office/drawing/2014/main" id="{7E3E1498-56B5-4B3A-9AC4-F93A046D5D0F}"/>
            </a:ext>
          </a:extLst>
        </xdr:cNvPr>
        <xdr:cNvSpPr txBox="1"/>
      </xdr:nvSpPr>
      <xdr:spPr>
        <a:xfrm>
          <a:off x="126117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102706</xdr:rowOff>
    </xdr:from>
    <xdr:ext cx="405111" cy="259045"/>
    <xdr:sp macro="" textlink="">
      <xdr:nvSpPr>
        <xdr:cNvPr id="796" name="n_1mainValue【庁舎】&#10;有形固定資産減価償却率">
          <a:extLst>
            <a:ext uri="{FF2B5EF4-FFF2-40B4-BE49-F238E27FC236}">
              <a16:creationId xmlns:a16="http://schemas.microsoft.com/office/drawing/2014/main" id="{FE0AF8A6-08FC-4D18-8E92-47484E2CF619}"/>
            </a:ext>
          </a:extLst>
        </xdr:cNvPr>
        <xdr:cNvSpPr txBox="1"/>
      </xdr:nvSpPr>
      <xdr:spPr>
        <a:xfrm>
          <a:off x="15266044" y="1741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58619</xdr:rowOff>
    </xdr:from>
    <xdr:ext cx="405111" cy="259045"/>
    <xdr:sp macro="" textlink="">
      <xdr:nvSpPr>
        <xdr:cNvPr id="797" name="n_2mainValue【庁舎】&#10;有形固定資産減価償却率">
          <a:extLst>
            <a:ext uri="{FF2B5EF4-FFF2-40B4-BE49-F238E27FC236}">
              <a16:creationId xmlns:a16="http://schemas.microsoft.com/office/drawing/2014/main" id="{912163A6-D165-488C-AF4D-4CB95A2E0A03}"/>
            </a:ext>
          </a:extLst>
        </xdr:cNvPr>
        <xdr:cNvSpPr txBox="1"/>
      </xdr:nvSpPr>
      <xdr:spPr>
        <a:xfrm>
          <a:off x="14389744" y="1737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27595</xdr:rowOff>
    </xdr:from>
    <xdr:ext cx="405111" cy="259045"/>
    <xdr:sp macro="" textlink="">
      <xdr:nvSpPr>
        <xdr:cNvPr id="798" name="n_3mainValue【庁舎】&#10;有形固定資産減価償却率">
          <a:extLst>
            <a:ext uri="{FF2B5EF4-FFF2-40B4-BE49-F238E27FC236}">
              <a16:creationId xmlns:a16="http://schemas.microsoft.com/office/drawing/2014/main" id="{2548A287-7316-4A43-B661-7521EDD50662}"/>
            </a:ext>
          </a:extLst>
        </xdr:cNvPr>
        <xdr:cNvSpPr txBox="1"/>
      </xdr:nvSpPr>
      <xdr:spPr>
        <a:xfrm>
          <a:off x="13500744" y="17344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163121</xdr:rowOff>
    </xdr:from>
    <xdr:ext cx="405111" cy="259045"/>
    <xdr:sp macro="" textlink="">
      <xdr:nvSpPr>
        <xdr:cNvPr id="799" name="n_4mainValue【庁舎】&#10;有形固定資産減価償却率">
          <a:extLst>
            <a:ext uri="{FF2B5EF4-FFF2-40B4-BE49-F238E27FC236}">
              <a16:creationId xmlns:a16="http://schemas.microsoft.com/office/drawing/2014/main" id="{5FC29245-CD03-428C-BF92-68E9D39AF0F0}"/>
            </a:ext>
          </a:extLst>
        </xdr:cNvPr>
        <xdr:cNvSpPr txBox="1"/>
      </xdr:nvSpPr>
      <xdr:spPr>
        <a:xfrm>
          <a:off x="12611744" y="1730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9B3B4958-A1CA-4DC7-B550-5D4F6991932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E908656A-D7B0-43A7-B452-BC0BC6A3BC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96711452-F5D6-44F5-8CBC-F835E8E324B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3CB10B08-44FB-404E-9AE2-79CCD5F11C7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A8E25C65-AF54-4ED9-A31B-96AB2837E0C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D97CE994-77C0-4F55-A7A7-5C069D4EC19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2D4F1F2-079C-407B-89F1-D371793255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6D8B4F37-8504-4465-85C3-E3280A2B11D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2E2C9598-A759-4724-A544-C00AA72C5F8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4522846F-352D-44B0-9FC6-FC1ED080F8D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0" name="テキスト ボックス 809">
          <a:extLst>
            <a:ext uri="{FF2B5EF4-FFF2-40B4-BE49-F238E27FC236}">
              <a16:creationId xmlns:a16="http://schemas.microsoft.com/office/drawing/2014/main" id="{59362C00-63C1-4375-8764-24D55C11ADA3}"/>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id="{53096E8D-4A9D-4FEA-90BB-47AC8BF12EF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id="{777E770E-5303-4008-B433-AFC5E052A9B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id="{E9967895-92DD-48D5-B900-1B8035AA140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id="{E4046EBD-0A59-46E3-9DB6-19295756238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id="{2E26C61C-C0FF-4240-84A9-18A871B084C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id="{9FD4F7B6-6111-449E-8DE8-B7BC65F36CE1}"/>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id="{F2C18A6E-D447-49F6-B9DA-E5C9E6CE43B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id="{A5FE573A-48BA-4F06-AF7D-5BB94540FEC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id="{B67956C8-0556-4121-8471-CF69177F118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id="{B14CEFE9-D5C8-4B87-953C-7ADDC14C17C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id="{1F3714A8-7917-453C-B2F9-EAF18888355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id="{E3D977D5-C2AB-4F97-90F6-D5DAA1E2E0E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id="{AAECF6E4-4F2E-4731-A276-4A56471C3C0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id="{683C59C3-578C-4A0A-AEF6-12D4CB2040A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id="{EE9F3B13-B189-41A6-9D0C-03821010EA7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826" name="直線コネクタ 825">
          <a:extLst>
            <a:ext uri="{FF2B5EF4-FFF2-40B4-BE49-F238E27FC236}">
              <a16:creationId xmlns:a16="http://schemas.microsoft.com/office/drawing/2014/main" id="{14E8A41E-E948-4DFF-9270-796EF6CDDDC0}"/>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827" name="【庁舎】&#10;一人当たり面積最小値テキスト">
          <a:extLst>
            <a:ext uri="{FF2B5EF4-FFF2-40B4-BE49-F238E27FC236}">
              <a16:creationId xmlns:a16="http://schemas.microsoft.com/office/drawing/2014/main" id="{8955DA01-7014-487D-9134-98889E9746DC}"/>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828" name="直線コネクタ 827">
          <a:extLst>
            <a:ext uri="{FF2B5EF4-FFF2-40B4-BE49-F238E27FC236}">
              <a16:creationId xmlns:a16="http://schemas.microsoft.com/office/drawing/2014/main" id="{69E503B3-F2A0-421E-9C52-455CE30971F0}"/>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829" name="【庁舎】&#10;一人当たり面積最大値テキスト">
          <a:extLst>
            <a:ext uri="{FF2B5EF4-FFF2-40B4-BE49-F238E27FC236}">
              <a16:creationId xmlns:a16="http://schemas.microsoft.com/office/drawing/2014/main" id="{E0E6A4FE-8154-4CE1-B975-82039B42378B}"/>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830" name="直線コネクタ 829">
          <a:extLst>
            <a:ext uri="{FF2B5EF4-FFF2-40B4-BE49-F238E27FC236}">
              <a16:creationId xmlns:a16="http://schemas.microsoft.com/office/drawing/2014/main" id="{136692D0-2A6E-4F96-8120-EF956D0361BF}"/>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92001</xdr:rowOff>
    </xdr:from>
    <xdr:ext cx="469744" cy="259045"/>
    <xdr:sp macro="" textlink="">
      <xdr:nvSpPr>
        <xdr:cNvPr id="831" name="【庁舎】&#10;一人当たり面積平均値テキスト">
          <a:extLst>
            <a:ext uri="{FF2B5EF4-FFF2-40B4-BE49-F238E27FC236}">
              <a16:creationId xmlns:a16="http://schemas.microsoft.com/office/drawing/2014/main" id="{6168740E-364B-4DA4-B9EE-D172DAE50A43}"/>
            </a:ext>
          </a:extLst>
        </xdr:cNvPr>
        <xdr:cNvSpPr txBox="1"/>
      </xdr:nvSpPr>
      <xdr:spPr>
        <a:xfrm>
          <a:off x="22199600" y="18265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832" name="フローチャート: 判断 831">
          <a:extLst>
            <a:ext uri="{FF2B5EF4-FFF2-40B4-BE49-F238E27FC236}">
              <a16:creationId xmlns:a16="http://schemas.microsoft.com/office/drawing/2014/main" id="{4055A3E7-03B9-43B7-8886-ABA5C27AE2AA}"/>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833" name="フローチャート: 判断 832">
          <a:extLst>
            <a:ext uri="{FF2B5EF4-FFF2-40B4-BE49-F238E27FC236}">
              <a16:creationId xmlns:a16="http://schemas.microsoft.com/office/drawing/2014/main" id="{0BDA17C8-FB0E-464D-AEFB-562B1458EB7F}"/>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834" name="フローチャート: 判断 833">
          <a:extLst>
            <a:ext uri="{FF2B5EF4-FFF2-40B4-BE49-F238E27FC236}">
              <a16:creationId xmlns:a16="http://schemas.microsoft.com/office/drawing/2014/main" id="{1174C7E7-E055-4AAD-874C-7A8DAD470DCE}"/>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835" name="フローチャート: 判断 834">
          <a:extLst>
            <a:ext uri="{FF2B5EF4-FFF2-40B4-BE49-F238E27FC236}">
              <a16:creationId xmlns:a16="http://schemas.microsoft.com/office/drawing/2014/main" id="{29CC232B-642E-4B88-B40D-13A907DDE47D}"/>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36" name="フローチャート: 判断 835">
          <a:extLst>
            <a:ext uri="{FF2B5EF4-FFF2-40B4-BE49-F238E27FC236}">
              <a16:creationId xmlns:a16="http://schemas.microsoft.com/office/drawing/2014/main" id="{423FD188-A663-4AE3-AEC2-05DF39EF98DB}"/>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E4230F0-8F54-4BFB-AE55-8BD5E9CEBC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78B35499-C7D2-40F6-9A9C-4399EFDABC2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7E4C28A0-D82F-433B-A62F-A39AD0E6B52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3967BB54-7A2D-48AC-AA37-64EA66A4D69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CE7A27B9-9657-45DC-8814-FD645510628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42" name="楕円 841">
          <a:extLst>
            <a:ext uri="{FF2B5EF4-FFF2-40B4-BE49-F238E27FC236}">
              <a16:creationId xmlns:a16="http://schemas.microsoft.com/office/drawing/2014/main" id="{7A2EC298-6982-4087-8410-D468E91D2C9A}"/>
            </a:ext>
          </a:extLst>
        </xdr:cNvPr>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25416</xdr:rowOff>
    </xdr:from>
    <xdr:ext cx="469744" cy="259045"/>
    <xdr:sp macro="" textlink="">
      <xdr:nvSpPr>
        <xdr:cNvPr id="843" name="【庁舎】&#10;一人当たり面積該当値テキスト">
          <a:extLst>
            <a:ext uri="{FF2B5EF4-FFF2-40B4-BE49-F238E27FC236}">
              <a16:creationId xmlns:a16="http://schemas.microsoft.com/office/drawing/2014/main" id="{3BD48EDA-D54C-4213-A3BE-5428CB891B63}"/>
            </a:ext>
          </a:extLst>
        </xdr:cNvPr>
        <xdr:cNvSpPr txBox="1"/>
      </xdr:nvSpPr>
      <xdr:spPr>
        <a:xfrm>
          <a:off x="22199600"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170724</xdr:rowOff>
    </xdr:from>
    <xdr:to>
      <xdr:col>112</xdr:col>
      <xdr:colOff>38100</xdr:colOff>
      <xdr:row>106</xdr:row>
      <xdr:rowOff>100874</xdr:rowOff>
    </xdr:to>
    <xdr:sp macro="" textlink="">
      <xdr:nvSpPr>
        <xdr:cNvPr id="844" name="楕円 843">
          <a:extLst>
            <a:ext uri="{FF2B5EF4-FFF2-40B4-BE49-F238E27FC236}">
              <a16:creationId xmlns:a16="http://schemas.microsoft.com/office/drawing/2014/main" id="{3C575A6C-8511-4A22-BCA3-46A94696224C}"/>
            </a:ext>
          </a:extLst>
        </xdr:cNvPr>
        <xdr:cNvSpPr/>
      </xdr:nvSpPr>
      <xdr:spPr>
        <a:xfrm>
          <a:off x="21272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50074</xdr:rowOff>
    </xdr:from>
    <xdr:to>
      <xdr:col>116</xdr:col>
      <xdr:colOff>63500</xdr:colOff>
      <xdr:row>106</xdr:row>
      <xdr:rowOff>53339</xdr:rowOff>
    </xdr:to>
    <xdr:cxnSp macro="">
      <xdr:nvCxnSpPr>
        <xdr:cNvPr id="845" name="直線コネクタ 844">
          <a:extLst>
            <a:ext uri="{FF2B5EF4-FFF2-40B4-BE49-F238E27FC236}">
              <a16:creationId xmlns:a16="http://schemas.microsoft.com/office/drawing/2014/main" id="{466EA017-0215-4F18-9EC4-A30663EB24BC}"/>
            </a:ext>
          </a:extLst>
        </xdr:cNvPr>
        <xdr:cNvCxnSpPr/>
      </xdr:nvCxnSpPr>
      <xdr:spPr>
        <a:xfrm>
          <a:off x="21323300" y="18223774"/>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167458</xdr:rowOff>
    </xdr:from>
    <xdr:to>
      <xdr:col>107</xdr:col>
      <xdr:colOff>101600</xdr:colOff>
      <xdr:row>106</xdr:row>
      <xdr:rowOff>97608</xdr:rowOff>
    </xdr:to>
    <xdr:sp macro="" textlink="">
      <xdr:nvSpPr>
        <xdr:cNvPr id="846" name="楕円 845">
          <a:extLst>
            <a:ext uri="{FF2B5EF4-FFF2-40B4-BE49-F238E27FC236}">
              <a16:creationId xmlns:a16="http://schemas.microsoft.com/office/drawing/2014/main" id="{E173A4C7-FC3C-4768-A714-0140735A97B5}"/>
            </a:ext>
          </a:extLst>
        </xdr:cNvPr>
        <xdr:cNvSpPr/>
      </xdr:nvSpPr>
      <xdr:spPr>
        <a:xfrm>
          <a:off x="20383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46808</xdr:rowOff>
    </xdr:from>
    <xdr:to>
      <xdr:col>111</xdr:col>
      <xdr:colOff>177800</xdr:colOff>
      <xdr:row>106</xdr:row>
      <xdr:rowOff>50074</xdr:rowOff>
    </xdr:to>
    <xdr:cxnSp macro="">
      <xdr:nvCxnSpPr>
        <xdr:cNvPr id="847" name="直線コネクタ 846">
          <a:extLst>
            <a:ext uri="{FF2B5EF4-FFF2-40B4-BE49-F238E27FC236}">
              <a16:creationId xmlns:a16="http://schemas.microsoft.com/office/drawing/2014/main" id="{5022675F-87BD-475E-9970-CD0BB0E7D75A}"/>
            </a:ext>
          </a:extLst>
        </xdr:cNvPr>
        <xdr:cNvCxnSpPr/>
      </xdr:nvCxnSpPr>
      <xdr:spPr>
        <a:xfrm>
          <a:off x="20434300" y="1822050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167458</xdr:rowOff>
    </xdr:from>
    <xdr:to>
      <xdr:col>102</xdr:col>
      <xdr:colOff>165100</xdr:colOff>
      <xdr:row>106</xdr:row>
      <xdr:rowOff>97608</xdr:rowOff>
    </xdr:to>
    <xdr:sp macro="" textlink="">
      <xdr:nvSpPr>
        <xdr:cNvPr id="848" name="楕円 847">
          <a:extLst>
            <a:ext uri="{FF2B5EF4-FFF2-40B4-BE49-F238E27FC236}">
              <a16:creationId xmlns:a16="http://schemas.microsoft.com/office/drawing/2014/main" id="{91FF17D6-A716-4E7E-8C6B-0B30C19A2E19}"/>
            </a:ext>
          </a:extLst>
        </xdr:cNvPr>
        <xdr:cNvSpPr/>
      </xdr:nvSpPr>
      <xdr:spPr>
        <a:xfrm>
          <a:off x="19494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46808</xdr:rowOff>
    </xdr:from>
    <xdr:to>
      <xdr:col>107</xdr:col>
      <xdr:colOff>50800</xdr:colOff>
      <xdr:row>106</xdr:row>
      <xdr:rowOff>46808</xdr:rowOff>
    </xdr:to>
    <xdr:cxnSp macro="">
      <xdr:nvCxnSpPr>
        <xdr:cNvPr id="849" name="直線コネクタ 848">
          <a:extLst>
            <a:ext uri="{FF2B5EF4-FFF2-40B4-BE49-F238E27FC236}">
              <a16:creationId xmlns:a16="http://schemas.microsoft.com/office/drawing/2014/main" id="{6D4A9C69-DB69-4A13-9363-01994B165B44}"/>
            </a:ext>
          </a:extLst>
        </xdr:cNvPr>
        <xdr:cNvCxnSpPr/>
      </xdr:nvCxnSpPr>
      <xdr:spPr>
        <a:xfrm>
          <a:off x="19545300" y="18220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167458</xdr:rowOff>
    </xdr:from>
    <xdr:to>
      <xdr:col>98</xdr:col>
      <xdr:colOff>38100</xdr:colOff>
      <xdr:row>106</xdr:row>
      <xdr:rowOff>97608</xdr:rowOff>
    </xdr:to>
    <xdr:sp macro="" textlink="">
      <xdr:nvSpPr>
        <xdr:cNvPr id="850" name="楕円 849">
          <a:extLst>
            <a:ext uri="{FF2B5EF4-FFF2-40B4-BE49-F238E27FC236}">
              <a16:creationId xmlns:a16="http://schemas.microsoft.com/office/drawing/2014/main" id="{3304DD60-BFEB-4A64-A3D1-0CDB8A5AB8AD}"/>
            </a:ext>
          </a:extLst>
        </xdr:cNvPr>
        <xdr:cNvSpPr/>
      </xdr:nvSpPr>
      <xdr:spPr>
        <a:xfrm>
          <a:off x="186055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46808</xdr:rowOff>
    </xdr:from>
    <xdr:to>
      <xdr:col>102</xdr:col>
      <xdr:colOff>114300</xdr:colOff>
      <xdr:row>106</xdr:row>
      <xdr:rowOff>46808</xdr:rowOff>
    </xdr:to>
    <xdr:cxnSp macro="">
      <xdr:nvCxnSpPr>
        <xdr:cNvPr id="851" name="直線コネクタ 850">
          <a:extLst>
            <a:ext uri="{FF2B5EF4-FFF2-40B4-BE49-F238E27FC236}">
              <a16:creationId xmlns:a16="http://schemas.microsoft.com/office/drawing/2014/main" id="{F8FB1D1E-2689-4DD9-878E-8AE77127E7D2}"/>
            </a:ext>
          </a:extLst>
        </xdr:cNvPr>
        <xdr:cNvCxnSpPr/>
      </xdr:nvCxnSpPr>
      <xdr:spPr>
        <a:xfrm>
          <a:off x="18656300" y="182205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47914</xdr:rowOff>
    </xdr:from>
    <xdr:ext cx="469744" cy="259045"/>
    <xdr:sp macro="" textlink="">
      <xdr:nvSpPr>
        <xdr:cNvPr id="852" name="n_1aveValue【庁舎】&#10;一人当たり面積">
          <a:extLst>
            <a:ext uri="{FF2B5EF4-FFF2-40B4-BE49-F238E27FC236}">
              <a16:creationId xmlns:a16="http://schemas.microsoft.com/office/drawing/2014/main" id="{CA83111F-DEB5-478B-BDD7-C89AB8F87903}"/>
            </a:ext>
          </a:extLst>
        </xdr:cNvPr>
        <xdr:cNvSpPr txBox="1"/>
      </xdr:nvSpPr>
      <xdr:spPr>
        <a:xfrm>
          <a:off x="21075727" y="1839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41383</xdr:rowOff>
    </xdr:from>
    <xdr:ext cx="469744" cy="259045"/>
    <xdr:sp macro="" textlink="">
      <xdr:nvSpPr>
        <xdr:cNvPr id="853" name="n_2aveValue【庁舎】&#10;一人当たり面積">
          <a:extLst>
            <a:ext uri="{FF2B5EF4-FFF2-40B4-BE49-F238E27FC236}">
              <a16:creationId xmlns:a16="http://schemas.microsoft.com/office/drawing/2014/main" id="{F7641753-E3A3-4DDE-A6C3-612A21DD96B0}"/>
            </a:ext>
          </a:extLst>
        </xdr:cNvPr>
        <xdr:cNvSpPr txBox="1"/>
      </xdr:nvSpPr>
      <xdr:spPr>
        <a:xfrm>
          <a:off x="20199427" y="1838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67508</xdr:rowOff>
    </xdr:from>
    <xdr:ext cx="469744" cy="259045"/>
    <xdr:sp macro="" textlink="">
      <xdr:nvSpPr>
        <xdr:cNvPr id="854" name="n_3aveValue【庁舎】&#10;一人当たり面積">
          <a:extLst>
            <a:ext uri="{FF2B5EF4-FFF2-40B4-BE49-F238E27FC236}">
              <a16:creationId xmlns:a16="http://schemas.microsoft.com/office/drawing/2014/main" id="{A64CEEFD-CB88-437B-A3C2-5B60E278C8F1}"/>
            </a:ext>
          </a:extLst>
        </xdr:cNvPr>
        <xdr:cNvSpPr txBox="1"/>
      </xdr:nvSpPr>
      <xdr:spPr>
        <a:xfrm>
          <a:off x="19310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67508</xdr:rowOff>
    </xdr:from>
    <xdr:ext cx="469744" cy="259045"/>
    <xdr:sp macro="" textlink="">
      <xdr:nvSpPr>
        <xdr:cNvPr id="855" name="n_4aveValue【庁舎】&#10;一人当たり面積">
          <a:extLst>
            <a:ext uri="{FF2B5EF4-FFF2-40B4-BE49-F238E27FC236}">
              <a16:creationId xmlns:a16="http://schemas.microsoft.com/office/drawing/2014/main" id="{0EC8BF14-48F0-4386-861B-BF3B5AA8D37E}"/>
            </a:ext>
          </a:extLst>
        </xdr:cNvPr>
        <xdr:cNvSpPr txBox="1"/>
      </xdr:nvSpPr>
      <xdr:spPr>
        <a:xfrm>
          <a:off x="18421427" y="1841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117401</xdr:rowOff>
    </xdr:from>
    <xdr:ext cx="469744" cy="259045"/>
    <xdr:sp macro="" textlink="">
      <xdr:nvSpPr>
        <xdr:cNvPr id="856" name="n_1mainValue【庁舎】&#10;一人当たり面積">
          <a:extLst>
            <a:ext uri="{FF2B5EF4-FFF2-40B4-BE49-F238E27FC236}">
              <a16:creationId xmlns:a16="http://schemas.microsoft.com/office/drawing/2014/main" id="{E7AAE8DA-45B9-432F-9503-49DD00FCA972}"/>
            </a:ext>
          </a:extLst>
        </xdr:cNvPr>
        <xdr:cNvSpPr txBox="1"/>
      </xdr:nvSpPr>
      <xdr:spPr>
        <a:xfrm>
          <a:off x="210757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114135</xdr:rowOff>
    </xdr:from>
    <xdr:ext cx="469744" cy="259045"/>
    <xdr:sp macro="" textlink="">
      <xdr:nvSpPr>
        <xdr:cNvPr id="857" name="n_2mainValue【庁舎】&#10;一人当たり面積">
          <a:extLst>
            <a:ext uri="{FF2B5EF4-FFF2-40B4-BE49-F238E27FC236}">
              <a16:creationId xmlns:a16="http://schemas.microsoft.com/office/drawing/2014/main" id="{6BBE38D9-47B8-4C83-BCEC-AA11B7100D01}"/>
            </a:ext>
          </a:extLst>
        </xdr:cNvPr>
        <xdr:cNvSpPr txBox="1"/>
      </xdr:nvSpPr>
      <xdr:spPr>
        <a:xfrm>
          <a:off x="20199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114135</xdr:rowOff>
    </xdr:from>
    <xdr:ext cx="469744" cy="259045"/>
    <xdr:sp macro="" textlink="">
      <xdr:nvSpPr>
        <xdr:cNvPr id="858" name="n_3mainValue【庁舎】&#10;一人当たり面積">
          <a:extLst>
            <a:ext uri="{FF2B5EF4-FFF2-40B4-BE49-F238E27FC236}">
              <a16:creationId xmlns:a16="http://schemas.microsoft.com/office/drawing/2014/main" id="{D6CBCC7B-4D5B-4EA8-AC22-2AD8E0357BA5}"/>
            </a:ext>
          </a:extLst>
        </xdr:cNvPr>
        <xdr:cNvSpPr txBox="1"/>
      </xdr:nvSpPr>
      <xdr:spPr>
        <a:xfrm>
          <a:off x="19310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114135</xdr:rowOff>
    </xdr:from>
    <xdr:ext cx="469744" cy="259045"/>
    <xdr:sp macro="" textlink="">
      <xdr:nvSpPr>
        <xdr:cNvPr id="859" name="n_4mainValue【庁舎】&#10;一人当たり面積">
          <a:extLst>
            <a:ext uri="{FF2B5EF4-FFF2-40B4-BE49-F238E27FC236}">
              <a16:creationId xmlns:a16="http://schemas.microsoft.com/office/drawing/2014/main" id="{20798B7D-404B-49FF-902E-031F28EADF11}"/>
            </a:ext>
          </a:extLst>
        </xdr:cNvPr>
        <xdr:cNvSpPr txBox="1"/>
      </xdr:nvSpPr>
      <xdr:spPr>
        <a:xfrm>
          <a:off x="18421427" y="1794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id="{C0119736-3D7E-4B98-9057-64C9E51782C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id="{4F53575B-7565-4864-B7A1-603DFBED7CE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id="{7E286F86-C544-4D2E-88DF-5CE05512ABA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本町の有形固定資産減価償却率は、図書館や一般廃棄物処理施設で高い水準を示す一方、福祉施設・消防施設・庁舎などでは低い水準となっている。図書館については、複合施設「子ども未来創造館」の空調設備改修により、大幅な改善が図られた。一般廃棄物処理施設は、塵芥処理施設の耐用年数が</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年を経過していることから、高い水準を示している。消防施設については、富士五湖広域行政事務組合の旧庁舎を取り壊し新庁舎を建設したことで、大幅に減少した。各施設の一人当たり面積は類似団体に比べ高いが、これは富士五湖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湖を抱え、湖畔に集落が点在する本町の地理的特性によるものであり、公共施設の集約が困難であることに起因している。こうした状況下でも、人口減少を見据え、予防保全的な維持管理を徹底し、施設保有量の最適化を進めることが必要である。また、庁舎・福祉施設・プールについては、市町村合併以降の新町建設計画に基づく整備により比較的新しい施設が多く、減価償却率は類似団体と比べ低水準にある。今後も適切な維持管理と修繕を行い、既存施設の長寿命化を図ることが重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26,965
26,109
158.40
16,034,739
14,306,548
916,014
8,605,507
16,417,078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新型コロナウイルス感染症が５類に移行したことから、個人消費が伸び税収を引き上げている一方で、物価高騰による経常的経費の増加や、団塊世代の高齢化を背景に年々増加していく社会保障経費等の増加により、財政力指数は低下となった。今後も同様な状況が予想される中、既存事業全般にわたり、優先順位付けを徹底し、創意工夫による経費節減等を行う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87167"/>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469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119239</xdr:rowOff>
    </xdr:from>
    <xdr:to>
      <xdr:col>15</xdr:col>
      <xdr:colOff>82550</xdr:colOff>
      <xdr:row>42</xdr:row>
      <xdr:rowOff>146050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201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119239</xdr:rowOff>
    </xdr:from>
    <xdr:to>
      <xdr:col>11</xdr:col>
      <xdr:colOff>31750</xdr:colOff>
      <xdr:row>42</xdr:row>
      <xdr:rowOff>119239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20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68439</xdr:rowOff>
    </xdr:from>
    <xdr:to>
      <xdr:col>11</xdr:col>
      <xdr:colOff>82550</xdr:colOff>
      <xdr:row>42</xdr:row>
      <xdr:rowOff>170039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154816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コロナ禍からの脱却により景気は緩やかに回復し、個人住民税等の地方税が増収となったほか、地方消費税交付金や普通交付税をはじめとする経常一般財源が増加したものの、人事院勧告による人件費の増加や、物価高騰による光熱水費等の物件費が増加したことにより、７７．８％と増となった。　当町の経常収支比率の水準は、類似団体や県平均を上回っているものの、今後も社会保障費などの義務的経費の上昇が見込まれており、数値の上昇を抑えるためには経常経費を計画的に削減し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160528</xdr:rowOff>
    </xdr:from>
    <xdr:to>
      <xdr:col>23</xdr:col>
      <xdr:colOff>133350</xdr:colOff>
      <xdr:row>67</xdr:row>
      <xdr:rowOff>123444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47528"/>
          <a:ext cx="0" cy="1163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95521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8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123444</xdr:rowOff>
    </xdr:from>
    <xdr:to>
      <xdr:col>24</xdr:col>
      <xdr:colOff>12700</xdr:colOff>
      <xdr:row>67</xdr:row>
      <xdr:rowOff>123444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61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75455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9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160528</xdr:rowOff>
    </xdr:from>
    <xdr:to>
      <xdr:col>24</xdr:col>
      <xdr:colOff>12700</xdr:colOff>
      <xdr:row>60</xdr:row>
      <xdr:rowOff>160528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4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44704</xdr:rowOff>
    </xdr:from>
    <xdr:to>
      <xdr:col>23</xdr:col>
      <xdr:colOff>133350</xdr:colOff>
      <xdr:row>60</xdr:row>
      <xdr:rowOff>160528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33170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37863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10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1270</xdr:rowOff>
    </xdr:from>
    <xdr:to>
      <xdr:col>19</xdr:col>
      <xdr:colOff>133350</xdr:colOff>
      <xdr:row>60</xdr:row>
      <xdr:rowOff>44704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8827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150368</xdr:rowOff>
    </xdr:from>
    <xdr:to>
      <xdr:col>19</xdr:col>
      <xdr:colOff>184150</xdr:colOff>
      <xdr:row>64</xdr:row>
      <xdr:rowOff>80518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65295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038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1270</xdr:rowOff>
    </xdr:from>
    <xdr:to>
      <xdr:col>15</xdr:col>
      <xdr:colOff>82550</xdr:colOff>
      <xdr:row>62</xdr:row>
      <xdr:rowOff>15494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288270"/>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128778</xdr:rowOff>
    </xdr:from>
    <xdr:to>
      <xdr:col>15</xdr:col>
      <xdr:colOff>133350</xdr:colOff>
      <xdr:row>63</xdr:row>
      <xdr:rowOff>58928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43705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4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170180</xdr:rowOff>
    </xdr:from>
    <xdr:to>
      <xdr:col>11</xdr:col>
      <xdr:colOff>31750</xdr:colOff>
      <xdr:row>62</xdr:row>
      <xdr:rowOff>15494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457180"/>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41656</xdr:rowOff>
    </xdr:from>
    <xdr:to>
      <xdr:col>11</xdr:col>
      <xdr:colOff>82550</xdr:colOff>
      <xdr:row>64</xdr:row>
      <xdr:rowOff>143256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128033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109728</xdr:rowOff>
    </xdr:from>
    <xdr:to>
      <xdr:col>23</xdr:col>
      <xdr:colOff>184150</xdr:colOff>
      <xdr:row>61</xdr:row>
      <xdr:rowOff>39878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31005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31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165354</xdr:rowOff>
    </xdr:from>
    <xdr:to>
      <xdr:col>19</xdr:col>
      <xdr:colOff>184150</xdr:colOff>
      <xdr:row>60</xdr:row>
      <xdr:rowOff>95504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105681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49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121920</xdr:rowOff>
    </xdr:from>
    <xdr:to>
      <xdr:col>15</xdr:col>
      <xdr:colOff>133350</xdr:colOff>
      <xdr:row>60</xdr:row>
      <xdr:rowOff>52070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3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62247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0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136144</xdr:rowOff>
    </xdr:from>
    <xdr:to>
      <xdr:col>11</xdr:col>
      <xdr:colOff>82550</xdr:colOff>
      <xdr:row>62</xdr:row>
      <xdr:rowOff>66294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9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76471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6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119380</xdr:rowOff>
    </xdr:from>
    <xdr:to>
      <xdr:col>7</xdr:col>
      <xdr:colOff>31750</xdr:colOff>
      <xdr:row>61</xdr:row>
      <xdr:rowOff>49530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59707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平均に比べ高くなっているのは、保有する公共施設が多くその維持管理費用がかかって</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いることや、</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保育料無償化に起因し、</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子ども子育て支援制度に係る施設型給付費や地域型保育給付費が増加したことが大幅な増額要因である。今後は、民間でも実施可能な部分については、指定管理者制度やＰＦＩの導入なども視野に入れコスト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低減</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を図っていく。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3285</xdr:rowOff>
    </xdr:from>
    <xdr:to>
      <xdr:col>23</xdr:col>
      <xdr:colOff>133350</xdr:colOff>
      <xdr:row>83</xdr:row>
      <xdr:rowOff>55859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233635"/>
          <a:ext cx="838200" cy="5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153798</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69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149871</xdr:rowOff>
    </xdr:from>
    <xdr:to>
      <xdr:col>19</xdr:col>
      <xdr:colOff>133350</xdr:colOff>
      <xdr:row>83</xdr:row>
      <xdr:rowOff>3285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208771"/>
          <a:ext cx="889000" cy="2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78616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9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115427</xdr:rowOff>
    </xdr:from>
    <xdr:to>
      <xdr:col>15</xdr:col>
      <xdr:colOff>82550</xdr:colOff>
      <xdr:row>82</xdr:row>
      <xdr:rowOff>149871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74327"/>
          <a:ext cx="889000" cy="3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52170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68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16104</xdr:rowOff>
    </xdr:from>
    <xdr:to>
      <xdr:col>11</xdr:col>
      <xdr:colOff>31750</xdr:colOff>
      <xdr:row>82</xdr:row>
      <xdr:rowOff>115427</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75004"/>
          <a:ext cx="889000" cy="9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17851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33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141060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68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5059</xdr:rowOff>
    </xdr:from>
    <xdr:to>
      <xdr:col>23</xdr:col>
      <xdr:colOff>184150</xdr:colOff>
      <xdr:row>83</xdr:row>
      <xdr:rowOff>106659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148586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0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123935</xdr:rowOff>
    </xdr:from>
    <xdr:to>
      <xdr:col>19</xdr:col>
      <xdr:colOff>184150</xdr:colOff>
      <xdr:row>83</xdr:row>
      <xdr:rowOff>54085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38862</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269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99071</xdr:rowOff>
    </xdr:from>
    <xdr:to>
      <xdr:col>15</xdr:col>
      <xdr:colOff>133350</xdr:colOff>
      <xdr:row>83</xdr:row>
      <xdr:rowOff>29221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5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13998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244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64627</xdr:rowOff>
    </xdr:from>
    <xdr:to>
      <xdr:col>11</xdr:col>
      <xdr:colOff>82550</xdr:colOff>
      <xdr:row>82</xdr:row>
      <xdr:rowOff>166227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12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151004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209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136754</xdr:rowOff>
    </xdr:from>
    <xdr:to>
      <xdr:col>7</xdr:col>
      <xdr:colOff>31750</xdr:colOff>
      <xdr:row>82</xdr:row>
      <xdr:rowOff>66904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51681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110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給与水準については、過去５年とも類似団体と比較するといずれの年も下回っており、指数としては前年度</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に比べ微増</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となった。今後も類似団体等との指数を考慮しながら、適正な給与水準となるように努める。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58561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6478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84</xdr:row>
      <xdr:rowOff>162984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647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125589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64784"/>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125589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5915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24288</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4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112184</xdr:rowOff>
    </xdr:from>
    <xdr:to>
      <xdr:col>77</xdr:col>
      <xdr:colOff>95250</xdr:colOff>
      <xdr:row>85</xdr:row>
      <xdr:rowOff>42334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52511</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82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人当たりの職員数は昨年度から</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おり、類似団体平均値を上回っている。これは当町の地理的要因が影響しており、富士五湖の内、４湖を抱えその湖畔に集落が点在するため、公共施設の集約が困難な状況もある。合併後に行ってきた退職者の補充を最小限に行うことで、年々類似団体平均値との差は小さくなってきている。今後も継続し、順次、類似団体平均に近づくよう職員数を削減していくことに努め、ＤＸの推進や指定管理者制度の活用や民間委託を進め、より適切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166733</xdr:rowOff>
    </xdr:from>
    <xdr:to>
      <xdr:col>81</xdr:col>
      <xdr:colOff>44450</xdr:colOff>
      <xdr:row>61</xdr:row>
      <xdr:rowOff>19413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537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144326</xdr:rowOff>
    </xdr:from>
    <xdr:to>
      <xdr:col>77</xdr:col>
      <xdr:colOff>44450</xdr:colOff>
      <xdr:row>60</xdr:row>
      <xdr:rowOff>166733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431326"/>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144326</xdr:rowOff>
    </xdr:from>
    <xdr:to>
      <xdr:col>72</xdr:col>
      <xdr:colOff>203200</xdr:colOff>
      <xdr:row>60</xdr:row>
      <xdr:rowOff>144326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4313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144326</xdr:rowOff>
    </xdr:from>
    <xdr:to>
      <xdr:col>68</xdr:col>
      <xdr:colOff>152400</xdr:colOff>
      <xdr:row>61</xdr:row>
      <xdr:rowOff>453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431326"/>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136361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08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144978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140063</xdr:rowOff>
    </xdr:from>
    <xdr:to>
      <xdr:col>81</xdr:col>
      <xdr:colOff>95250</xdr:colOff>
      <xdr:row>61</xdr:row>
      <xdr:rowOff>70213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112140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39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115933</xdr:rowOff>
    </xdr:from>
    <xdr:to>
      <xdr:col>77</xdr:col>
      <xdr:colOff>95250</xdr:colOff>
      <xdr:row>61</xdr:row>
      <xdr:rowOff>46083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40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30860</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489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93526</xdr:rowOff>
    </xdr:from>
    <xdr:to>
      <xdr:col>73</xdr:col>
      <xdr:colOff>44450</xdr:colOff>
      <xdr:row>61</xdr:row>
      <xdr:rowOff>23676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8453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46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93526</xdr:rowOff>
    </xdr:from>
    <xdr:to>
      <xdr:col>68</xdr:col>
      <xdr:colOff>203200</xdr:colOff>
      <xdr:row>61</xdr:row>
      <xdr:rowOff>23676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8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8453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46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121103</xdr:rowOff>
    </xdr:from>
    <xdr:to>
      <xdr:col>64</xdr:col>
      <xdr:colOff>152400</xdr:colOff>
      <xdr:row>61</xdr:row>
      <xdr:rowOff>51253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0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36030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49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過去</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年間は毎年上昇傾向にあり、令和５年度においても前年度より０．１％上昇した。主な要因としては、令和元年度に発行していた緊急防災・減災事業債や、臨時財政対策債の</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元金</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償還</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始まったことから比率の増加となった。今後も大型事業が控えている中、町総合計画や公共施設等総合管理計画等により事業</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を取捨選択し</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、新規発行債の抑制に努めていく。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169228</xdr:rowOff>
    </xdr:from>
    <xdr:to>
      <xdr:col>81</xdr:col>
      <xdr:colOff>44450</xdr:colOff>
      <xdr:row>41</xdr:row>
      <xdr:rowOff>3810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027228"/>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114935</xdr:rowOff>
    </xdr:from>
    <xdr:to>
      <xdr:col>77</xdr:col>
      <xdr:colOff>44450</xdr:colOff>
      <xdr:row>40</xdr:row>
      <xdr:rowOff>169228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97293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108903</xdr:rowOff>
    </xdr:from>
    <xdr:to>
      <xdr:col>72</xdr:col>
      <xdr:colOff>203200</xdr:colOff>
      <xdr:row>40</xdr:row>
      <xdr:rowOff>114935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96690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108903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36740"/>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96537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95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118428</xdr:rowOff>
    </xdr:from>
    <xdr:to>
      <xdr:col>77</xdr:col>
      <xdr:colOff>95250</xdr:colOff>
      <xdr:row>41</xdr:row>
      <xdr:rowOff>48578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7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33355</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062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64135</xdr:rowOff>
    </xdr:from>
    <xdr:to>
      <xdr:col>73</xdr:col>
      <xdr:colOff>44450</xdr:colOff>
      <xdr:row>40</xdr:row>
      <xdr:rowOff>165735</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150512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58103</xdr:rowOff>
    </xdr:from>
    <xdr:to>
      <xdr:col>68</xdr:col>
      <xdr:colOff>203200</xdr:colOff>
      <xdr:row>40</xdr:row>
      <xdr:rowOff>159703</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1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144480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0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将来負担額は、前年度より６．０％減少した主な要因は、地方債残高が約１１億円減少したこと、公営企業等の繰入予定額が減少したことや、減債基金の積立による充当可能基金の増があげられる。今後も公債費等の義務的経費の削減を中心とする行財政改革を進め、財政健全化に努め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109160</xdr:rowOff>
    </xdr:from>
    <xdr:to>
      <xdr:col>81</xdr:col>
      <xdr:colOff>44450</xdr:colOff>
      <xdr:row>16</xdr:row>
      <xdr:rowOff>6652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680910"/>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6652</xdr:rowOff>
    </xdr:from>
    <xdr:to>
      <xdr:col>77</xdr:col>
      <xdr:colOff>44450</xdr:colOff>
      <xdr:row>16</xdr:row>
      <xdr:rowOff>80191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749852"/>
          <a:ext cx="889000" cy="7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80191</xdr:rowOff>
    </xdr:from>
    <xdr:to>
      <xdr:col>72</xdr:col>
      <xdr:colOff>203200</xdr:colOff>
      <xdr:row>17</xdr:row>
      <xdr:rowOff>113272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823391"/>
          <a:ext cx="889000" cy="204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45478</xdr:rowOff>
    </xdr:from>
    <xdr:to>
      <xdr:col>68</xdr:col>
      <xdr:colOff>152400</xdr:colOff>
      <xdr:row>17</xdr:row>
      <xdr:rowOff>113272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2960128"/>
          <a:ext cx="889000" cy="6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58360</xdr:rowOff>
    </xdr:from>
    <xdr:to>
      <xdr:col>81</xdr:col>
      <xdr:colOff>95250</xdr:colOff>
      <xdr:row>15</xdr:row>
      <xdr:rowOff>159960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6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30437</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602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127302</xdr:rowOff>
    </xdr:from>
    <xdr:to>
      <xdr:col>77</xdr:col>
      <xdr:colOff>95250</xdr:colOff>
      <xdr:row>16</xdr:row>
      <xdr:rowOff>57452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6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42229</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785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29391</xdr:rowOff>
    </xdr:from>
    <xdr:to>
      <xdr:col>73</xdr:col>
      <xdr:colOff>44450</xdr:colOff>
      <xdr:row>16</xdr:row>
      <xdr:rowOff>130991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77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115768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285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62472</xdr:rowOff>
    </xdr:from>
    <xdr:to>
      <xdr:col>68</xdr:col>
      <xdr:colOff>203200</xdr:colOff>
      <xdr:row>17</xdr:row>
      <xdr:rowOff>164072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97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148849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063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166128</xdr:rowOff>
    </xdr:from>
    <xdr:to>
      <xdr:col>64</xdr:col>
      <xdr:colOff>152400</xdr:colOff>
      <xdr:row>17</xdr:row>
      <xdr:rowOff>96278</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81055</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99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26,965
26,109
158.40
16,034,739
14,306,548
916,014
8,605,507
16,417,078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人件費は、</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人事院勧告による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一般職員の給与等の増加</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や職員数の増加が主な要因である</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特に、</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当町は富士五湖の内、４湖を抱えその湖畔に集落が点在するため、公共施設の集約が困難な状況があり、人員を削減することが難しくなっているが、人件費の削減のため指定管理の導入などを検討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101854</xdr:rowOff>
    </xdr:from>
    <xdr:to>
      <xdr:col>24</xdr:col>
      <xdr:colOff>25400</xdr:colOff>
      <xdr:row>35</xdr:row>
      <xdr:rowOff>147574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10260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101854</xdr:rowOff>
    </xdr:from>
    <xdr:to>
      <xdr:col>19</xdr:col>
      <xdr:colOff>187325</xdr:colOff>
      <xdr:row>35</xdr:row>
      <xdr:rowOff>120142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02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36</xdr:row>
      <xdr:rowOff>17272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2089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136144</xdr:rowOff>
    </xdr:from>
    <xdr:to>
      <xdr:col>11</xdr:col>
      <xdr:colOff>9525</xdr:colOff>
      <xdr:row>36</xdr:row>
      <xdr:rowOff>17272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65444"/>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96774</xdr:rowOff>
    </xdr:from>
    <xdr:to>
      <xdr:col>24</xdr:col>
      <xdr:colOff>76200</xdr:colOff>
      <xdr:row>36</xdr:row>
      <xdr:rowOff>26924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113301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51054</xdr:rowOff>
    </xdr:from>
    <xdr:to>
      <xdr:col>20</xdr:col>
      <xdr:colOff>38100</xdr:colOff>
      <xdr:row>35</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162831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69342</xdr:rowOff>
    </xdr:from>
    <xdr:to>
      <xdr:col>15</xdr:col>
      <xdr:colOff>149225</xdr:colOff>
      <xdr:row>35</xdr:row>
      <xdr:rowOff>170942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9669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137922</xdr:rowOff>
    </xdr:from>
    <xdr:to>
      <xdr:col>11</xdr:col>
      <xdr:colOff>60325</xdr:colOff>
      <xdr:row>36</xdr:row>
      <xdr:rowOff>68072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78249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85344</xdr:rowOff>
    </xdr:from>
    <xdr:to>
      <xdr:col>6</xdr:col>
      <xdr:colOff>171450</xdr:colOff>
      <xdr:row>35</xdr:row>
      <xdr:rowOff>15494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25671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保育料無償化に起因し、子ども子育て支援制度に係る、施設型給付費や地域型保育給付費が増加したことが挙げられる。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さらに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、物価高騰による燃料費等が高騰したことも増加した主な要因と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なった。今後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予断を許さない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等に対応しつつ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、事業費の抑制、代替手法の検討等により歳出の抑制に努めていく。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15</xdr:row>
      <xdr:rowOff>24130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7396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73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15</xdr:row>
      <xdr:rowOff>31750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48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77470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0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144780</xdr:rowOff>
    </xdr:from>
    <xdr:to>
      <xdr:col>82</xdr:col>
      <xdr:colOff>158750</xdr:colOff>
      <xdr:row>15</xdr:row>
      <xdr:rowOff>74930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4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161307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26670</xdr:rowOff>
    </xdr:from>
    <xdr:to>
      <xdr:col>65</xdr:col>
      <xdr:colOff>53975</xdr:colOff>
      <xdr:row>15</xdr:row>
      <xdr:rowOff>128270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138447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扶助費は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新規事業であるおうち子育て応援金事業</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の実施や、</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介護給付・訓練等給付費の増加、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また、コロナが収まり医療機関への受診者が増えたことによる、子ども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医療費助成事業の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増加が主な要因となった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。今後も社会保障費は増加傾向にあるため、義務的経費の健全化に取り組む必要がある。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37193</xdr:rowOff>
    </xdr:from>
    <xdr:to>
      <xdr:col>24</xdr:col>
      <xdr:colOff>25400</xdr:colOff>
      <xdr:row>53</xdr:row>
      <xdr:rowOff>124278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24043"/>
          <a:ext cx="8382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48078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1240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48078</xdr:rowOff>
    </xdr:from>
    <xdr:to>
      <xdr:col>15</xdr:col>
      <xdr:colOff>98425</xdr:colOff>
      <xdr:row>54</xdr:row>
      <xdr:rowOff>18143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134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18143</xdr:rowOff>
    </xdr:from>
    <xdr:to>
      <xdr:col>11</xdr:col>
      <xdr:colOff>9525</xdr:colOff>
      <xdr:row>55</xdr:row>
      <xdr:rowOff>75293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276443"/>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18342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73478</xdr:rowOff>
    </xdr:from>
    <xdr:to>
      <xdr:col>24</xdr:col>
      <xdr:colOff>76200</xdr:colOff>
      <xdr:row>54</xdr:row>
      <xdr:rowOff>3628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90005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157843</xdr:rowOff>
    </xdr:from>
    <xdr:to>
      <xdr:col>20</xdr:col>
      <xdr:colOff>38100</xdr:colOff>
      <xdr:row>53</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98170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168728</xdr:rowOff>
    </xdr:from>
    <xdr:to>
      <xdr:col>15</xdr:col>
      <xdr:colOff>149225</xdr:colOff>
      <xdr:row>53</xdr:row>
      <xdr:rowOff>98878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109055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138793</xdr:rowOff>
    </xdr:from>
    <xdr:to>
      <xdr:col>11</xdr:col>
      <xdr:colOff>60325</xdr:colOff>
      <xdr:row>54</xdr:row>
      <xdr:rowOff>68943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79120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その他の経常収支比率は、前年度より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これは、コロナ禍からの経済回復により下水道事業特別会計への繰出金が減少したことが主な要因となっている。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は団塊世代の高齢化を背景に、年々増加していく社会保障経費により、介護保険会計や後期高齢者医療保険会計等への繰出金は増加傾向にあることから、当該会計への繰出金が増加しないよう健康のまちづくりの施策を今後も進め</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135165</xdr:rowOff>
    </xdr:from>
    <xdr:to>
      <xdr:col>82</xdr:col>
      <xdr:colOff>107950</xdr:colOff>
      <xdr:row>53</xdr:row>
      <xdr:rowOff>167822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2220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167822</xdr:rowOff>
    </xdr:from>
    <xdr:to>
      <xdr:col>78</xdr:col>
      <xdr:colOff>69850</xdr:colOff>
      <xdr:row>54</xdr:row>
      <xdr:rowOff>7257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254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7257</xdr:rowOff>
    </xdr:from>
    <xdr:to>
      <xdr:col>73</xdr:col>
      <xdr:colOff>180975</xdr:colOff>
      <xdr:row>54</xdr:row>
      <xdr:rowOff>72572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2655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72572</xdr:rowOff>
    </xdr:from>
    <xdr:to>
      <xdr:col>69</xdr:col>
      <xdr:colOff>92075</xdr:colOff>
      <xdr:row>54</xdr:row>
      <xdr:rowOff>72572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330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84365</xdr:rowOff>
    </xdr:from>
    <xdr:to>
      <xdr:col>82</xdr:col>
      <xdr:colOff>158750</xdr:colOff>
      <xdr:row>54</xdr:row>
      <xdr:rowOff>14515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164392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07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117022</xdr:rowOff>
    </xdr:from>
    <xdr:to>
      <xdr:col>78</xdr:col>
      <xdr:colOff>120650</xdr:colOff>
      <xdr:row>54</xdr:row>
      <xdr:rowOff>47172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57349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127907</xdr:rowOff>
    </xdr:from>
    <xdr:to>
      <xdr:col>74</xdr:col>
      <xdr:colOff>31750</xdr:colOff>
      <xdr:row>54</xdr:row>
      <xdr:rowOff>58057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68234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21772</xdr:rowOff>
    </xdr:from>
    <xdr:to>
      <xdr:col>69</xdr:col>
      <xdr:colOff>142875</xdr:colOff>
      <xdr:row>54</xdr:row>
      <xdr:rowOff>123372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133549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21772</xdr:rowOff>
    </xdr:from>
    <xdr:to>
      <xdr:col>65</xdr:col>
      <xdr:colOff>53975</xdr:colOff>
      <xdr:row>54</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133549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補助費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増額の主な要因は、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くらし応援商品券事業や配合飼料高騰対策補助事業を実施したことである。また、コロナ禍からの経済回復により観光消費が増え、ゴミの搬出量が増加したことにより吉田焼却場処理費</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の負担金が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増加したことも起因している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増加傾向にあると予想されることから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注視していく必要がある。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671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36</xdr:row>
      <xdr:rowOff>94996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3062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131572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062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36</xdr:row>
      <xdr:rowOff>131572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854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53340</xdr:rowOff>
    </xdr:from>
    <xdr:to>
      <xdr:col>82</xdr:col>
      <xdr:colOff>158750</xdr:colOff>
      <xdr:row>36</xdr:row>
      <xdr:rowOff>154940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69867</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xdr:rowOff>
    </xdr:from>
    <xdr:to>
      <xdr:col>74</xdr:col>
      <xdr:colOff>31750</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80772</xdr:rowOff>
    </xdr:from>
    <xdr:to>
      <xdr:col>69</xdr:col>
      <xdr:colOff>142875</xdr:colOff>
      <xdr:row>37</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利子は高利率の償還が終了してきているが、元金は過去の地方債の借り入れに伴い償還額が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ピークを迎えており、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類似団体と比較すると大幅な差がある。これは新町合併以来継続して行っていたインフラ整備に対する合併特例事業債の償還が増加していることが挙げられる。今後は公債費が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傾向にある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ものの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、他の普通建設事業を抑制するなど新規発行債を控えるように努め、また後年度に財政措置される起債を活用するなど将来において過度な負担とならないよう注視していく。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90424</xdr:rowOff>
    </xdr:from>
    <xdr:to>
      <xdr:col>24</xdr:col>
      <xdr:colOff>25400</xdr:colOff>
      <xdr:row>78</xdr:row>
      <xdr:rowOff>131572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46352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90424</xdr:rowOff>
    </xdr:from>
    <xdr:to>
      <xdr:col>19</xdr:col>
      <xdr:colOff>187325</xdr:colOff>
      <xdr:row>78</xdr:row>
      <xdr:rowOff>131572</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90424</xdr:rowOff>
    </xdr:from>
    <xdr:to>
      <xdr:col>15</xdr:col>
      <xdr:colOff>98425</xdr:colOff>
      <xdr:row>78</xdr:row>
      <xdr:rowOff>131572</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6352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72137</xdr:rowOff>
    </xdr:from>
    <xdr:to>
      <xdr:col>11</xdr:col>
      <xdr:colOff>9525</xdr:colOff>
      <xdr:row>78</xdr:row>
      <xdr:rowOff>131572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3445237"/>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39624</xdr:rowOff>
    </xdr:from>
    <xdr:to>
      <xdr:col>24</xdr:col>
      <xdr:colOff>76200</xdr:colOff>
      <xdr:row>78</xdr:row>
      <xdr:rowOff>141224</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11701</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80772</xdr:rowOff>
    </xdr:from>
    <xdr:to>
      <xdr:col>20</xdr:col>
      <xdr:colOff>38100</xdr:colOff>
      <xdr:row>79</xdr:row>
      <xdr:rowOff>10922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167149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540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39624</xdr:rowOff>
    </xdr:from>
    <xdr:to>
      <xdr:col>15</xdr:col>
      <xdr:colOff>149225</xdr:colOff>
      <xdr:row>78</xdr:row>
      <xdr:rowOff>141224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126001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9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80772</xdr:rowOff>
    </xdr:from>
    <xdr:to>
      <xdr:col>11</xdr:col>
      <xdr:colOff>60325</xdr:colOff>
      <xdr:row>79</xdr:row>
      <xdr:rowOff>10922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167149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公債費を除いた部分は、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前</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となった。類似団体平均値が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78.0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％ということから考えると、低い水準にあるとも言えるが、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今後も増加を続ける社会保障関係経費、老朽化した公共施設の長寿命化やインフラの強靭化等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費用が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上昇することが予測されるため、より一層</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町村合併のスケールメリットを活かし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、規律ある財政運営を行っていく</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82</xdr:row>
      <xdr:rowOff>1270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3716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144797</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3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xdr:rowOff>
    </xdr:from>
    <xdr:to>
      <xdr:col>82</xdr:col>
      <xdr:colOff>196850</xdr:colOff>
      <xdr:row>82</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60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24130</xdr:rowOff>
    </xdr:from>
    <xdr:to>
      <xdr:col>82</xdr:col>
      <xdr:colOff>107950</xdr:colOff>
      <xdr:row>74</xdr:row>
      <xdr:rowOff>149860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71143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124477</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49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152400</xdr:rowOff>
    </xdr:from>
    <xdr:to>
      <xdr:col>82</xdr:col>
      <xdr:colOff>158750</xdr:colOff>
      <xdr:row>79</xdr:row>
      <xdr:rowOff>82550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24130</xdr:rowOff>
    </xdr:from>
    <xdr:to>
      <xdr:col>78</xdr:col>
      <xdr:colOff>69850</xdr:colOff>
      <xdr:row>74</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11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80011</xdr:rowOff>
    </xdr:from>
    <xdr:to>
      <xdr:col>78</xdr:col>
      <xdr:colOff>120650</xdr:colOff>
      <xdr:row>79</xdr:row>
      <xdr:rowOff>10161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166388</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5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24130</xdr:rowOff>
    </xdr:from>
    <xdr:to>
      <xdr:col>73</xdr:col>
      <xdr:colOff>180975</xdr:colOff>
      <xdr:row>75</xdr:row>
      <xdr:rowOff>100330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1143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121920</xdr:rowOff>
    </xdr:from>
    <xdr:to>
      <xdr:col>74</xdr:col>
      <xdr:colOff>31750</xdr:colOff>
      <xdr:row>78</xdr:row>
      <xdr:rowOff>52070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36847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40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1270</xdr:rowOff>
    </xdr:from>
    <xdr:to>
      <xdr:col>69</xdr:col>
      <xdr:colOff>92075</xdr:colOff>
      <xdr:row>75</xdr:row>
      <xdr:rowOff>100330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60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125730</xdr:rowOff>
    </xdr:from>
    <xdr:to>
      <xdr:col>69</xdr:col>
      <xdr:colOff>142875</xdr:colOff>
      <xdr:row>79</xdr:row>
      <xdr:rowOff>55880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40657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152400</xdr:rowOff>
    </xdr:from>
    <xdr:to>
      <xdr:col>65</xdr:col>
      <xdr:colOff>53975</xdr:colOff>
      <xdr:row>79</xdr:row>
      <xdr:rowOff>82550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67327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7637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144780</xdr:rowOff>
    </xdr:from>
    <xdr:to>
      <xdr:col>78</xdr:col>
      <xdr:colOff>120650</xdr:colOff>
      <xdr:row>74</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85107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429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144780</xdr:rowOff>
    </xdr:from>
    <xdr:to>
      <xdr:col>74</xdr:col>
      <xdr:colOff>31750</xdr:colOff>
      <xdr:row>74</xdr:row>
      <xdr:rowOff>74930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66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85107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2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49530</xdr:rowOff>
    </xdr:from>
    <xdr:to>
      <xdr:col>69</xdr:col>
      <xdr:colOff>142875</xdr:colOff>
      <xdr:row>75</xdr:row>
      <xdr:rowOff>151130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161307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121920</xdr:rowOff>
    </xdr:from>
    <xdr:to>
      <xdr:col>65</xdr:col>
      <xdr:colOff>53975</xdr:colOff>
      <xdr:row>75</xdr:row>
      <xdr:rowOff>52070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8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62247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81456</xdr:rowOff>
    </xdr:from>
    <xdr:to>
      <xdr:col>29</xdr:col>
      <xdr:colOff>127000</xdr:colOff>
      <xdr:row>16</xdr:row>
      <xdr:rowOff>127548</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872281"/>
          <a:ext cx="647700" cy="46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127548</xdr:rowOff>
    </xdr:from>
    <xdr:to>
      <xdr:col>26</xdr:col>
      <xdr:colOff>50800</xdr:colOff>
      <xdr:row>16</xdr:row>
      <xdr:rowOff>152665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918373"/>
          <a:ext cx="698500" cy="25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152665</xdr:rowOff>
    </xdr:from>
    <xdr:to>
      <xdr:col>22</xdr:col>
      <xdr:colOff>114300</xdr:colOff>
      <xdr:row>16</xdr:row>
      <xdr:rowOff>170253</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943490"/>
          <a:ext cx="698500" cy="17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170253</xdr:rowOff>
    </xdr:from>
    <xdr:to>
      <xdr:col>18</xdr:col>
      <xdr:colOff>177800</xdr:colOff>
      <xdr:row>18</xdr:row>
      <xdr:rowOff>16091</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61078"/>
          <a:ext cx="698500" cy="18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105803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23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120033</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53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30656</xdr:rowOff>
    </xdr:from>
    <xdr:to>
      <xdr:col>29</xdr:col>
      <xdr:colOff>177800</xdr:colOff>
      <xdr:row>16</xdr:row>
      <xdr:rowOff>132256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821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47183</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6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76748</xdr:rowOff>
    </xdr:from>
    <xdr:to>
      <xdr:col>26</xdr:col>
      <xdr:colOff>101600</xdr:colOff>
      <xdr:row>17</xdr:row>
      <xdr:rowOff>6898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67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17075</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636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101865</xdr:rowOff>
    </xdr:from>
    <xdr:to>
      <xdr:col>22</xdr:col>
      <xdr:colOff>165100</xdr:colOff>
      <xdr:row>17</xdr:row>
      <xdr:rowOff>32015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92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42192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119453</xdr:rowOff>
    </xdr:from>
    <xdr:to>
      <xdr:col>19</xdr:col>
      <xdr:colOff>38100</xdr:colOff>
      <xdr:row>17</xdr:row>
      <xdr:rowOff>49603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910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59780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7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136741</xdr:rowOff>
    </xdr:from>
    <xdr:to>
      <xdr:col>15</xdr:col>
      <xdr:colOff>101600</xdr:colOff>
      <xdr:row>18</xdr:row>
      <xdr:rowOff>66891</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990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77068</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867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325348</xdr:rowOff>
    </xdr:from>
    <xdr:to>
      <xdr:col>29</xdr:col>
      <xdr:colOff>127000</xdr:colOff>
      <xdr:row>35</xdr:row>
      <xdr:rowOff>26512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92798"/>
          <a:ext cx="647700" cy="44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200391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325348</xdr:rowOff>
    </xdr:from>
    <xdr:to>
      <xdr:col>26</xdr:col>
      <xdr:colOff>50800</xdr:colOff>
      <xdr:row>35</xdr:row>
      <xdr:rowOff>64516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592798"/>
          <a:ext cx="698500" cy="82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64516</xdr:rowOff>
    </xdr:from>
    <xdr:to>
      <xdr:col>22</xdr:col>
      <xdr:colOff>114300</xdr:colOff>
      <xdr:row>35</xdr:row>
      <xdr:rowOff>69926</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674866"/>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69926</xdr:rowOff>
    </xdr:from>
    <xdr:to>
      <xdr:col>18</xdr:col>
      <xdr:colOff>177800</xdr:colOff>
      <xdr:row>35</xdr:row>
      <xdr:rowOff>149613</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80276"/>
          <a:ext cx="698500" cy="79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318612</xdr:rowOff>
    </xdr:from>
    <xdr:to>
      <xdr:col>29</xdr:col>
      <xdr:colOff>177800</xdr:colOff>
      <xdr:row>35</xdr:row>
      <xdr:rowOff>77312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86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163688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431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274548</xdr:rowOff>
    </xdr:from>
    <xdr:to>
      <xdr:col>26</xdr:col>
      <xdr:colOff>101600</xdr:colOff>
      <xdr:row>35</xdr:row>
      <xdr:rowOff>33248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5419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43426</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310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13716</xdr:rowOff>
    </xdr:from>
    <xdr:to>
      <xdr:col>22</xdr:col>
      <xdr:colOff>165100</xdr:colOff>
      <xdr:row>35</xdr:row>
      <xdr:rowOff>115316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624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125493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39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19126</xdr:rowOff>
    </xdr:from>
    <xdr:to>
      <xdr:col>19</xdr:col>
      <xdr:colOff>38100</xdr:colOff>
      <xdr:row>35</xdr:row>
      <xdr:rowOff>120726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629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130903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98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98813</xdr:rowOff>
    </xdr:from>
    <xdr:to>
      <xdr:col>15</xdr:col>
      <xdr:colOff>101600</xdr:colOff>
      <xdr:row>35</xdr:row>
      <xdr:rowOff>200413</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7091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210590</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478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26,965
26,109
158.40
16,034,739
14,306,548
916,014
8,605,507
16,417,078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145627</xdr:rowOff>
    </xdr:from>
    <xdr:to>
      <xdr:col>24</xdr:col>
      <xdr:colOff>63500</xdr:colOff>
      <xdr:row>36</xdr:row>
      <xdr:rowOff>4401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46377"/>
          <a:ext cx="838200" cy="30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4401</xdr:rowOff>
    </xdr:from>
    <xdr:to>
      <xdr:col>19</xdr:col>
      <xdr:colOff>177800</xdr:colOff>
      <xdr:row>36</xdr:row>
      <xdr:rowOff>28127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76601"/>
          <a:ext cx="889000" cy="2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28127</xdr:rowOff>
    </xdr:from>
    <xdr:to>
      <xdr:col>15</xdr:col>
      <xdr:colOff>50800</xdr:colOff>
      <xdr:row>36</xdr:row>
      <xdr:rowOff>59772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0327"/>
          <a:ext cx="889000" cy="3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59772</xdr:rowOff>
    </xdr:from>
    <xdr:to>
      <xdr:col>10</xdr:col>
      <xdr:colOff>114300</xdr:colOff>
      <xdr:row>38</xdr:row>
      <xdr:rowOff>21513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31972"/>
          <a:ext cx="889000" cy="30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97029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94827</xdr:rowOff>
    </xdr:from>
    <xdr:to>
      <xdr:col>24</xdr:col>
      <xdr:colOff>114300</xdr:colOff>
      <xdr:row>36</xdr:row>
      <xdr:rowOff>24977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95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117704</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125051</xdr:rowOff>
    </xdr:from>
    <xdr:to>
      <xdr:col>20</xdr:col>
      <xdr:colOff>38100</xdr:colOff>
      <xdr:row>36</xdr:row>
      <xdr:rowOff>55201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2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71728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01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148777</xdr:rowOff>
    </xdr:from>
    <xdr:to>
      <xdr:col>15</xdr:col>
      <xdr:colOff>101600</xdr:colOff>
      <xdr:row>36</xdr:row>
      <xdr:rowOff>78927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95454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24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8972</xdr:rowOff>
    </xdr:from>
    <xdr:to>
      <xdr:col>10</xdr:col>
      <xdr:colOff>165100</xdr:colOff>
      <xdr:row>36</xdr:row>
      <xdr:rowOff>110572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8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127099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56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142164</xdr:rowOff>
    </xdr:from>
    <xdr:to>
      <xdr:col>6</xdr:col>
      <xdr:colOff>38100</xdr:colOff>
      <xdr:row>38</xdr:row>
      <xdr:rowOff>72313</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63440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20485</xdr:rowOff>
    </xdr:from>
    <xdr:to>
      <xdr:col>24</xdr:col>
      <xdr:colOff>63500</xdr:colOff>
      <xdr:row>56</xdr:row>
      <xdr:rowOff>56380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21685"/>
          <a:ext cx="838200" cy="3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83114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56380</xdr:rowOff>
    </xdr:from>
    <xdr:to>
      <xdr:col>19</xdr:col>
      <xdr:colOff>177800</xdr:colOff>
      <xdr:row>56</xdr:row>
      <xdr:rowOff>93039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657580"/>
          <a:ext cx="889000" cy="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15490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8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93039</xdr:rowOff>
    </xdr:from>
    <xdr:to>
      <xdr:col>15</xdr:col>
      <xdr:colOff>50800</xdr:colOff>
      <xdr:row>56</xdr:row>
      <xdr:rowOff>103865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94239"/>
          <a:ext cx="889000" cy="1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37244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103865</xdr:rowOff>
    </xdr:from>
    <xdr:to>
      <xdr:col>10</xdr:col>
      <xdr:colOff>114300</xdr:colOff>
      <xdr:row>56</xdr:row>
      <xdr:rowOff>107161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705065"/>
          <a:ext cx="889000" cy="3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62929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74194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4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141135</xdr:rowOff>
    </xdr:from>
    <xdr:to>
      <xdr:col>24</xdr:col>
      <xdr:colOff>114300</xdr:colOff>
      <xdr:row>56</xdr:row>
      <xdr:rowOff>71285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164012</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2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5580</xdr:rowOff>
    </xdr:from>
    <xdr:to>
      <xdr:col>20</xdr:col>
      <xdr:colOff>38100</xdr:colOff>
      <xdr:row>56</xdr:row>
      <xdr:rowOff>107180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123707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8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42239</xdr:rowOff>
    </xdr:from>
    <xdr:to>
      <xdr:col>15</xdr:col>
      <xdr:colOff>101600</xdr:colOff>
      <xdr:row>56</xdr:row>
      <xdr:rowOff>143839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64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160366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418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53065</xdr:rowOff>
    </xdr:from>
    <xdr:to>
      <xdr:col>10</xdr:col>
      <xdr:colOff>165100</xdr:colOff>
      <xdr:row>56</xdr:row>
      <xdr:rowOff>154665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5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171192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42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56361</xdr:rowOff>
    </xdr:from>
    <xdr:to>
      <xdr:col>6</xdr:col>
      <xdr:colOff>38100</xdr:colOff>
      <xdr:row>56</xdr:row>
      <xdr:rowOff>157961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5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3038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32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17125</xdr:rowOff>
    </xdr:from>
    <xdr:to>
      <xdr:col>24</xdr:col>
      <xdr:colOff>63500</xdr:colOff>
      <xdr:row>77</xdr:row>
      <xdr:rowOff>45608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218775"/>
          <a:ext cx="838200" cy="2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9992</xdr:rowOff>
    </xdr:from>
    <xdr:to>
      <xdr:col>19</xdr:col>
      <xdr:colOff>177800</xdr:colOff>
      <xdr:row>77</xdr:row>
      <xdr:rowOff>45608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040192"/>
          <a:ext cx="889000" cy="20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9992</xdr:rowOff>
    </xdr:from>
    <xdr:to>
      <xdr:col>15</xdr:col>
      <xdr:colOff>50800</xdr:colOff>
      <xdr:row>77</xdr:row>
      <xdr:rowOff>13329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040192"/>
          <a:ext cx="889000" cy="17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13329</xdr:rowOff>
    </xdr:from>
    <xdr:to>
      <xdr:col>10</xdr:col>
      <xdr:colOff>114300</xdr:colOff>
      <xdr:row>77</xdr:row>
      <xdr:rowOff>44831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214979"/>
          <a:ext cx="889000" cy="3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137775</xdr:rowOff>
    </xdr:from>
    <xdr:to>
      <xdr:col>24</xdr:col>
      <xdr:colOff>114300</xdr:colOff>
      <xdr:row>77</xdr:row>
      <xdr:rowOff>67925</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16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160652</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019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166258</xdr:rowOff>
    </xdr:from>
    <xdr:to>
      <xdr:col>20</xdr:col>
      <xdr:colOff>38100</xdr:colOff>
      <xdr:row>77</xdr:row>
      <xdr:rowOff>96408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19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112935</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297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130642</xdr:rowOff>
    </xdr:from>
    <xdr:to>
      <xdr:col>15</xdr:col>
      <xdr:colOff>101600</xdr:colOff>
      <xdr:row>76</xdr:row>
      <xdr:rowOff>60793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893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77319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6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133979</xdr:rowOff>
    </xdr:from>
    <xdr:to>
      <xdr:col>10</xdr:col>
      <xdr:colOff>165100</xdr:colOff>
      <xdr:row>77</xdr:row>
      <xdr:rowOff>64129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164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80657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293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165481</xdr:rowOff>
    </xdr:from>
    <xdr:to>
      <xdr:col>6</xdr:col>
      <xdr:colOff>38100</xdr:colOff>
      <xdr:row>77</xdr:row>
      <xdr:rowOff>95631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19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112158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297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91618</xdr:rowOff>
    </xdr:from>
    <xdr:to>
      <xdr:col>24</xdr:col>
      <xdr:colOff>62865</xdr:colOff>
      <xdr:row>97</xdr:row>
      <xdr:rowOff>168318</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22118"/>
          <a:ext cx="1270" cy="127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695</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80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168318</xdr:rowOff>
    </xdr:from>
    <xdr:to>
      <xdr:col>24</xdr:col>
      <xdr:colOff>152400</xdr:colOff>
      <xdr:row>97</xdr:row>
      <xdr:rowOff>168318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98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38295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91618</xdr:rowOff>
    </xdr:from>
    <xdr:to>
      <xdr:col>24</xdr:col>
      <xdr:colOff>152400</xdr:colOff>
      <xdr:row>90</xdr:row>
      <xdr:rowOff>91618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22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111723</xdr:rowOff>
    </xdr:from>
    <xdr:to>
      <xdr:col>24</xdr:col>
      <xdr:colOff>63500</xdr:colOff>
      <xdr:row>97</xdr:row>
      <xdr:rowOff>120520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42373"/>
          <a:ext cx="838200" cy="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22841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139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171414</xdr:rowOff>
    </xdr:from>
    <xdr:to>
      <xdr:col>24</xdr:col>
      <xdr:colOff>114300</xdr:colOff>
      <xdr:row>95</xdr:row>
      <xdr:rowOff>101564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8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135705</xdr:rowOff>
    </xdr:from>
    <xdr:to>
      <xdr:col>19</xdr:col>
      <xdr:colOff>177800</xdr:colOff>
      <xdr:row>97</xdr:row>
      <xdr:rowOff>120520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594905"/>
          <a:ext cx="889000" cy="15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94724</xdr:rowOff>
    </xdr:from>
    <xdr:to>
      <xdr:col>20</xdr:col>
      <xdr:colOff>38100</xdr:colOff>
      <xdr:row>96</xdr:row>
      <xdr:rowOff>24874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41401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15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135705</xdr:rowOff>
    </xdr:from>
    <xdr:to>
      <xdr:col>15</xdr:col>
      <xdr:colOff>50800</xdr:colOff>
      <xdr:row>98</xdr:row>
      <xdr:rowOff>56217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594905"/>
          <a:ext cx="889000" cy="26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134217</xdr:rowOff>
    </xdr:from>
    <xdr:to>
      <xdr:col>15</xdr:col>
      <xdr:colOff>101600</xdr:colOff>
      <xdr:row>95</xdr:row>
      <xdr:rowOff>64367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80894</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0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15287</xdr:rowOff>
    </xdr:from>
    <xdr:to>
      <xdr:col>10</xdr:col>
      <xdr:colOff>114300</xdr:colOff>
      <xdr:row>98</xdr:row>
      <xdr:rowOff>56217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17387"/>
          <a:ext cx="889000" cy="4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62872</xdr:rowOff>
    </xdr:from>
    <xdr:to>
      <xdr:col>10</xdr:col>
      <xdr:colOff>165100</xdr:colOff>
      <xdr:row>96</xdr:row>
      <xdr:rowOff>164472</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9549</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29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110280</xdr:rowOff>
    </xdr:from>
    <xdr:to>
      <xdr:col>6</xdr:col>
      <xdr:colOff>38100</xdr:colOff>
      <xdr:row>97</xdr:row>
      <xdr:rowOff>40430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56957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4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60923</xdr:rowOff>
    </xdr:from>
    <xdr:to>
      <xdr:col>24</xdr:col>
      <xdr:colOff>114300</xdr:colOff>
      <xdr:row>97</xdr:row>
      <xdr:rowOff>162523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9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147300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0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69720</xdr:rowOff>
    </xdr:from>
    <xdr:to>
      <xdr:col>20</xdr:col>
      <xdr:colOff>38100</xdr:colOff>
      <xdr:row>97</xdr:row>
      <xdr:rowOff>171320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162447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793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84905</xdr:rowOff>
    </xdr:from>
    <xdr:to>
      <xdr:col>15</xdr:col>
      <xdr:colOff>101600</xdr:colOff>
      <xdr:row>97</xdr:row>
      <xdr:rowOff>15055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4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3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5417</xdr:rowOff>
    </xdr:from>
    <xdr:to>
      <xdr:col>10</xdr:col>
      <xdr:colOff>165100</xdr:colOff>
      <xdr:row>98</xdr:row>
      <xdr:rowOff>107017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0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98144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0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135937</xdr:rowOff>
    </xdr:from>
    <xdr:to>
      <xdr:col>6</xdr:col>
      <xdr:colOff>38100</xdr:colOff>
      <xdr:row>98</xdr:row>
      <xdr:rowOff>66087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6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57214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5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41859</xdr:rowOff>
    </xdr:from>
    <xdr:to>
      <xdr:col>55</xdr:col>
      <xdr:colOff>0</xdr:colOff>
      <xdr:row>35</xdr:row>
      <xdr:rowOff>90877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042609"/>
          <a:ext cx="838200" cy="4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59957</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403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41859</xdr:rowOff>
    </xdr:from>
    <xdr:to>
      <xdr:col>50</xdr:col>
      <xdr:colOff>114300</xdr:colOff>
      <xdr:row>36</xdr:row>
      <xdr:rowOff>99259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42609"/>
          <a:ext cx="889000" cy="22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3374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159196</xdr:rowOff>
    </xdr:from>
    <xdr:to>
      <xdr:col>45</xdr:col>
      <xdr:colOff>177800</xdr:colOff>
      <xdr:row>36</xdr:row>
      <xdr:rowOff>99259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131246"/>
          <a:ext cx="889000" cy="114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159196</xdr:rowOff>
    </xdr:from>
    <xdr:to>
      <xdr:col>41</xdr:col>
      <xdr:colOff>50800</xdr:colOff>
      <xdr:row>37</xdr:row>
      <xdr:rowOff>64338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131246"/>
          <a:ext cx="889000" cy="127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159170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474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143255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65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40077</xdr:rowOff>
    </xdr:from>
    <xdr:to>
      <xdr:col>55</xdr:col>
      <xdr:colOff>50800</xdr:colOff>
      <xdr:row>35</xdr:row>
      <xdr:rowOff>141677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4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62954</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89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162509</xdr:rowOff>
    </xdr:from>
    <xdr:to>
      <xdr:col>50</xdr:col>
      <xdr:colOff>165100</xdr:colOff>
      <xdr:row>35</xdr:row>
      <xdr:rowOff>92659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99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109186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576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48459</xdr:rowOff>
    </xdr:from>
    <xdr:to>
      <xdr:col>46</xdr:col>
      <xdr:colOff>38100</xdr:colOff>
      <xdr:row>36</xdr:row>
      <xdr:rowOff>150059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22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166586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5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108396</xdr:rowOff>
    </xdr:from>
    <xdr:to>
      <xdr:col>41</xdr:col>
      <xdr:colOff>101600</xdr:colOff>
      <xdr:row>30</xdr:row>
      <xdr:rowOff>38546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08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55073</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4855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13538</xdr:rowOff>
    </xdr:from>
    <xdr:to>
      <xdr:col>36</xdr:col>
      <xdr:colOff>165100</xdr:colOff>
      <xdr:row>37</xdr:row>
      <xdr:rowOff>115138</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131665</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32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52146</xdr:rowOff>
    </xdr:from>
    <xdr:to>
      <xdr:col>55</xdr:col>
      <xdr:colOff>0</xdr:colOff>
      <xdr:row>57</xdr:row>
      <xdr:rowOff>161813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24796"/>
          <a:ext cx="838200" cy="10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97805</xdr:rowOff>
    </xdr:from>
    <xdr:to>
      <xdr:col>50</xdr:col>
      <xdr:colOff>114300</xdr:colOff>
      <xdr:row>57</xdr:row>
      <xdr:rowOff>161813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87045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90300</xdr:rowOff>
    </xdr:from>
    <xdr:to>
      <xdr:col>45</xdr:col>
      <xdr:colOff>177800</xdr:colOff>
      <xdr:row>57</xdr:row>
      <xdr:rowOff>97805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177150"/>
          <a:ext cx="889000" cy="69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90300</xdr:rowOff>
    </xdr:from>
    <xdr:to>
      <xdr:col>41</xdr:col>
      <xdr:colOff>50800</xdr:colOff>
      <xdr:row>55</xdr:row>
      <xdr:rowOff>126464</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177150"/>
          <a:ext cx="889000" cy="37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38645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1346</xdr:rowOff>
    </xdr:from>
    <xdr:to>
      <xdr:col>55</xdr:col>
      <xdr:colOff>50800</xdr:colOff>
      <xdr:row>57</xdr:row>
      <xdr:rowOff>102946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151223</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5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111013</xdr:rowOff>
    </xdr:from>
    <xdr:to>
      <xdr:col>50</xdr:col>
      <xdr:colOff>165100</xdr:colOff>
      <xdr:row>58</xdr:row>
      <xdr:rowOff>41163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8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32290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7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47005</xdr:rowOff>
    </xdr:from>
    <xdr:to>
      <xdr:col>46</xdr:col>
      <xdr:colOff>38100</xdr:colOff>
      <xdr:row>57</xdr:row>
      <xdr:rowOff>148605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8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139732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9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39500</xdr:rowOff>
    </xdr:from>
    <xdr:to>
      <xdr:col>41</xdr:col>
      <xdr:colOff>101600</xdr:colOff>
      <xdr:row>53</xdr:row>
      <xdr:rowOff>141100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12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157627</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61795" y="890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75664</xdr:rowOff>
    </xdr:from>
    <xdr:to>
      <xdr:col>36</xdr:col>
      <xdr:colOff>165100</xdr:colOff>
      <xdr:row>56</xdr:row>
      <xdr:rowOff>5814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50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22341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80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1321</xdr:rowOff>
    </xdr:from>
    <xdr:to>
      <xdr:col>55</xdr:col>
      <xdr:colOff>0</xdr:colOff>
      <xdr:row>78</xdr:row>
      <xdr:rowOff>86703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3374421"/>
          <a:ext cx="838200" cy="8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1321</xdr:rowOff>
    </xdr:from>
    <xdr:to>
      <xdr:col>50</xdr:col>
      <xdr:colOff>114300</xdr:colOff>
      <xdr:row>79</xdr:row>
      <xdr:rowOff>26581</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74421"/>
          <a:ext cx="889000" cy="19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26581</xdr:rowOff>
    </xdr:from>
    <xdr:to>
      <xdr:col>45</xdr:col>
      <xdr:colOff>177800</xdr:colOff>
      <xdr:row>79</xdr:row>
      <xdr:rowOff>42450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571131"/>
          <a:ext cx="889000" cy="1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42450</xdr:rowOff>
    </xdr:from>
    <xdr:to>
      <xdr:col>41</xdr:col>
      <xdr:colOff>50800</xdr:colOff>
      <xdr:row>79</xdr:row>
      <xdr:rowOff>42659</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87000"/>
          <a:ext cx="889000" cy="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35903</xdr:rowOff>
    </xdr:from>
    <xdr:to>
      <xdr:col>55</xdr:col>
      <xdr:colOff>50800</xdr:colOff>
      <xdr:row>78</xdr:row>
      <xdr:rowOff>137503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0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14330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121971</xdr:rowOff>
    </xdr:from>
    <xdr:to>
      <xdr:col>50</xdr:col>
      <xdr:colOff>165100</xdr:colOff>
      <xdr:row>78</xdr:row>
      <xdr:rowOff>52121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2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68648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09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147231</xdr:rowOff>
    </xdr:from>
    <xdr:to>
      <xdr:col>46</xdr:col>
      <xdr:colOff>38100</xdr:colOff>
      <xdr:row>79</xdr:row>
      <xdr:rowOff>77381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2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68508</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61017" y="136130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163100</xdr:rowOff>
    </xdr:from>
    <xdr:to>
      <xdr:col>41</xdr:col>
      <xdr:colOff>101600</xdr:colOff>
      <xdr:row>79</xdr:row>
      <xdr:rowOff>93250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5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84377</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72017" y="13628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163309</xdr:rowOff>
    </xdr:from>
    <xdr:to>
      <xdr:col>36</xdr:col>
      <xdr:colOff>165100</xdr:colOff>
      <xdr:row>79</xdr:row>
      <xdr:rowOff>93459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3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79</xdr:row>
      <xdr:rowOff>84586</xdr:rowOff>
    </xdr:from>
    <xdr:ext cx="313932"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815333" y="136291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82366</xdr:rowOff>
    </xdr:from>
    <xdr:to>
      <xdr:col>55</xdr:col>
      <xdr:colOff>0</xdr:colOff>
      <xdr:row>98</xdr:row>
      <xdr:rowOff>104604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13016"/>
          <a:ext cx="838200" cy="19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54754</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685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125941</xdr:rowOff>
    </xdr:from>
    <xdr:to>
      <xdr:col>50</xdr:col>
      <xdr:colOff>114300</xdr:colOff>
      <xdr:row>98</xdr:row>
      <xdr:rowOff>104604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756591"/>
          <a:ext cx="889000" cy="150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149943</xdr:rowOff>
    </xdr:from>
    <xdr:to>
      <xdr:col>45</xdr:col>
      <xdr:colOff>177800</xdr:colOff>
      <xdr:row>97</xdr:row>
      <xdr:rowOff>125941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751893"/>
          <a:ext cx="889000" cy="1004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149943</xdr:rowOff>
    </xdr:from>
    <xdr:to>
      <xdr:col>41</xdr:col>
      <xdr:colOff>50800</xdr:colOff>
      <xdr:row>94</xdr:row>
      <xdr:rowOff>150825</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751893"/>
          <a:ext cx="889000" cy="51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166366</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7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164493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79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31566</xdr:rowOff>
    </xdr:from>
    <xdr:to>
      <xdr:col>55</xdr:col>
      <xdr:colOff>50800</xdr:colOff>
      <xdr:row>97</xdr:row>
      <xdr:rowOff>133166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6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54443</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1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53804</xdr:rowOff>
    </xdr:from>
    <xdr:to>
      <xdr:col>50</xdr:col>
      <xdr:colOff>165100</xdr:colOff>
      <xdr:row>98</xdr:row>
      <xdr:rowOff>155404</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146531</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4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75141</xdr:rowOff>
    </xdr:from>
    <xdr:to>
      <xdr:col>46</xdr:col>
      <xdr:colOff>38100</xdr:colOff>
      <xdr:row>98</xdr:row>
      <xdr:rowOff>5291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7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21818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4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99143</xdr:rowOff>
    </xdr:from>
    <xdr:to>
      <xdr:col>41</xdr:col>
      <xdr:colOff>101600</xdr:colOff>
      <xdr:row>92</xdr:row>
      <xdr:rowOff>29293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70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90</xdr:row>
      <xdr:rowOff>45820</xdr:rowOff>
    </xdr:from>
    <xdr:ext cx="599010"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61795" y="1547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100025</xdr:rowOff>
    </xdr:from>
    <xdr:to>
      <xdr:col>36</xdr:col>
      <xdr:colOff>165100</xdr:colOff>
      <xdr:row>95</xdr:row>
      <xdr:rowOff>30175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21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46702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599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21" name="災害復旧事業費最小値テキスト">
          <a:extLst>
            <a:ext uri="{FF2B5EF4-FFF2-40B4-BE49-F238E27FC236}">
              <a16:creationId xmlns:a16="http://schemas.microsoft.com/office/drawing/2014/main" id="{00000000-0008-0000-0600-000009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3" name="災害復旧事業費最大値テキスト">
          <a:extLst>
            <a:ext uri="{FF2B5EF4-FFF2-40B4-BE49-F238E27FC236}">
              <a16:creationId xmlns:a16="http://schemas.microsoft.com/office/drawing/2014/main" id="{00000000-0008-0000-0600-00000B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6" name="災害復旧事業費平均値テキスト">
          <a:extLst>
            <a:ext uri="{FF2B5EF4-FFF2-40B4-BE49-F238E27FC236}">
              <a16:creationId xmlns:a16="http://schemas.microsoft.com/office/drawing/2014/main" id="{00000000-0008-0000-0600-00000E020000}"/>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5" name="災害復旧事業費該当値テキスト">
          <a:extLst>
            <a:ext uri="{FF2B5EF4-FFF2-40B4-BE49-F238E27FC236}">
              <a16:creationId xmlns:a16="http://schemas.microsoft.com/office/drawing/2014/main" id="{00000000-0008-0000-0600-000021020000}"/>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42202</xdr:rowOff>
    </xdr:from>
    <xdr:to>
      <xdr:col>85</xdr:col>
      <xdr:colOff>127000</xdr:colOff>
      <xdr:row>73</xdr:row>
      <xdr:rowOff>67185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5481300" y="12558052"/>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155484</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3014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42202</xdr:rowOff>
    </xdr:from>
    <xdr:to>
      <xdr:col>81</xdr:col>
      <xdr:colOff>50800</xdr:colOff>
      <xdr:row>73</xdr:row>
      <xdr:rowOff>84362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2558052"/>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107870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313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84362</xdr:rowOff>
    </xdr:from>
    <xdr:to>
      <xdr:col>76</xdr:col>
      <xdr:colOff>114300</xdr:colOff>
      <xdr:row>73</xdr:row>
      <xdr:rowOff>137561</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2600212"/>
          <a:ext cx="889000" cy="5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124117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5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137561</xdr:rowOff>
    </xdr:from>
    <xdr:to>
      <xdr:col>71</xdr:col>
      <xdr:colOff>177800</xdr:colOff>
      <xdr:row>74</xdr:row>
      <xdr:rowOff>12909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2653411"/>
          <a:ext cx="889000" cy="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138030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16385</xdr:rowOff>
    </xdr:from>
    <xdr:to>
      <xdr:col>85</xdr:col>
      <xdr:colOff>177800</xdr:colOff>
      <xdr:row>73</xdr:row>
      <xdr:rowOff>117985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253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39262</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238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162852</xdr:rowOff>
    </xdr:from>
    <xdr:to>
      <xdr:col>81</xdr:col>
      <xdr:colOff>101600</xdr:colOff>
      <xdr:row>73</xdr:row>
      <xdr:rowOff>93002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25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109529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228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33562</xdr:rowOff>
    </xdr:from>
    <xdr:to>
      <xdr:col>76</xdr:col>
      <xdr:colOff>165100</xdr:colOff>
      <xdr:row>73</xdr:row>
      <xdr:rowOff>135162</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2549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151689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232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86761</xdr:rowOff>
    </xdr:from>
    <xdr:to>
      <xdr:col>72</xdr:col>
      <xdr:colOff>38100</xdr:colOff>
      <xdr:row>74</xdr:row>
      <xdr:rowOff>16911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260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33438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237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133559</xdr:rowOff>
    </xdr:from>
    <xdr:to>
      <xdr:col>67</xdr:col>
      <xdr:colOff>101600</xdr:colOff>
      <xdr:row>74</xdr:row>
      <xdr:rowOff>63709</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264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80236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242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127388</xdr:rowOff>
    </xdr:from>
    <xdr:to>
      <xdr:col>85</xdr:col>
      <xdr:colOff>127000</xdr:colOff>
      <xdr:row>98</xdr:row>
      <xdr:rowOff>7441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758038"/>
          <a:ext cx="838200" cy="5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137918</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768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114782</xdr:rowOff>
    </xdr:from>
    <xdr:to>
      <xdr:col>81</xdr:col>
      <xdr:colOff>50800</xdr:colOff>
      <xdr:row>97</xdr:row>
      <xdr:rowOff>127388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745432"/>
          <a:ext cx="889000" cy="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114782</xdr:rowOff>
    </xdr:from>
    <xdr:to>
      <xdr:col>76</xdr:col>
      <xdr:colOff>114300</xdr:colOff>
      <xdr:row>98</xdr:row>
      <xdr:rowOff>21834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745432"/>
          <a:ext cx="889000" cy="7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21834</xdr:rowOff>
    </xdr:from>
    <xdr:to>
      <xdr:col>71</xdr:col>
      <xdr:colOff>177800</xdr:colOff>
      <xdr:row>98</xdr:row>
      <xdr:rowOff>41388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823934"/>
          <a:ext cx="889000" cy="19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128091</xdr:rowOff>
    </xdr:from>
    <xdr:to>
      <xdr:col>85</xdr:col>
      <xdr:colOff>177800</xdr:colOff>
      <xdr:row>98</xdr:row>
      <xdr:rowOff>58241</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75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150968</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61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76588</xdr:rowOff>
    </xdr:from>
    <xdr:to>
      <xdr:col>81</xdr:col>
      <xdr:colOff>101600</xdr:colOff>
      <xdr:row>98</xdr:row>
      <xdr:rowOff>6738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0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23265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48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63982</xdr:rowOff>
    </xdr:from>
    <xdr:to>
      <xdr:col>76</xdr:col>
      <xdr:colOff>165100</xdr:colOff>
      <xdr:row>97</xdr:row>
      <xdr:rowOff>165582</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6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10659</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25111" y="1646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142484</xdr:rowOff>
    </xdr:from>
    <xdr:to>
      <xdr:col>72</xdr:col>
      <xdr:colOff>38100</xdr:colOff>
      <xdr:row>98</xdr:row>
      <xdr:rowOff>72634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73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89161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5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162038</xdr:rowOff>
    </xdr:from>
    <xdr:to>
      <xdr:col>67</xdr:col>
      <xdr:colOff>101600</xdr:colOff>
      <xdr:row>98</xdr:row>
      <xdr:rowOff>92188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7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108715</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5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115297</xdr:rowOff>
    </xdr:from>
    <xdr:to>
      <xdr:col>116</xdr:col>
      <xdr:colOff>63500</xdr:colOff>
      <xdr:row>75</xdr:row>
      <xdr:rowOff>120593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1323300" y="12974047"/>
          <a:ext cx="8382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115297</xdr:rowOff>
    </xdr:from>
    <xdr:to>
      <xdr:col>111</xdr:col>
      <xdr:colOff>177800</xdr:colOff>
      <xdr:row>76</xdr:row>
      <xdr:rowOff>48507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974047"/>
          <a:ext cx="889000" cy="10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48507</xdr:rowOff>
    </xdr:from>
    <xdr:to>
      <xdr:col>107</xdr:col>
      <xdr:colOff>50800</xdr:colOff>
      <xdr:row>76</xdr:row>
      <xdr:rowOff>49461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078707"/>
          <a:ext cx="889000" cy="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47707</xdr:rowOff>
    </xdr:from>
    <xdr:to>
      <xdr:col>102</xdr:col>
      <xdr:colOff>114300</xdr:colOff>
      <xdr:row>76</xdr:row>
      <xdr:rowOff>49461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3077907"/>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99522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30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69793</xdr:rowOff>
    </xdr:from>
    <xdr:to>
      <xdr:col>116</xdr:col>
      <xdr:colOff>114300</xdr:colOff>
      <xdr:row>75</xdr:row>
      <xdr:rowOff>171393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9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92670</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77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64497</xdr:rowOff>
    </xdr:from>
    <xdr:to>
      <xdr:col>112</xdr:col>
      <xdr:colOff>38100</xdr:colOff>
      <xdr:row>75</xdr:row>
      <xdr:rowOff>166097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92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11174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698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169157</xdr:rowOff>
    </xdr:from>
    <xdr:to>
      <xdr:col>107</xdr:col>
      <xdr:colOff>101600</xdr:colOff>
      <xdr:row>76</xdr:row>
      <xdr:rowOff>99307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02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115835</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803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170111</xdr:rowOff>
    </xdr:from>
    <xdr:to>
      <xdr:col>102</xdr:col>
      <xdr:colOff>165100</xdr:colOff>
      <xdr:row>76</xdr:row>
      <xdr:rowOff>100261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02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116787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804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168357</xdr:rowOff>
    </xdr:from>
    <xdr:to>
      <xdr:col>98</xdr:col>
      <xdr:colOff>38100</xdr:colOff>
      <xdr:row>76</xdr:row>
      <xdr:rowOff>98507</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02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115034</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280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歳出決算総額は、住民１人あたり</a:t>
          </a:r>
          <a:r>
            <a:rPr kumimoji="1" lang="en-US" altLang="ja-JP" sz="1100">
              <a:latin typeface="ＭＳ Ｐゴシック" panose="020B0600070205080204" pitchFamily="50" charset="-128"/>
              <a:ea typeface="ＭＳ Ｐゴシック" panose="020B0600070205080204" pitchFamily="50" charset="-128"/>
            </a:rPr>
            <a:t>530,560</a:t>
          </a:r>
          <a:r>
            <a:rPr kumimoji="1" lang="ja-JP" altLang="en-US" sz="1100">
              <a:latin typeface="ＭＳ Ｐゴシック" panose="020B0600070205080204" pitchFamily="50" charset="-128"/>
              <a:ea typeface="ＭＳ Ｐゴシック" panose="020B0600070205080204" pitchFamily="50" charset="-128"/>
            </a:rPr>
            <a:t>円となった。人件費は、人事院勧告による一般職員の給与等の増加により増額となった。当町も類似団体と同様に上昇しているが、地理的要因からみても更なる人員を削減することが難しくなっており、今後も指定管理者制度の導入などを検討していく必要がある。物件費は、物価高騰による維持管理費等の増加や、保育料無償化に伴い認定こども園や小規模保育施設等の利用者が増え、施設型給付費や地域型保育給付費が増加となった。１人あたりの金額は増加傾向にあり、類似団体と比較しても依然大幅に差があるため、今後も経常経費等の物件費を精査していく必要がある。維持補修費は、道路維持管理事業に伴い増となった。扶助費は、電力・ガス・食料品等価格高騰緊急支援給付金事業が終了したが、高齢化に伴う、介護給付費・訓練等給付費が増加したことや、コロナが明け医療機関への受診者が増えたことにより子ども医療費助成金が増加したことが、微増の要因となった。補助費は、くらし応援商品券事業による増加要因があったものの、高齢者緊急生活支援金事業や高齢者灯油等購入費給付金事業の終了により減額となった。普通建設事業は、</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a:t>
          </a:r>
          <a:r>
            <a:rPr kumimoji="1" lang="en-US" altLang="ja-JP" sz="1100">
              <a:latin typeface="ＭＳ Ｐゴシック" panose="020B0600070205080204" pitchFamily="50" charset="-128"/>
              <a:ea typeface="ＭＳ Ｐゴシック" panose="020B0600070205080204" pitchFamily="50" charset="-128"/>
            </a:rPr>
            <a:t>43,990</a:t>
          </a:r>
          <a:r>
            <a:rPr kumimoji="1" lang="ja-JP" altLang="en-US" sz="1100">
              <a:latin typeface="ＭＳ Ｐゴシック" panose="020B0600070205080204" pitchFamily="50" charset="-128"/>
              <a:ea typeface="ＭＳ Ｐゴシック" panose="020B0600070205080204" pitchFamily="50" charset="-128"/>
            </a:rPr>
            <a:t>円と昨年度より増加となった。これは、船津小学校体育館、生涯学習館及び町民プールの長寿命化事業が主な増加要因となった。今後も公共施設等総合管理計画に基づき長寿命化事業を行っていく予定であり、計画的に事業費の平準化を図っていく。公債費は、利子においては高利率の償還が終了してきており減額となってはいるものの、過去において発行した地方債元金の償還がピークを迎えており、</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人当たりの額は類似団体の</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倍程度の額となっている。今後は減少傾向が見込まれるものの十分注視する必要がある。積立金は、財政調整基金や減債基金への積立を行ったが、公共施設建設基金への積立を行わなかったため、</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の金額も減少した。繰出金は、社会保障関係経費に係る国民健康保険特別会計や介護保険特別会計への繰出金が増加したものの、コロナ禍からの回復により下水道事業会計への繰出金が減少したことから減額となった。今後も社会保障費の増額に伴う介護保険会計や後期高齢者医療保険会計への増額が見込まれることもあり、繰出金を抑えるための健康のまちづくり施策を進めると共に、インフラ事業としても下水道事業等の経費の削減と料金改定等により収入の増加を図る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山梨県富士河口湖町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26,965
26,109
158.40
16,034,739
14,306,548
916,014
8,605,507
16,417,078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10.8
32.0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7112</xdr:rowOff>
    </xdr:from>
    <xdr:to>
      <xdr:col>24</xdr:col>
      <xdr:colOff>63500</xdr:colOff>
      <xdr:row>36</xdr:row>
      <xdr:rowOff>50546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931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50546</xdr:rowOff>
    </xdr:from>
    <xdr:to>
      <xdr:col>19</xdr:col>
      <xdr:colOff>177800</xdr:colOff>
      <xdr:row>36</xdr:row>
      <xdr:rowOff>57404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2274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57404</xdr:rowOff>
    </xdr:from>
    <xdr:to>
      <xdr:col>15</xdr:col>
      <xdr:colOff>50800</xdr:colOff>
      <xdr:row>36</xdr:row>
      <xdr:rowOff>170561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9604"/>
          <a:ext cx="8890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91694</xdr:rowOff>
    </xdr:from>
    <xdr:to>
      <xdr:col>10</xdr:col>
      <xdr:colOff>114300</xdr:colOff>
      <xdr:row>36</xdr:row>
      <xdr:rowOff>170561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3894"/>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127762</xdr:rowOff>
    </xdr:from>
    <xdr:to>
      <xdr:col>24</xdr:col>
      <xdr:colOff>114300</xdr:colOff>
      <xdr:row>36</xdr:row>
      <xdr:rowOff>57912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106189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171196</xdr:rowOff>
    </xdr:from>
    <xdr:to>
      <xdr:col>20</xdr:col>
      <xdr:colOff>38100</xdr:colOff>
      <xdr:row>36</xdr:row>
      <xdr:rowOff>101346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7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92473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64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6604</xdr:rowOff>
    </xdr:from>
    <xdr:to>
      <xdr:col>15</xdr:col>
      <xdr:colOff>101600</xdr:colOff>
      <xdr:row>36</xdr:row>
      <xdr:rowOff>108204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99331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7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119761</xdr:rowOff>
    </xdr:from>
    <xdr:to>
      <xdr:col>10</xdr:col>
      <xdr:colOff>165100</xdr:colOff>
      <xdr:row>37</xdr:row>
      <xdr:rowOff>49911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41038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40894</xdr:rowOff>
    </xdr:from>
    <xdr:to>
      <xdr:col>6</xdr:col>
      <xdr:colOff>38100</xdr:colOff>
      <xdr:row>36</xdr:row>
      <xdr:rowOff>142494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133621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112385</xdr:rowOff>
    </xdr:from>
    <xdr:to>
      <xdr:col>24</xdr:col>
      <xdr:colOff>63500</xdr:colOff>
      <xdr:row>57</xdr:row>
      <xdr:rowOff>146408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9885035"/>
          <a:ext cx="838200" cy="3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145149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917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112385</xdr:rowOff>
    </xdr:from>
    <xdr:to>
      <xdr:col>19</xdr:col>
      <xdr:colOff>177800</xdr:colOff>
      <xdr:row>57</xdr:row>
      <xdr:rowOff>121180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885035"/>
          <a:ext cx="889000" cy="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82780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1002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17014</xdr:rowOff>
    </xdr:from>
    <xdr:to>
      <xdr:col>15</xdr:col>
      <xdr:colOff>50800</xdr:colOff>
      <xdr:row>57</xdr:row>
      <xdr:rowOff>121180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618214"/>
          <a:ext cx="889000" cy="27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75978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02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17014</xdr:rowOff>
    </xdr:from>
    <xdr:to>
      <xdr:col>10</xdr:col>
      <xdr:colOff>114300</xdr:colOff>
      <xdr:row>58</xdr:row>
      <xdr:rowOff>41761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618214"/>
          <a:ext cx="889000" cy="367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135649</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7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95608</xdr:rowOff>
    </xdr:from>
    <xdr:to>
      <xdr:col>24</xdr:col>
      <xdr:colOff>114300</xdr:colOff>
      <xdr:row>58</xdr:row>
      <xdr:rowOff>25758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6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118485</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61585</xdr:rowOff>
    </xdr:from>
    <xdr:to>
      <xdr:col>20</xdr:col>
      <xdr:colOff>38100</xdr:colOff>
      <xdr:row>57</xdr:row>
      <xdr:rowOff>163185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8262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6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70380</xdr:rowOff>
    </xdr:from>
    <xdr:to>
      <xdr:col>15</xdr:col>
      <xdr:colOff>101600</xdr:colOff>
      <xdr:row>58</xdr:row>
      <xdr:rowOff>530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4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17057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61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137664</xdr:rowOff>
    </xdr:from>
    <xdr:to>
      <xdr:col>10</xdr:col>
      <xdr:colOff>165100</xdr:colOff>
      <xdr:row>56</xdr:row>
      <xdr:rowOff>67814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56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84341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342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162411</xdr:rowOff>
    </xdr:from>
    <xdr:to>
      <xdr:col>6</xdr:col>
      <xdr:colOff>38100</xdr:colOff>
      <xdr:row>58</xdr:row>
      <xdr:rowOff>92561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3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109088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71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94720</xdr:rowOff>
    </xdr:from>
    <xdr:to>
      <xdr:col>24</xdr:col>
      <xdr:colOff>63500</xdr:colOff>
      <xdr:row>77</xdr:row>
      <xdr:rowOff>122402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96370"/>
          <a:ext cx="838200" cy="2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65596</xdr:rowOff>
    </xdr:from>
    <xdr:to>
      <xdr:col>19</xdr:col>
      <xdr:colOff>177800</xdr:colOff>
      <xdr:row>77</xdr:row>
      <xdr:rowOff>122402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267246"/>
          <a:ext cx="889000" cy="5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65596</xdr:rowOff>
    </xdr:from>
    <xdr:to>
      <xdr:col>15</xdr:col>
      <xdr:colOff>50800</xdr:colOff>
      <xdr:row>78</xdr:row>
      <xdr:rowOff>90726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267246"/>
          <a:ext cx="889000" cy="19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63691</xdr:rowOff>
    </xdr:from>
    <xdr:to>
      <xdr:col>10</xdr:col>
      <xdr:colOff>114300</xdr:colOff>
      <xdr:row>78</xdr:row>
      <xdr:rowOff>90726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36791"/>
          <a:ext cx="889000" cy="2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12870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43920</xdr:rowOff>
    </xdr:from>
    <xdr:to>
      <xdr:col>24</xdr:col>
      <xdr:colOff>114300</xdr:colOff>
      <xdr:row>77</xdr:row>
      <xdr:rowOff>145520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4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22347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2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71602</xdr:rowOff>
    </xdr:from>
    <xdr:to>
      <xdr:col>20</xdr:col>
      <xdr:colOff>38100</xdr:colOff>
      <xdr:row>78</xdr:row>
      <xdr:rowOff>1752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7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164329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65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14796</xdr:rowOff>
    </xdr:from>
    <xdr:to>
      <xdr:col>15</xdr:col>
      <xdr:colOff>101600</xdr:colOff>
      <xdr:row>77</xdr:row>
      <xdr:rowOff>116396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107523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0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39926</xdr:rowOff>
    </xdr:from>
    <xdr:to>
      <xdr:col>10</xdr:col>
      <xdr:colOff>165100</xdr:colOff>
      <xdr:row>78</xdr:row>
      <xdr:rowOff>141526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1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132653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50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12891</xdr:rowOff>
    </xdr:from>
    <xdr:to>
      <xdr:col>6</xdr:col>
      <xdr:colOff>38100</xdr:colOff>
      <xdr:row>78</xdr:row>
      <xdr:rowOff>114491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105618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7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66498</xdr:rowOff>
    </xdr:from>
    <xdr:to>
      <xdr:col>24</xdr:col>
      <xdr:colOff>63500</xdr:colOff>
      <xdr:row>95</xdr:row>
      <xdr:rowOff>71855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354248"/>
          <a:ext cx="838200" cy="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66498</xdr:rowOff>
    </xdr:from>
    <xdr:to>
      <xdr:col>19</xdr:col>
      <xdr:colOff>177800</xdr:colOff>
      <xdr:row>96</xdr:row>
      <xdr:rowOff>87612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354248"/>
          <a:ext cx="889000" cy="19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87612</xdr:rowOff>
    </xdr:from>
    <xdr:to>
      <xdr:col>15</xdr:col>
      <xdr:colOff>50800</xdr:colOff>
      <xdr:row>97</xdr:row>
      <xdr:rowOff>61666</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546812"/>
          <a:ext cx="889000" cy="14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48129</xdr:rowOff>
    </xdr:from>
    <xdr:to>
      <xdr:col>10</xdr:col>
      <xdr:colOff>114300</xdr:colOff>
      <xdr:row>97</xdr:row>
      <xdr:rowOff>61666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678779"/>
          <a:ext cx="889000" cy="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21055</xdr:rowOff>
    </xdr:from>
    <xdr:to>
      <xdr:col>24</xdr:col>
      <xdr:colOff>114300</xdr:colOff>
      <xdr:row>95</xdr:row>
      <xdr:rowOff>122655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30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43932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16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15698</xdr:rowOff>
    </xdr:from>
    <xdr:to>
      <xdr:col>20</xdr:col>
      <xdr:colOff>38100</xdr:colOff>
      <xdr:row>95</xdr:row>
      <xdr:rowOff>117298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30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133825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07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36812</xdr:rowOff>
    </xdr:from>
    <xdr:to>
      <xdr:col>15</xdr:col>
      <xdr:colOff>101600</xdr:colOff>
      <xdr:row>96</xdr:row>
      <xdr:rowOff>138412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496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154939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27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10866</xdr:rowOff>
    </xdr:from>
    <xdr:to>
      <xdr:col>10</xdr:col>
      <xdr:colOff>165100</xdr:colOff>
      <xdr:row>97</xdr:row>
      <xdr:rowOff>112466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64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128993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41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168779</xdr:rowOff>
    </xdr:from>
    <xdr:to>
      <xdr:col>6</xdr:col>
      <xdr:colOff>38100</xdr:colOff>
      <xdr:row>97</xdr:row>
      <xdr:rowOff>98929</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2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115456</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0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117043</xdr:rowOff>
    </xdr:from>
    <xdr:to>
      <xdr:col>55</xdr:col>
      <xdr:colOff>0</xdr:colOff>
      <xdr:row>58</xdr:row>
      <xdr:rowOff>144869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61143"/>
          <a:ext cx="838200" cy="27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110960</xdr:rowOff>
    </xdr:from>
    <xdr:to>
      <xdr:col>50</xdr:col>
      <xdr:colOff>114300</xdr:colOff>
      <xdr:row>58</xdr:row>
      <xdr:rowOff>117043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055060"/>
          <a:ext cx="889000" cy="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110960</xdr:rowOff>
    </xdr:from>
    <xdr:to>
      <xdr:col>45</xdr:col>
      <xdr:colOff>177800</xdr:colOff>
      <xdr:row>58</xdr:row>
      <xdr:rowOff>139547</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055060"/>
          <a:ext cx="889000" cy="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54763</xdr:rowOff>
    </xdr:from>
    <xdr:to>
      <xdr:col>41</xdr:col>
      <xdr:colOff>50800</xdr:colOff>
      <xdr:row>58</xdr:row>
      <xdr:rowOff>139547</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998863"/>
          <a:ext cx="889000" cy="8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128490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1007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94069</xdr:rowOff>
    </xdr:from>
    <xdr:to>
      <xdr:col>55</xdr:col>
      <xdr:colOff>50800</xdr:colOff>
      <xdr:row>59</xdr:row>
      <xdr:rowOff>24219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3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8996</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53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66243</xdr:rowOff>
    </xdr:from>
    <xdr:to>
      <xdr:col>50</xdr:col>
      <xdr:colOff>165100</xdr:colOff>
      <xdr:row>58</xdr:row>
      <xdr:rowOff>167843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158970</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103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60160</xdr:rowOff>
    </xdr:from>
    <xdr:to>
      <xdr:col>46</xdr:col>
      <xdr:colOff>38100</xdr:colOff>
      <xdr:row>58</xdr:row>
      <xdr:rowOff>161760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0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152887</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09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88747</xdr:rowOff>
    </xdr:from>
    <xdr:to>
      <xdr:col>41</xdr:col>
      <xdr:colOff>101600</xdr:colOff>
      <xdr:row>59</xdr:row>
      <xdr:rowOff>18897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10024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2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3963</xdr:rowOff>
    </xdr:from>
    <xdr:to>
      <xdr:col>36</xdr:col>
      <xdr:colOff>165100</xdr:colOff>
      <xdr:row>58</xdr:row>
      <xdr:rowOff>105563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9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122090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72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61366</xdr:rowOff>
    </xdr:from>
    <xdr:to>
      <xdr:col>55</xdr:col>
      <xdr:colOff>0</xdr:colOff>
      <xdr:row>74</xdr:row>
      <xdr:rowOff>20180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405766"/>
          <a:ext cx="838200" cy="30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20180</xdr:rowOff>
    </xdr:from>
    <xdr:to>
      <xdr:col>50</xdr:col>
      <xdr:colOff>114300</xdr:colOff>
      <xdr:row>75</xdr:row>
      <xdr:rowOff>5055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707480"/>
          <a:ext cx="889000" cy="15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141719</xdr:rowOff>
    </xdr:from>
    <xdr:to>
      <xdr:col>45</xdr:col>
      <xdr:colOff>177800</xdr:colOff>
      <xdr:row>75</xdr:row>
      <xdr:rowOff>5055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486119"/>
          <a:ext cx="889000" cy="3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141719</xdr:rowOff>
    </xdr:from>
    <xdr:to>
      <xdr:col>41</xdr:col>
      <xdr:colOff>50800</xdr:colOff>
      <xdr:row>76</xdr:row>
      <xdr:rowOff>5855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486119"/>
          <a:ext cx="889000" cy="549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3739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10566</xdr:rowOff>
    </xdr:from>
    <xdr:to>
      <xdr:col>55</xdr:col>
      <xdr:colOff>50800</xdr:colOff>
      <xdr:row>72</xdr:row>
      <xdr:rowOff>112166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35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96943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2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140830</xdr:rowOff>
    </xdr:from>
    <xdr:to>
      <xdr:col>50</xdr:col>
      <xdr:colOff>165100</xdr:colOff>
      <xdr:row>74</xdr:row>
      <xdr:rowOff>70980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6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87507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43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125705</xdr:rowOff>
    </xdr:from>
    <xdr:to>
      <xdr:col>46</xdr:col>
      <xdr:colOff>38100</xdr:colOff>
      <xdr:row>75</xdr:row>
      <xdr:rowOff>55855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72382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8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90919</xdr:rowOff>
    </xdr:from>
    <xdr:to>
      <xdr:col>41</xdr:col>
      <xdr:colOff>101600</xdr:colOff>
      <xdr:row>73</xdr:row>
      <xdr:rowOff>21069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43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37596</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21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126505</xdr:rowOff>
    </xdr:from>
    <xdr:to>
      <xdr:col>36</xdr:col>
      <xdr:colOff>165100</xdr:colOff>
      <xdr:row>76</xdr:row>
      <xdr:rowOff>56654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29852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73182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76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124828</xdr:rowOff>
    </xdr:from>
    <xdr:to>
      <xdr:col>55</xdr:col>
      <xdr:colOff>0</xdr:colOff>
      <xdr:row>96</xdr:row>
      <xdr:rowOff>126454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584028"/>
          <a:ext cx="838200" cy="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124016</xdr:rowOff>
    </xdr:from>
    <xdr:to>
      <xdr:col>50</xdr:col>
      <xdr:colOff>114300</xdr:colOff>
      <xdr:row>96</xdr:row>
      <xdr:rowOff>124828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8750300" y="16583216"/>
          <a:ext cx="889000" cy="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60643</xdr:rowOff>
    </xdr:from>
    <xdr:to>
      <xdr:col>45</xdr:col>
      <xdr:colOff>177800</xdr:colOff>
      <xdr:row>96</xdr:row>
      <xdr:rowOff>124016</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176943"/>
          <a:ext cx="889000" cy="406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60643</xdr:rowOff>
    </xdr:from>
    <xdr:to>
      <xdr:col>41</xdr:col>
      <xdr:colOff>50800</xdr:colOff>
      <xdr:row>96</xdr:row>
      <xdr:rowOff>112077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176943"/>
          <a:ext cx="889000" cy="39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93654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5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75654</xdr:rowOff>
    </xdr:from>
    <xdr:to>
      <xdr:col>55</xdr:col>
      <xdr:colOff>50800</xdr:colOff>
      <xdr:row>97</xdr:row>
      <xdr:rowOff>5804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53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54081</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74028</xdr:rowOff>
    </xdr:from>
    <xdr:to>
      <xdr:col>50</xdr:col>
      <xdr:colOff>165100</xdr:colOff>
      <xdr:row>97</xdr:row>
      <xdr:rowOff>4178</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53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166755</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62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73216</xdr:rowOff>
    </xdr:from>
    <xdr:to>
      <xdr:col>46</xdr:col>
      <xdr:colOff>38100</xdr:colOff>
      <xdr:row>97</xdr:row>
      <xdr:rowOff>3366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5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165943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6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9843</xdr:rowOff>
    </xdr:from>
    <xdr:to>
      <xdr:col>41</xdr:col>
      <xdr:colOff>101600</xdr:colOff>
      <xdr:row>94</xdr:row>
      <xdr:rowOff>111443</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1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127970</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59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61277</xdr:rowOff>
    </xdr:from>
    <xdr:to>
      <xdr:col>36</xdr:col>
      <xdr:colOff>165100</xdr:colOff>
      <xdr:row>96</xdr:row>
      <xdr:rowOff>162877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2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154004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1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25171</xdr:rowOff>
    </xdr:from>
    <xdr:to>
      <xdr:col>85</xdr:col>
      <xdr:colOff>127000</xdr:colOff>
      <xdr:row>36</xdr:row>
      <xdr:rowOff>137566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97371"/>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137566</xdr:rowOff>
    </xdr:from>
    <xdr:to>
      <xdr:col>81</xdr:col>
      <xdr:colOff>50800</xdr:colOff>
      <xdr:row>36</xdr:row>
      <xdr:rowOff>168389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09766"/>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117754</xdr:rowOff>
    </xdr:from>
    <xdr:to>
      <xdr:col>76</xdr:col>
      <xdr:colOff>114300</xdr:colOff>
      <xdr:row>36</xdr:row>
      <xdr:rowOff>168389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89954"/>
          <a:ext cx="8890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8026</xdr:rowOff>
    </xdr:from>
    <xdr:to>
      <xdr:col>71</xdr:col>
      <xdr:colOff>177800</xdr:colOff>
      <xdr:row>36</xdr:row>
      <xdr:rowOff>117754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837326"/>
          <a:ext cx="889000" cy="45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147414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9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145821</xdr:rowOff>
    </xdr:from>
    <xdr:to>
      <xdr:col>85</xdr:col>
      <xdr:colOff>177800</xdr:colOff>
      <xdr:row>36</xdr:row>
      <xdr:rowOff>75971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4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168698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9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86766</xdr:rowOff>
    </xdr:from>
    <xdr:to>
      <xdr:col>81</xdr:col>
      <xdr:colOff>101600</xdr:colOff>
      <xdr:row>37</xdr:row>
      <xdr:rowOff>16916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5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33443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117589</xdr:rowOff>
    </xdr:from>
    <xdr:to>
      <xdr:col>76</xdr:col>
      <xdr:colOff>165100</xdr:colOff>
      <xdr:row>37</xdr:row>
      <xdr:rowOff>47739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28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64266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0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66954</xdr:rowOff>
    </xdr:from>
    <xdr:to>
      <xdr:col>72</xdr:col>
      <xdr:colOff>38100</xdr:colOff>
      <xdr:row>36</xdr:row>
      <xdr:rowOff>168554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3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13631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0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128676</xdr:rowOff>
    </xdr:from>
    <xdr:to>
      <xdr:col>67</xdr:col>
      <xdr:colOff>101600</xdr:colOff>
      <xdr:row>34</xdr:row>
      <xdr:rowOff>58826</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78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75353</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561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158979</xdr:rowOff>
    </xdr:from>
    <xdr:to>
      <xdr:col>85</xdr:col>
      <xdr:colOff>127000</xdr:colOff>
      <xdr:row>56</xdr:row>
      <xdr:rowOff>47947</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588729"/>
          <a:ext cx="838200" cy="60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6251</xdr:rowOff>
    </xdr:from>
    <xdr:to>
      <xdr:col>81</xdr:col>
      <xdr:colOff>50800</xdr:colOff>
      <xdr:row>56</xdr:row>
      <xdr:rowOff>47947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07451"/>
          <a:ext cx="889000" cy="4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95336</xdr:rowOff>
    </xdr:from>
    <xdr:to>
      <xdr:col>76</xdr:col>
      <xdr:colOff>114300</xdr:colOff>
      <xdr:row>56</xdr:row>
      <xdr:rowOff>6251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182186"/>
          <a:ext cx="889000" cy="4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95336</xdr:rowOff>
    </xdr:from>
    <xdr:to>
      <xdr:col>71</xdr:col>
      <xdr:colOff>177800</xdr:colOff>
      <xdr:row>55</xdr:row>
      <xdr:rowOff>153256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182186"/>
          <a:ext cx="889000" cy="40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168947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108179</xdr:rowOff>
    </xdr:from>
    <xdr:to>
      <xdr:col>85</xdr:col>
      <xdr:colOff>177800</xdr:colOff>
      <xdr:row>56</xdr:row>
      <xdr:rowOff>38329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131056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38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168597</xdr:rowOff>
    </xdr:from>
    <xdr:to>
      <xdr:col>81</xdr:col>
      <xdr:colOff>101600</xdr:colOff>
      <xdr:row>56</xdr:row>
      <xdr:rowOff>98747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9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115274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37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126901</xdr:rowOff>
    </xdr:from>
    <xdr:to>
      <xdr:col>76</xdr:col>
      <xdr:colOff>165100</xdr:colOff>
      <xdr:row>56</xdr:row>
      <xdr:rowOff>57051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5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73578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3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44536</xdr:rowOff>
    </xdr:from>
    <xdr:to>
      <xdr:col>72</xdr:col>
      <xdr:colOff>38100</xdr:colOff>
      <xdr:row>53</xdr:row>
      <xdr:rowOff>146136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13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162663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90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102456</xdr:rowOff>
    </xdr:from>
    <xdr:to>
      <xdr:col>67</xdr:col>
      <xdr:colOff>101600</xdr:colOff>
      <xdr:row>56</xdr:row>
      <xdr:rowOff>32606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53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49133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30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42202</xdr:rowOff>
    </xdr:from>
    <xdr:to>
      <xdr:col>85</xdr:col>
      <xdr:colOff>127000</xdr:colOff>
      <xdr:row>93</xdr:row>
      <xdr:rowOff>67185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5987052"/>
          <a:ext cx="838200" cy="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155239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442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42202</xdr:rowOff>
    </xdr:from>
    <xdr:to>
      <xdr:col>81</xdr:col>
      <xdr:colOff>50800</xdr:colOff>
      <xdr:row>93</xdr:row>
      <xdr:rowOff>84362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5987052"/>
          <a:ext cx="8890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107855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56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84362</xdr:rowOff>
    </xdr:from>
    <xdr:to>
      <xdr:col>76</xdr:col>
      <xdr:colOff>114300</xdr:colOff>
      <xdr:row>93</xdr:row>
      <xdr:rowOff>137561</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029212"/>
          <a:ext cx="889000" cy="5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124102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58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137561</xdr:rowOff>
    </xdr:from>
    <xdr:to>
      <xdr:col>71</xdr:col>
      <xdr:colOff>177800</xdr:colOff>
      <xdr:row>94</xdr:row>
      <xdr:rowOff>12909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082411"/>
          <a:ext cx="889000" cy="4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138014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16385</xdr:rowOff>
    </xdr:from>
    <xdr:to>
      <xdr:col>85</xdr:col>
      <xdr:colOff>177800</xdr:colOff>
      <xdr:row>93</xdr:row>
      <xdr:rowOff>117985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596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39262</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581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162852</xdr:rowOff>
    </xdr:from>
    <xdr:to>
      <xdr:col>81</xdr:col>
      <xdr:colOff>101600</xdr:colOff>
      <xdr:row>93</xdr:row>
      <xdr:rowOff>93002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5936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109529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571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33562</xdr:rowOff>
    </xdr:from>
    <xdr:to>
      <xdr:col>76</xdr:col>
      <xdr:colOff>165100</xdr:colOff>
      <xdr:row>93</xdr:row>
      <xdr:rowOff>135162</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59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151689</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5753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86761</xdr:rowOff>
    </xdr:from>
    <xdr:to>
      <xdr:col>72</xdr:col>
      <xdr:colOff>38100</xdr:colOff>
      <xdr:row>94</xdr:row>
      <xdr:rowOff>16911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03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33438</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580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133559</xdr:rowOff>
    </xdr:from>
    <xdr:to>
      <xdr:col>67</xdr:col>
      <xdr:colOff>101600</xdr:colOff>
      <xdr:row>94</xdr:row>
      <xdr:rowOff>63709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07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80236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585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山梨県平均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議会委員会室の備品購入により、前年度より増加している。総務費は、小立保育所隣接建物解体事業の実施により増加要因はあったものの、基金積立金の大幅な減少により減額となった。民生費は、新規事業である保育所等を利用せずに家庭で保育を行っている世帯への経済的支援を行う、おうち子育て応援事業の実施が主な増額要因となった。衛生費は、温泉事業掘削及びポンプ整備事業による増加要因はあったものの、新型コロナウイルスワクチン接種事業関係経費の減少により、昨年度と同水準となった。農林水産業費は、物価高騰対策である配合飼料高騰対策補助金事業の減少により減額となった。商工費は、物価高騰対策であるくらし応援商品券事業や富士山世界文化遺産１０周年記念・町制施行２０周年記念イベント事業の実施により大幅な増額となった。土木費は、河川改修事業や道路維持事業等により増額用意はあったものの、下水道事業会計への繰出金が減少したことにより、昨年度と同水準となった。消防費は、救助資機材搭載消防車両や小型ポンプ積載消防車両を整備したことから増額となった。教育費は、船津小学校体育館をはじめとする各教育施設の長寿命化事業により増額となった。公債費は、令和３年度以降、合併特例債の発行が終了し、新規発行債を抑えたため減額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新型コロナウイルス感染症が５類に移行したことから、経済が緩やかに回復し税収等を引き上げている一方で、緊急的に物価高騰対策における物価高騰対策商品券事業を実施し、その大半を翌年度に繰り越したことから実質収支は大幅に減少し、財源として財政調整基金を活用したことにより、実質単年度収支も大幅に減少した。今後は、財政調整基金残高の比率を減らすことなく既存事業全般にわたり優先順位付けを徹底し、創意工夫による経費節減等を行い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山梨県富士河口湖町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Ｐゴシック" panose="020B0600070205080204" pitchFamily="50" charset="-128"/>
              <a:ea typeface="ＭＳ Ｐゴシック" panose="020B0600070205080204" pitchFamily="50" charset="-128"/>
            </a:rPr>
            <a:t>　標準財政規模に対する実質収支額の割合である実質収支比率は、一般会計おいて</a:t>
          </a:r>
          <a:r>
            <a:rPr kumimoji="1" lang="en-US" altLang="ja-JP" sz="1400">
              <a:latin typeface="ＭＳ Ｐゴシック" panose="020B0600070205080204" pitchFamily="50" charset="-128"/>
              <a:ea typeface="ＭＳ Ｐゴシック" panose="020B0600070205080204" pitchFamily="50" charset="-128"/>
            </a:rPr>
            <a:t>9.81</a:t>
          </a:r>
          <a:r>
            <a:rPr kumimoji="1" lang="ja-JP" altLang="en-US" sz="1400">
              <a:latin typeface="ＭＳ Ｐゴシック" panose="020B0600070205080204" pitchFamily="50" charset="-128"/>
              <a:ea typeface="ＭＳ Ｐゴシック" panose="020B0600070205080204" pitchFamily="50" charset="-128"/>
            </a:rPr>
            <a:t>％となっており、前年度より</a:t>
          </a:r>
          <a:r>
            <a:rPr kumimoji="1" lang="en-US" altLang="ja-JP" sz="1400">
              <a:latin typeface="ＭＳ Ｐゴシック" panose="020B0600070205080204" pitchFamily="50" charset="-128"/>
              <a:ea typeface="ＭＳ Ｐゴシック" panose="020B0600070205080204" pitchFamily="50" charset="-128"/>
            </a:rPr>
            <a:t>6.49</a:t>
          </a:r>
          <a:r>
            <a:rPr kumimoji="1" lang="ja-JP" altLang="en-US" sz="1400">
              <a:latin typeface="ＭＳ Ｐゴシック" panose="020B0600070205080204" pitchFamily="50" charset="-128"/>
              <a:ea typeface="ＭＳ Ｐゴシック" panose="020B0600070205080204" pitchFamily="50" charset="-128"/>
            </a:rPr>
            <a:t>％減となった。歳入は町税等の増収により標準財政規模自体は増加したものの、歳出において、物価対策事業であるくらし応援商品券事業や、小学校をはじめとする各教育施設の長寿命化事業により歳出全体が増加したことから、</a:t>
          </a:r>
          <a:r>
            <a:rPr kumimoji="1" lang="en-US" altLang="ja-JP" sz="1400">
              <a:latin typeface="ＭＳ Ｐゴシック" panose="020B0600070205080204" pitchFamily="50" charset="-128"/>
              <a:ea typeface="ＭＳ Ｐゴシック" panose="020B0600070205080204" pitchFamily="50" charset="-128"/>
            </a:rPr>
            <a:t>9</a:t>
          </a:r>
          <a:r>
            <a:rPr kumimoji="1" lang="ja-JP" altLang="en-US" sz="1400">
              <a:latin typeface="ＭＳ Ｐゴシック" panose="020B0600070205080204" pitchFamily="50" charset="-128"/>
              <a:ea typeface="ＭＳ Ｐゴシック" panose="020B0600070205080204" pitchFamily="50" charset="-128"/>
            </a:rPr>
            <a:t>％台の水準となった。</a:t>
          </a:r>
          <a:endParaRPr kumimoji="1" lang="en-US" altLang="ja-JP" sz="1400">
            <a:latin typeface="ＭＳ Ｐゴシック" panose="020B0600070205080204" pitchFamily="50" charset="-128"/>
            <a:ea typeface="ＭＳ Ｐゴシック" panose="020B0600070205080204" pitchFamily="50" charset="-128"/>
          </a:endParaRPr>
        </a:p>
        <a:p>
          <a:r>
            <a:rPr kumimoji="1" lang="ja-JP" altLang="en-US" sz="1400">
              <a:latin typeface="ＭＳ Ｐゴシック" panose="020B0600070205080204" pitchFamily="50" charset="-128"/>
              <a:ea typeface="ＭＳ Ｐゴシック" panose="020B0600070205080204" pitchFamily="50" charset="-128"/>
            </a:rPr>
            <a:t>　また、国民健康保険特別会計や介護保険特別会計においては、保険料収入が増加したことにより実質収支額が増加となった。公営企業会計においては、使用料収入等がコロナ禍前の水準に回復したものの、基金の取崩しや一般会計会計からの繰入金により、実質収支が増加となっている会計もあることから、今後、独立採算制の理念に基づき、料金改定を含め運営の健全化を図っ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16034739</v>
      </c>
      <c r="BO4" s="407"/>
      <c r="BP4" s="407"/>
      <c r="BQ4" s="407"/>
      <c r="BR4" s="407"/>
      <c r="BS4" s="407"/>
      <c r="BT4" s="407"/>
      <c r="BU4" s="408"/>
      <c r="BV4" s="406">
        <v>15616528</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10.6</v>
      </c>
      <c r="CU4" s="413"/>
      <c r="CV4" s="413"/>
      <c r="CW4" s="413"/>
      <c r="CX4" s="413"/>
      <c r="CY4" s="413"/>
      <c r="CZ4" s="413"/>
      <c r="DA4" s="414"/>
      <c r="DB4" s="412">
        <v>17.100000000000001</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14306548</v>
      </c>
      <c r="BO5" s="444"/>
      <c r="BP5" s="444"/>
      <c r="BQ5" s="444"/>
      <c r="BR5" s="444"/>
      <c r="BS5" s="444"/>
      <c r="BT5" s="444"/>
      <c r="BU5" s="445"/>
      <c r="BV5" s="443">
        <v>13987714</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77.8</v>
      </c>
      <c r="CU5" s="441"/>
      <c r="CV5" s="441"/>
      <c r="CW5" s="441"/>
      <c r="CX5" s="441"/>
      <c r="CY5" s="441"/>
      <c r="CZ5" s="441"/>
      <c r="DA5" s="442"/>
      <c r="DB5" s="440">
        <v>75.400000000000006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1728191</v>
      </c>
      <c r="BO6" s="444"/>
      <c r="BP6" s="444"/>
      <c r="BQ6" s="444"/>
      <c r="BR6" s="444"/>
      <c r="BS6" s="444"/>
      <c r="BT6" s="444"/>
      <c r="BU6" s="445"/>
      <c r="BV6" s="443">
        <v>1628814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78.5</v>
      </c>
      <c r="CU6" s="481"/>
      <c r="CV6" s="481"/>
      <c r="CW6" s="481"/>
      <c r="CX6" s="481"/>
      <c r="CY6" s="481"/>
      <c r="CZ6" s="481"/>
      <c r="DA6" s="482"/>
      <c r="DB6" s="480">
        <v>76.900000000000006</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812177</v>
      </c>
      <c r="BO7" s="444"/>
      <c r="BP7" s="444"/>
      <c r="BQ7" s="444"/>
      <c r="BR7" s="444"/>
      <c r="BS7" s="444"/>
      <c r="BT7" s="444"/>
      <c r="BU7" s="445"/>
      <c r="BV7" s="443">
        <v>189186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8605507</v>
      </c>
      <c r="CU7" s="444"/>
      <c r="CV7" s="444"/>
      <c r="CW7" s="444"/>
      <c r="CX7" s="444"/>
      <c r="CY7" s="444"/>
      <c r="CZ7" s="444"/>
      <c r="DA7" s="445"/>
      <c r="DB7" s="443">
        <v>8439909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916014</v>
      </c>
      <c r="BO8" s="444"/>
      <c r="BP8" s="444"/>
      <c r="BQ8" s="444"/>
      <c r="BR8" s="444"/>
      <c r="BS8" s="444"/>
      <c r="BT8" s="444"/>
      <c r="BU8" s="445"/>
      <c r="BV8" s="443">
        <v>1439628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0.57999999999999996</v>
      </c>
      <c r="CU8" s="484"/>
      <c r="CV8" s="484"/>
      <c r="CW8" s="484"/>
      <c r="CX8" s="484"/>
      <c r="CY8" s="484"/>
      <c r="CZ8" s="484"/>
      <c r="DA8" s="485"/>
      <c r="DB8" s="483">
        <v>0.6</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26082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-523614</v>
      </c>
      <c r="BO9" s="444"/>
      <c r="BP9" s="444"/>
      <c r="BQ9" s="444"/>
      <c r="BR9" s="444"/>
      <c r="BS9" s="444"/>
      <c r="BT9" s="444"/>
      <c r="BU9" s="445"/>
      <c r="BV9" s="443">
        <v>-83236</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14.4</v>
      </c>
      <c r="CU9" s="441"/>
      <c r="CV9" s="441"/>
      <c r="CW9" s="441"/>
      <c r="CX9" s="441"/>
      <c r="CY9" s="441"/>
      <c r="CZ9" s="441"/>
      <c r="DA9" s="442"/>
      <c r="DB9" s="440">
        <v>15.4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25329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50427</v>
      </c>
      <c r="BO10" s="444"/>
      <c r="BP10" s="444"/>
      <c r="BQ10" s="444"/>
      <c r="BR10" s="444"/>
      <c r="BS10" s="444"/>
      <c r="BT10" s="444"/>
      <c r="BU10" s="445"/>
      <c r="BV10" s="443">
        <v>240258</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119</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26965</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300000</v>
      </c>
      <c r="BO12" s="444"/>
      <c r="BP12" s="444"/>
      <c r="BQ12" s="444"/>
      <c r="BR12" s="444"/>
      <c r="BS12" s="444"/>
      <c r="BT12" s="444"/>
      <c r="BU12" s="445"/>
      <c r="BV12" s="443">
        <v>260000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26109</v>
      </c>
      <c r="S13" s="528"/>
      <c r="T13" s="528"/>
      <c r="U13" s="528"/>
      <c r="V13" s="529"/>
      <c r="W13" s="459" t="s">
        <v>131</v>
      </c>
      <c r="X13" s="460"/>
      <c r="Y13" s="460"/>
      <c r="Z13" s="460"/>
      <c r="AA13" s="460"/>
      <c r="AB13" s="450"/>
      <c r="AC13" s="494">
        <v>326</v>
      </c>
      <c r="AD13" s="495"/>
      <c r="AE13" s="495"/>
      <c r="AF13" s="495"/>
      <c r="AG13" s="537"/>
      <c r="AH13" s="494">
        <v>307</v>
      </c>
      <c r="AI13" s="495"/>
      <c r="AJ13" s="495"/>
      <c r="AK13" s="495"/>
      <c r="AL13" s="496"/>
      <c r="AM13" s="472" t="s">
        <v>132</v>
      </c>
      <c r="AN13" s="473"/>
      <c r="AO13" s="473"/>
      <c r="AP13" s="473"/>
      <c r="AQ13" s="473"/>
      <c r="AR13" s="473"/>
      <c r="AS13" s="473"/>
      <c r="AT13" s="474"/>
      <c r="AU13" s="475" t="s">
        <v>119</v>
      </c>
      <c r="AV13" s="476"/>
      <c r="AW13" s="476"/>
      <c r="AX13" s="476"/>
      <c r="AY13" s="477" t="s">
        <v>133</v>
      </c>
      <c r="AZ13" s="478"/>
      <c r="BA13" s="478"/>
      <c r="BB13" s="478"/>
      <c r="BC13" s="478"/>
      <c r="BD13" s="478"/>
      <c r="BE13" s="478"/>
      <c r="BF13" s="478"/>
      <c r="BG13" s="478"/>
      <c r="BH13" s="478"/>
      <c r="BI13" s="478"/>
      <c r="BJ13" s="478"/>
      <c r="BK13" s="478"/>
      <c r="BL13" s="478"/>
      <c r="BM13" s="479"/>
      <c r="BN13" s="443">
        <v>-773187</v>
      </c>
      <c r="BO13" s="444"/>
      <c r="BP13" s="444"/>
      <c r="BQ13" s="444"/>
      <c r="BR13" s="444"/>
      <c r="BS13" s="444"/>
      <c r="BT13" s="444"/>
      <c r="BU13" s="445"/>
      <c r="BV13" s="443">
        <v>-102978</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10.8</v>
      </c>
      <c r="CU13" s="441"/>
      <c r="CV13" s="441"/>
      <c r="CW13" s="441"/>
      <c r="CX13" s="441"/>
      <c r="CY13" s="441"/>
      <c r="CZ13" s="441"/>
      <c r="DA13" s="442"/>
      <c r="DB13" s="440">
        <v>10.7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26765</v>
      </c>
      <c r="S14" s="528"/>
      <c r="T14" s="528"/>
      <c r="U14" s="528"/>
      <c r="V14" s="529"/>
      <c r="W14" s="433"/>
      <c r="X14" s="434"/>
      <c r="Y14" s="434"/>
      <c r="Z14" s="434"/>
      <c r="AA14" s="434"/>
      <c r="AB14" s="423"/>
      <c r="AC14" s="530">
        <v>2.2999999999999998</v>
      </c>
      <c r="AD14" s="531"/>
      <c r="AE14" s="531"/>
      <c r="AF14" s="531"/>
      <c r="AG14" s="532"/>
      <c r="AH14" s="530">
        <v>2.4</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32</v>
      </c>
      <c r="CU14" s="542"/>
      <c r="CV14" s="542"/>
      <c r="CW14" s="542"/>
      <c r="CX14" s="542"/>
      <c r="CY14" s="542"/>
      <c r="CZ14" s="542"/>
      <c r="DA14" s="543"/>
      <c r="DB14" s="541">
        <v>38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26154</v>
      </c>
      <c r="S15" s="528"/>
      <c r="T15" s="528"/>
      <c r="U15" s="528"/>
      <c r="V15" s="529"/>
      <c r="W15" s="459" t="s">
        <v>137</v>
      </c>
      <c r="X15" s="460"/>
      <c r="Y15" s="460"/>
      <c r="Z15" s="460"/>
      <c r="AA15" s="460"/>
      <c r="AB15" s="450"/>
      <c r="AC15" s="494">
        <v>3933</v>
      </c>
      <c r="AD15" s="495"/>
      <c r="AE15" s="495"/>
      <c r="AF15" s="495"/>
      <c r="AG15" s="537"/>
      <c r="AH15" s="494">
        <v>3679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4272535</v>
      </c>
      <c r="BO15" s="407"/>
      <c r="BP15" s="407"/>
      <c r="BQ15" s="407"/>
      <c r="BR15" s="407"/>
      <c r="BS15" s="407"/>
      <c r="BT15" s="407"/>
      <c r="BU15" s="408"/>
      <c r="BV15" s="406">
        <v>4158171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28.2</v>
      </c>
      <c r="AD16" s="531"/>
      <c r="AE16" s="531"/>
      <c r="AF16" s="531"/>
      <c r="AG16" s="532"/>
      <c r="AH16" s="530">
        <v>28.9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7345376</v>
      </c>
      <c r="BO16" s="444"/>
      <c r="BP16" s="444"/>
      <c r="BQ16" s="444"/>
      <c r="BR16" s="444"/>
      <c r="BS16" s="444"/>
      <c r="BT16" s="444"/>
      <c r="BU16" s="445"/>
      <c r="BV16" s="443">
        <v>7125043</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9689</v>
      </c>
      <c r="AD17" s="495"/>
      <c r="AE17" s="495"/>
      <c r="AF17" s="495"/>
      <c r="AG17" s="537"/>
      <c r="AH17" s="494">
        <v>8758</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5477122</v>
      </c>
      <c r="BO17" s="444"/>
      <c r="BP17" s="444"/>
      <c r="BQ17" s="444"/>
      <c r="BR17" s="444"/>
      <c r="BS17" s="444"/>
      <c r="BT17" s="444"/>
      <c r="BU17" s="445"/>
      <c r="BV17" s="443">
        <v>5295292</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158.4</v>
      </c>
      <c r="M18" s="567"/>
      <c r="N18" s="567"/>
      <c r="O18" s="567"/>
      <c r="P18" s="567"/>
      <c r="Q18" s="567"/>
      <c r="R18" s="568"/>
      <c r="S18" s="568"/>
      <c r="T18" s="568"/>
      <c r="U18" s="568"/>
      <c r="V18" s="569"/>
      <c r="W18" s="461"/>
      <c r="X18" s="462"/>
      <c r="Y18" s="462"/>
      <c r="Z18" s="462"/>
      <c r="AA18" s="462"/>
      <c r="AB18" s="453"/>
      <c r="AC18" s="570">
        <v>69.5</v>
      </c>
      <c r="AD18" s="571"/>
      <c r="AE18" s="571"/>
      <c r="AF18" s="571"/>
      <c r="AG18" s="572"/>
      <c r="AH18" s="570">
        <v>68.7</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7060870</v>
      </c>
      <c r="BO18" s="444"/>
      <c r="BP18" s="444"/>
      <c r="BQ18" s="444"/>
      <c r="BR18" s="444"/>
      <c r="BS18" s="444"/>
      <c r="BT18" s="444"/>
      <c r="BU18" s="445"/>
      <c r="BV18" s="443">
        <v>6632925</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165</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12078402</v>
      </c>
      <c r="BO19" s="444"/>
      <c r="BP19" s="444"/>
      <c r="BQ19" s="444"/>
      <c r="BR19" s="444"/>
      <c r="BS19" s="444"/>
      <c r="BT19" s="444"/>
      <c r="BU19" s="445"/>
      <c r="BV19" s="443">
        <v>11520436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10653</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16417078</v>
      </c>
      <c r="BO22" s="407"/>
      <c r="BP22" s="407"/>
      <c r="BQ22" s="407"/>
      <c r="BR22" s="407"/>
      <c r="BS22" s="407"/>
      <c r="BT22" s="407"/>
      <c r="BU22" s="408"/>
      <c r="BV22" s="406">
        <v>17508319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6148779</v>
      </c>
      <c r="BO23" s="444"/>
      <c r="BP23" s="444"/>
      <c r="BQ23" s="444"/>
      <c r="BR23" s="444"/>
      <c r="BS23" s="444"/>
      <c r="BT23" s="444"/>
      <c r="BU23" s="445"/>
      <c r="BV23" s="443">
        <v>6589113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6500</v>
      </c>
      <c r="R24" s="495"/>
      <c r="S24" s="495"/>
      <c r="T24" s="495"/>
      <c r="U24" s="495"/>
      <c r="V24" s="537"/>
      <c r="W24" s="589"/>
      <c r="X24" s="590"/>
      <c r="Y24" s="591"/>
      <c r="Z24" s="493" t="s">
        <v>162</v>
      </c>
      <c r="AA24" s="473"/>
      <c r="AB24" s="473"/>
      <c r="AC24" s="473"/>
      <c r="AD24" s="473"/>
      <c r="AE24" s="473"/>
      <c r="AF24" s="473"/>
      <c r="AG24" s="474"/>
      <c r="AH24" s="494">
        <v>192</v>
      </c>
      <c r="AI24" s="495"/>
      <c r="AJ24" s="495"/>
      <c r="AK24" s="495"/>
      <c r="AL24" s="537"/>
      <c r="AM24" s="494">
        <v>571008</v>
      </c>
      <c r="AN24" s="495"/>
      <c r="AO24" s="495"/>
      <c r="AP24" s="495"/>
      <c r="AQ24" s="495"/>
      <c r="AR24" s="537"/>
      <c r="AS24" s="494">
        <v>2974</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11117169</v>
      </c>
      <c r="BO24" s="444"/>
      <c r="BP24" s="444"/>
      <c r="BQ24" s="444"/>
      <c r="BR24" s="444"/>
      <c r="BS24" s="444"/>
      <c r="BT24" s="444"/>
      <c r="BU24" s="445"/>
      <c r="BV24" s="443">
        <v>11751845</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5320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84957</v>
      </c>
      <c r="BO25" s="407"/>
      <c r="BP25" s="407"/>
      <c r="BQ25" s="407"/>
      <c r="BR25" s="407"/>
      <c r="BS25" s="407"/>
      <c r="BT25" s="407"/>
      <c r="BU25" s="408"/>
      <c r="BV25" s="406">
        <v>134765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4810</v>
      </c>
      <c r="R26" s="495"/>
      <c r="S26" s="495"/>
      <c r="T26" s="495"/>
      <c r="U26" s="495"/>
      <c r="V26" s="537"/>
      <c r="W26" s="589"/>
      <c r="X26" s="590"/>
      <c r="Y26" s="591"/>
      <c r="Z26" s="493" t="s">
        <v>168</v>
      </c>
      <c r="AA26" s="595"/>
      <c r="AB26" s="595"/>
      <c r="AC26" s="595"/>
      <c r="AD26" s="595"/>
      <c r="AE26" s="595"/>
      <c r="AF26" s="595"/>
      <c r="AG26" s="596"/>
      <c r="AH26" s="494">
        <v>4</v>
      </c>
      <c r="AI26" s="495"/>
      <c r="AJ26" s="495"/>
      <c r="AK26" s="495"/>
      <c r="AL26" s="537"/>
      <c r="AM26" s="494">
        <v>9688</v>
      </c>
      <c r="AN26" s="495"/>
      <c r="AO26" s="495"/>
      <c r="AP26" s="495"/>
      <c r="AQ26" s="495"/>
      <c r="AR26" s="537"/>
      <c r="AS26" s="494">
        <v>2422</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2520</v>
      </c>
      <c r="R27" s="495"/>
      <c r="S27" s="495"/>
      <c r="T27" s="495"/>
      <c r="U27" s="495"/>
      <c r="V27" s="537"/>
      <c r="W27" s="589"/>
      <c r="X27" s="590"/>
      <c r="Y27" s="591"/>
      <c r="Z27" s="493" t="s">
        <v>171</v>
      </c>
      <c r="AA27" s="473"/>
      <c r="AB27" s="473"/>
      <c r="AC27" s="473"/>
      <c r="AD27" s="473"/>
      <c r="AE27" s="473"/>
      <c r="AF27" s="473"/>
      <c r="AG27" s="474"/>
      <c r="AH27" s="494">
        <v>1</v>
      </c>
      <c r="AI27" s="495"/>
      <c r="AJ27" s="495"/>
      <c r="AK27" s="495"/>
      <c r="AL27" s="537"/>
      <c r="AM27" s="494" t="s">
        <v>172</v>
      </c>
      <c r="AN27" s="495"/>
      <c r="AO27" s="495"/>
      <c r="AP27" s="495"/>
      <c r="AQ27" s="495"/>
      <c r="AR27" s="537"/>
      <c r="AS27" s="494" t="s">
        <v>172</v>
      </c>
      <c r="AT27" s="495"/>
      <c r="AU27" s="495"/>
      <c r="AV27" s="495"/>
      <c r="AW27" s="495"/>
      <c r="AX27" s="496"/>
      <c r="AY27" s="538" t="s">
        <v>173</v>
      </c>
      <c r="AZ27" s="539"/>
      <c r="BA27" s="539"/>
      <c r="BB27" s="539"/>
      <c r="BC27" s="539"/>
      <c r="BD27" s="539"/>
      <c r="BE27" s="539"/>
      <c r="BF27" s="539"/>
      <c r="BG27" s="539"/>
      <c r="BH27" s="539"/>
      <c r="BI27" s="539"/>
      <c r="BJ27" s="539"/>
      <c r="BK27" s="539"/>
      <c r="BL27" s="539"/>
      <c r="BM27" s="540"/>
      <c r="BN27" s="562">
        <v>606725</v>
      </c>
      <c r="BO27" s="563"/>
      <c r="BP27" s="563"/>
      <c r="BQ27" s="563"/>
      <c r="BR27" s="563"/>
      <c r="BS27" s="563"/>
      <c r="BT27" s="563"/>
      <c r="BU27" s="564"/>
      <c r="BV27" s="562">
        <v>606718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174</v>
      </c>
      <c r="F28" s="473"/>
      <c r="G28" s="473"/>
      <c r="H28" s="473"/>
      <c r="I28" s="473"/>
      <c r="J28" s="473"/>
      <c r="K28" s="474"/>
      <c r="L28" s="494">
        <v>1</v>
      </c>
      <c r="M28" s="495"/>
      <c r="N28" s="495"/>
      <c r="O28" s="495"/>
      <c r="P28" s="537"/>
      <c r="Q28" s="494">
        <v>2020</v>
      </c>
      <c r="R28" s="495"/>
      <c r="S28" s="495"/>
      <c r="T28" s="495"/>
      <c r="U28" s="495"/>
      <c r="V28" s="537"/>
      <c r="W28" s="589"/>
      <c r="X28" s="590"/>
      <c r="Y28" s="591"/>
      <c r="Z28" s="493" t="s">
        <v>175</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176</v>
      </c>
      <c r="AZ28" s="598"/>
      <c r="BA28" s="598"/>
      <c r="BB28" s="599"/>
      <c r="BC28" s="403" t="s">
        <v>46</v>
      </c>
      <c r="BD28" s="404"/>
      <c r="BE28" s="404"/>
      <c r="BF28" s="404"/>
      <c r="BG28" s="404"/>
      <c r="BH28" s="404"/>
      <c r="BI28" s="404"/>
      <c r="BJ28" s="404"/>
      <c r="BK28" s="404"/>
      <c r="BL28" s="404"/>
      <c r="BM28" s="405"/>
      <c r="BN28" s="406">
        <v>1504344</v>
      </c>
      <c r="BO28" s="407"/>
      <c r="BP28" s="407"/>
      <c r="BQ28" s="407"/>
      <c r="BR28" s="407"/>
      <c r="BS28" s="407"/>
      <c r="BT28" s="407"/>
      <c r="BU28" s="408"/>
      <c r="BV28" s="406">
        <v>1753917</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177</v>
      </c>
      <c r="F29" s="473"/>
      <c r="G29" s="473"/>
      <c r="H29" s="473"/>
      <c r="I29" s="473"/>
      <c r="J29" s="473"/>
      <c r="K29" s="474"/>
      <c r="L29" s="494">
        <v>14</v>
      </c>
      <c r="M29" s="495"/>
      <c r="N29" s="495"/>
      <c r="O29" s="495"/>
      <c r="P29" s="537"/>
      <c r="Q29" s="494">
        <v>1740</v>
      </c>
      <c r="R29" s="495"/>
      <c r="S29" s="495"/>
      <c r="T29" s="495"/>
      <c r="U29" s="495"/>
      <c r="V29" s="537"/>
      <c r="W29" s="592"/>
      <c r="X29" s="593"/>
      <c r="Y29" s="594"/>
      <c r="Z29" s="493" t="s">
        <v>178</v>
      </c>
      <c r="AA29" s="473"/>
      <c r="AB29" s="473"/>
      <c r="AC29" s="473"/>
      <c r="AD29" s="473"/>
      <c r="AE29" s="473"/>
      <c r="AF29" s="473"/>
      <c r="AG29" s="474"/>
      <c r="AH29" s="494">
        <v>193</v>
      </c>
      <c r="AI29" s="495"/>
      <c r="AJ29" s="495"/>
      <c r="AK29" s="495"/>
      <c r="AL29" s="537"/>
      <c r="AM29" s="494">
        <v>574873</v>
      </c>
      <c r="AN29" s="495"/>
      <c r="AO29" s="495"/>
      <c r="AP29" s="495"/>
      <c r="AQ29" s="495"/>
      <c r="AR29" s="537"/>
      <c r="AS29" s="494">
        <v>2979</v>
      </c>
      <c r="AT29" s="495"/>
      <c r="AU29" s="495"/>
      <c r="AV29" s="495"/>
      <c r="AW29" s="495"/>
      <c r="AX29" s="496"/>
      <c r="AY29" s="600"/>
      <c r="AZ29" s="601"/>
      <c r="BA29" s="601"/>
      <c r="BB29" s="602"/>
      <c r="BC29" s="477" t="s">
        <v>179</v>
      </c>
      <c r="BD29" s="478"/>
      <c r="BE29" s="478"/>
      <c r="BF29" s="478"/>
      <c r="BG29" s="478"/>
      <c r="BH29" s="478"/>
      <c r="BI29" s="478"/>
      <c r="BJ29" s="478"/>
      <c r="BK29" s="478"/>
      <c r="BL29" s="478"/>
      <c r="BM29" s="479"/>
      <c r="BN29" s="443">
        <v>1564358</v>
      </c>
      <c r="BO29" s="444"/>
      <c r="BP29" s="444"/>
      <c r="BQ29" s="444"/>
      <c r="BR29" s="444"/>
      <c r="BS29" s="444"/>
      <c r="BT29" s="444"/>
      <c r="BU29" s="445"/>
      <c r="BV29" s="443">
        <v>1364087</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180</v>
      </c>
      <c r="X30" s="611"/>
      <c r="Y30" s="611"/>
      <c r="Z30" s="611"/>
      <c r="AA30" s="611"/>
      <c r="AB30" s="611"/>
      <c r="AC30" s="611"/>
      <c r="AD30" s="611"/>
      <c r="AE30" s="611"/>
      <c r="AF30" s="611"/>
      <c r="AG30" s="612"/>
      <c r="AH30" s="570">
        <v>96.2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4891589</v>
      </c>
      <c r="BO30" s="563"/>
      <c r="BP30" s="563"/>
      <c r="BQ30" s="563"/>
      <c r="BR30" s="563"/>
      <c r="BS30" s="563"/>
      <c r="BT30" s="563"/>
      <c r="BU30" s="564"/>
      <c r="BV30" s="562">
        <v>4897233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181</v>
      </c>
      <c r="D32" s="606"/>
      <c r="E32" s="606"/>
      <c r="F32" s="606"/>
      <c r="G32" s="606"/>
      <c r="H32" s="606"/>
      <c r="I32" s="606"/>
      <c r="J32" s="606"/>
      <c r="K32" s="606"/>
      <c r="L32" s="606"/>
      <c r="M32" s="606"/>
      <c r="N32" s="606"/>
      <c r="O32" s="606"/>
      <c r="P32" s="606"/>
      <c r="Q32" s="606"/>
      <c r="R32" s="606"/>
      <c r="S32" s="606"/>
      <c r="U32" s="447" t="s">
        <v>182</v>
      </c>
      <c r="V32" s="447"/>
      <c r="W32" s="447"/>
      <c r="X32" s="447"/>
      <c r="Y32" s="447"/>
      <c r="Z32" s="447"/>
      <c r="AA32" s="447"/>
      <c r="AB32" s="447"/>
      <c r="AC32" s="447"/>
      <c r="AD32" s="447"/>
      <c r="AE32" s="447"/>
      <c r="AF32" s="447"/>
      <c r="AG32" s="447"/>
      <c r="AH32" s="447"/>
      <c r="AI32" s="447"/>
      <c r="AJ32" s="447"/>
      <c r="AK32" s="447"/>
      <c r="AM32" s="447" t="s">
        <v>183</v>
      </c>
      <c r="AN32" s="447"/>
      <c r="AO32" s="447"/>
      <c r="AP32" s="447"/>
      <c r="AQ32" s="447"/>
      <c r="AR32" s="447"/>
      <c r="AS32" s="447"/>
      <c r="AT32" s="447"/>
      <c r="AU32" s="447"/>
      <c r="AV32" s="447"/>
      <c r="AW32" s="447"/>
      <c r="AX32" s="447"/>
      <c r="AY32" s="447"/>
      <c r="AZ32" s="447"/>
      <c r="BA32" s="447"/>
      <c r="BB32" s="447"/>
      <c r="BC32" s="447"/>
      <c r="BE32" s="447" t="s">
        <v>184</v>
      </c>
      <c r="BF32" s="447"/>
      <c r="BG32" s="447"/>
      <c r="BH32" s="447"/>
      <c r="BI32" s="447"/>
      <c r="BJ32" s="447"/>
      <c r="BK32" s="447"/>
      <c r="BL32" s="447"/>
      <c r="BM32" s="447"/>
      <c r="BN32" s="447"/>
      <c r="BO32" s="447"/>
      <c r="BP32" s="447"/>
      <c r="BQ32" s="447"/>
      <c r="BR32" s="447"/>
      <c r="BS32" s="447"/>
      <c r="BT32" s="447"/>
      <c r="BU32" s="447"/>
      <c r="BW32" s="447" t="s">
        <v>185</v>
      </c>
      <c r="BX32" s="447"/>
      <c r="BY32" s="447"/>
      <c r="BZ32" s="447"/>
      <c r="CA32" s="447"/>
      <c r="CB32" s="447"/>
      <c r="CC32" s="447"/>
      <c r="CD32" s="447"/>
      <c r="CE32" s="447"/>
      <c r="CF32" s="447"/>
      <c r="CG32" s="447"/>
      <c r="CH32" s="447"/>
      <c r="CI32" s="447"/>
      <c r="CJ32" s="447"/>
      <c r="CK32" s="447"/>
      <c r="CL32" s="447"/>
      <c r="CM32" s="447"/>
      <c r="CO32" s="447" t="s">
        <v>186</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187</v>
      </c>
      <c r="D33" s="467"/>
      <c r="E33" s="432" t="s">
        <v>188</v>
      </c>
      <c r="F33" s="432"/>
      <c r="G33" s="432"/>
      <c r="H33" s="432"/>
      <c r="I33" s="432"/>
      <c r="J33" s="432"/>
      <c r="K33" s="432"/>
      <c r="L33" s="432"/>
      <c r="M33" s="432"/>
      <c r="N33" s="432"/>
      <c r="O33" s="432"/>
      <c r="P33" s="432"/>
      <c r="Q33" s="432"/>
      <c r="R33" s="432"/>
      <c r="S33" s="432"/>
      <c r="T33" s="206"/>
      <c r="U33" s="467" t="s">
        <v>187</v>
      </c>
      <c r="V33" s="467"/>
      <c r="W33" s="432" t="s">
        <v>188</v>
      </c>
      <c r="X33" s="432"/>
      <c r="Y33" s="432"/>
      <c r="Z33" s="432"/>
      <c r="AA33" s="432"/>
      <c r="AB33" s="432"/>
      <c r="AC33" s="432"/>
      <c r="AD33" s="432"/>
      <c r="AE33" s="432"/>
      <c r="AF33" s="432"/>
      <c r="AG33" s="432"/>
      <c r="AH33" s="432"/>
      <c r="AI33" s="432"/>
      <c r="AJ33" s="432"/>
      <c r="AK33" s="432"/>
      <c r="AL33" s="206"/>
      <c r="AM33" s="467" t="s">
        <v>187</v>
      </c>
      <c r="AN33" s="467"/>
      <c r="AO33" s="432" t="s">
        <v>188</v>
      </c>
      <c r="AP33" s="432"/>
      <c r="AQ33" s="432"/>
      <c r="AR33" s="432"/>
      <c r="AS33" s="432"/>
      <c r="AT33" s="432"/>
      <c r="AU33" s="432"/>
      <c r="AV33" s="432"/>
      <c r="AW33" s="432"/>
      <c r="AX33" s="432"/>
      <c r="AY33" s="432"/>
      <c r="AZ33" s="432"/>
      <c r="BA33" s="432"/>
      <c r="BB33" s="432"/>
      <c r="BC33" s="432"/>
      <c r="BD33" s="207"/>
      <c r="BE33" s="432" t="s">
        <v>189</v>
      </c>
      <c r="BF33" s="432"/>
      <c r="BG33" s="432" t="s">
        <v>190</v>
      </c>
      <c r="BH33" s="432"/>
      <c r="BI33" s="432"/>
      <c r="BJ33" s="432"/>
      <c r="BK33" s="432"/>
      <c r="BL33" s="432"/>
      <c r="BM33" s="432"/>
      <c r="BN33" s="432"/>
      <c r="BO33" s="432"/>
      <c r="BP33" s="432"/>
      <c r="BQ33" s="432"/>
      <c r="BR33" s="432"/>
      <c r="BS33" s="432"/>
      <c r="BT33" s="432"/>
      <c r="BU33" s="432"/>
      <c r="BV33" s="207"/>
      <c r="BW33" s="467" t="s">
        <v>189</v>
      </c>
      <c r="BX33" s="467"/>
      <c r="BY33" s="432" t="s">
        <v>191</v>
      </c>
      <c r="BZ33" s="432"/>
      <c r="CA33" s="432"/>
      <c r="CB33" s="432"/>
      <c r="CC33" s="432"/>
      <c r="CD33" s="432"/>
      <c r="CE33" s="432"/>
      <c r="CF33" s="432"/>
      <c r="CG33" s="432"/>
      <c r="CH33" s="432"/>
      <c r="CI33" s="432"/>
      <c r="CJ33" s="432"/>
      <c r="CK33" s="432"/>
      <c r="CL33" s="432"/>
      <c r="CM33" s="432"/>
      <c r="CN33" s="206"/>
      <c r="CO33" s="467" t="s">
        <v>187</v>
      </c>
      <c r="CP33" s="467"/>
      <c r="CQ33" s="432" t="s">
        <v>192</v>
      </c>
      <c r="CR33" s="432"/>
      <c r="CS33" s="432"/>
      <c r="CT33" s="432"/>
      <c r="CU33" s="432"/>
      <c r="CV33" s="432"/>
      <c r="CW33" s="432"/>
      <c r="CX33" s="432"/>
      <c r="CY33" s="432"/>
      <c r="CZ33" s="432"/>
      <c r="DA33" s="432"/>
      <c r="DB33" s="432"/>
      <c r="DC33" s="432"/>
      <c r="DD33" s="432"/>
      <c r="DE33" s="432"/>
      <c r="DF33" s="206"/>
      <c r="DG33" s="632" t="s">
        <v>193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10</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14</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15</v>
      </c>
      <c r="BF34" s="633"/>
      <c r="BG34" s="634" t="str">
        <f>IF('各会計、関係団体の財政状況及び健全化判断比率'!B33="","",'各会計、関係団体の財政状況及び健全化判断比率'!B33)</f>
        <v>河口湖簡易水道事業特別会計</v>
      </c>
      <c r="BH34" s="634"/>
      <c r="BI34" s="634"/>
      <c r="BJ34" s="634"/>
      <c r="BK34" s="634"/>
      <c r="BL34" s="634"/>
      <c r="BM34" s="634"/>
      <c r="BN34" s="634"/>
      <c r="BO34" s="634"/>
      <c r="BP34" s="634"/>
      <c r="BQ34" s="634"/>
      <c r="BR34" s="634"/>
      <c r="BS34" s="634"/>
      <c r="BT34" s="634"/>
      <c r="BU34" s="634"/>
      <c r="BV34" s="181"/>
      <c r="BW34" s="633">
        <f>IF(BY34="","",MAX(C34:D43,U34:V43,AM34:AN43,BE34:BF43)+1)</f>
        <v>20</v>
      </c>
      <c r="BX34" s="633"/>
      <c r="BY34" s="634" t="str">
        <f>IF('各会計、関係団体の財政状況及び健全化判断比率'!B68="","",'各会計、関係団体の財政状況及び健全化判断比率'!B68)</f>
        <v>富士五湖広域行政事務組合（一般会計）</v>
      </c>
      <c r="BZ34" s="634"/>
      <c r="CA34" s="634"/>
      <c r="CB34" s="634"/>
      <c r="CC34" s="634"/>
      <c r="CD34" s="634"/>
      <c r="CE34" s="634"/>
      <c r="CF34" s="634"/>
      <c r="CG34" s="634"/>
      <c r="CH34" s="634"/>
      <c r="CI34" s="634"/>
      <c r="CJ34" s="634"/>
      <c r="CK34" s="634"/>
      <c r="CL34" s="634"/>
      <c r="CM34" s="634"/>
      <c r="CN34" s="181"/>
      <c r="CO34" s="633">
        <f>IF(CQ34="","",MAX(C34:D43,U34:V43,AM34:AN43,BE34:BF43,BW34:BX43)+1)</f>
        <v>30</v>
      </c>
      <c r="CP34" s="633"/>
      <c r="CQ34" s="634" t="str">
        <f>IF('各会計、関係団体の財政状況及び健全化判断比率'!BS7="","",'各会計、関係団体の財政状況及び健全化判断比率'!BS7)</f>
        <v>一般財団法人　富士河口湖ふるさと振興財団</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本栖下水道事業特別会計</v>
      </c>
      <c r="F35" s="634"/>
      <c r="G35" s="634"/>
      <c r="H35" s="634"/>
      <c r="I35" s="634"/>
      <c r="J35" s="634"/>
      <c r="K35" s="634"/>
      <c r="L35" s="634"/>
      <c r="M35" s="634"/>
      <c r="N35" s="634"/>
      <c r="O35" s="634"/>
      <c r="P35" s="634"/>
      <c r="Q35" s="634"/>
      <c r="R35" s="634"/>
      <c r="S35" s="634"/>
      <c r="T35" s="181"/>
      <c r="U35" s="633">
        <f>IF(W35="","",U34+1)</f>
        <v>11</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16</v>
      </c>
      <c r="BF35" s="633"/>
      <c r="BG35" s="634" t="str">
        <f>IF('各会計、関係団体の財政状況及び健全化判断比率'!B34="","",'各会計、関係団体の財政状況及び健全化判断比率'!B34)</f>
        <v>足和田簡易水道事業特別会計</v>
      </c>
      <c r="BH35" s="634"/>
      <c r="BI35" s="634"/>
      <c r="BJ35" s="634"/>
      <c r="BK35" s="634"/>
      <c r="BL35" s="634"/>
      <c r="BM35" s="634"/>
      <c r="BN35" s="634"/>
      <c r="BO35" s="634"/>
      <c r="BP35" s="634"/>
      <c r="BQ35" s="634"/>
      <c r="BR35" s="634"/>
      <c r="BS35" s="634"/>
      <c r="BT35" s="634"/>
      <c r="BU35" s="634"/>
      <c r="BV35" s="181"/>
      <c r="BW35" s="633">
        <f t="shared" ref="BW35:BW43" si="2">IF(BY35="","",BW34+1)</f>
        <v>21</v>
      </c>
      <c r="BX35" s="633"/>
      <c r="BY35" s="634" t="str">
        <f>IF('各会計、関係団体の財政状況及び健全化判断比率'!B69="","",'各会計、関係団体の財政状況及び健全化判断比率'!B69)</f>
        <v>富士五湖広域行政事務組合（富士五湖聖苑特別会計）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温泉事業特別会計</v>
      </c>
      <c r="F36" s="634"/>
      <c r="G36" s="634"/>
      <c r="H36" s="634"/>
      <c r="I36" s="634"/>
      <c r="J36" s="634"/>
      <c r="K36" s="634"/>
      <c r="L36" s="634"/>
      <c r="M36" s="634"/>
      <c r="N36" s="634"/>
      <c r="O36" s="634"/>
      <c r="P36" s="634"/>
      <c r="Q36" s="634"/>
      <c r="R36" s="634"/>
      <c r="S36" s="634"/>
      <c r="T36" s="181"/>
      <c r="U36" s="633">
        <f t="shared" ref="U36:U43" si="4">IF(W36="","",U35+1)</f>
        <v>12</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17</v>
      </c>
      <c r="BF36" s="633"/>
      <c r="BG36" s="634" t="str">
        <f>IF('各会計、関係団体の財政状況及び健全化判断比率'!B35="","",'各会計、関係団体の財政状況及び健全化判断比率'!B35)</f>
        <v>上九一色簡易水道事業特別会計</v>
      </c>
      <c r="BH36" s="634"/>
      <c r="BI36" s="634"/>
      <c r="BJ36" s="634"/>
      <c r="BK36" s="634"/>
      <c r="BL36" s="634"/>
      <c r="BM36" s="634"/>
      <c r="BN36" s="634"/>
      <c r="BO36" s="634"/>
      <c r="BP36" s="634"/>
      <c r="BQ36" s="634"/>
      <c r="BR36" s="634"/>
      <c r="BS36" s="634"/>
      <c r="BT36" s="634"/>
      <c r="BU36" s="634"/>
      <c r="BV36" s="181"/>
      <c r="BW36" s="633">
        <f t="shared" si="2"/>
        <v>22</v>
      </c>
      <c r="BX36" s="633"/>
      <c r="BY36" s="634" t="str">
        <f>IF('各会計、関係団体の財政状況及び健全化判断比率'!B70="","",'各会計、関係団体の財政状況及び健全化判断比率'!B70)</f>
        <v>河口湖南中学校組合（一般会計）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船津公園墓地事業特別会計</v>
      </c>
      <c r="F37" s="634"/>
      <c r="G37" s="634"/>
      <c r="H37" s="634"/>
      <c r="I37" s="634"/>
      <c r="J37" s="634"/>
      <c r="K37" s="634"/>
      <c r="L37" s="634"/>
      <c r="M37" s="634"/>
      <c r="N37" s="634"/>
      <c r="O37" s="634"/>
      <c r="P37" s="634"/>
      <c r="Q37" s="634"/>
      <c r="R37" s="634"/>
      <c r="S37" s="634"/>
      <c r="T37" s="181"/>
      <c r="U37" s="633">
        <f t="shared" si="4"/>
        <v>13</v>
      </c>
      <c r="V37" s="633"/>
      <c r="W37" s="634" t="str">
        <f>IF('各会計、関係団体の財政状況及び健全化判断比率'!B31="","",'各会計、関係団体の財政状況及び健全化判断比率'!B31)</f>
        <v>介護予防支援事業特別会計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f t="shared" si="1"/>
        <v>18</v>
      </c>
      <c r="BF37" s="633"/>
      <c r="BG37" s="634" t="str">
        <f>IF('各会計、関係団体の財政状況及び健全化判断比率'!B36="","",'各会計、関係団体の財政状況及び健全化判断比率'!B36)</f>
        <v>下水道事業特別会計</v>
      </c>
      <c r="BH37" s="634"/>
      <c r="BI37" s="634"/>
      <c r="BJ37" s="634"/>
      <c r="BK37" s="634"/>
      <c r="BL37" s="634"/>
      <c r="BM37" s="634"/>
      <c r="BN37" s="634"/>
      <c r="BO37" s="634"/>
      <c r="BP37" s="634"/>
      <c r="BQ37" s="634"/>
      <c r="BR37" s="634"/>
      <c r="BS37" s="634"/>
      <c r="BT37" s="634"/>
      <c r="BU37" s="634"/>
      <c r="BV37" s="181"/>
      <c r="BW37" s="633">
        <f t="shared" si="2"/>
        <v>23</v>
      </c>
      <c r="BX37" s="633"/>
      <c r="BY37" s="634" t="str">
        <f>IF('各会計、関係団体の財政状況及び健全化判断比率'!B71="","",'各会計、関係団体の財政状況及び健全化判断比率'!B71)</f>
        <v>山梨県市町村総合事務組合　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f t="shared" ref="C38:C43" si="5">IF(E38="","",C37+1)</f>
        <v>5</v>
      </c>
      <c r="D38" s="633"/>
      <c r="E38" s="634" t="str">
        <f>IF('各会計、関係団体の財政状況及び健全化判断比率'!B11="","",'各会計、関係団体の財政状況及び健全化判断比率'!B11)</f>
        <v>小立公園墓地事業特別会計</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f t="shared" si="1"/>
        <v>19</v>
      </c>
      <c r="BF38" s="633"/>
      <c r="BG38" s="634" t="str">
        <f>IF('各会計、関係団体の財政状況及び健全化判断比率'!B37="","",'各会計、関係団体の財政状況及び健全化判断比率'!B37)</f>
        <v>精進特定環境保全公共下水道事業特別会計</v>
      </c>
      <c r="BH38" s="634"/>
      <c r="BI38" s="634"/>
      <c r="BJ38" s="634"/>
      <c r="BK38" s="634"/>
      <c r="BL38" s="634"/>
      <c r="BM38" s="634"/>
      <c r="BN38" s="634"/>
      <c r="BO38" s="634"/>
      <c r="BP38" s="634"/>
      <c r="BQ38" s="634"/>
      <c r="BR38" s="634"/>
      <c r="BS38" s="634"/>
      <c r="BT38" s="634"/>
      <c r="BU38" s="634"/>
      <c r="BV38" s="181"/>
      <c r="BW38" s="633">
        <f t="shared" si="2"/>
        <v>24</v>
      </c>
      <c r="BX38" s="633"/>
      <c r="BY38" s="634" t="str">
        <f>IF('各会計、関係団体の財政状況及び健全化判断比率'!B72="","",'各会計、関係団体の財政状況及び健全化判断比率'!B72)</f>
        <v>山梨県市町村総合事務組合　行政手続きの電子化事業及び会館管理・研修事業特別会計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f t="shared" si="5"/>
        <v>6</v>
      </c>
      <c r="D39" s="633"/>
      <c r="E39" s="634" t="str">
        <f>IF('各会計、関係団体の財政状況及び健全化判断比率'!B12="","",'各会計、関係団体の財政状況及び健全化判断比率'!B12)</f>
        <v>勝山墓地事業特別会計</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25</v>
      </c>
      <c r="BX39" s="633"/>
      <c r="BY39" s="634" t="str">
        <f>IF('各会計、関係団体の財政状況及び健全化判断比率'!B73="","",'各会計、関係団体の財政状況及び健全化判断比率'!B73)</f>
        <v>山梨県市町村総合事務組合　一般廃棄物最終処分場事業特別会計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f t="shared" si="5"/>
        <v>7</v>
      </c>
      <c r="D40" s="633"/>
      <c r="E40" s="634" t="str">
        <f>IF('各会計、関係団体の財政状況及び健全化判断比率'!B13="","",'各会計、関係団体の財政状況及び健全化判断比率'!B13)</f>
        <v>河口湖治水事業特別会計</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26</v>
      </c>
      <c r="BX40" s="633"/>
      <c r="BY40" s="634" t="str">
        <f>IF('各会計、関係団体の財政状況及び健全化判断比率'!B74="","",'各会計、関係団体の財政状況及び健全化判断比率'!B74)</f>
        <v>山梨県市町村総合事務組合　入札参加資格審査事業特別会計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f t="shared" si="5"/>
        <v>8</v>
      </c>
      <c r="D41" s="633"/>
      <c r="E41" s="634" t="str">
        <f>IF('各会計、関係団体の財政状況及び健全化判断比率'!B14="","",'各会計、関係団体の財政状況及び健全化判断比率'!B14)</f>
        <v>小立簡易郵便局事業特別会計</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27</v>
      </c>
      <c r="BX41" s="633"/>
      <c r="BY41" s="634" t="str">
        <f>IF('各会計、関係団体の財政状況及び健全化判断比率'!B75="","",'各会計、関係団体の財政状況及び健全化判断比率'!B75)</f>
        <v>山梨県市町村総合事務組合　交通災害共済事業特別会計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f t="shared" si="5"/>
        <v>9</v>
      </c>
      <c r="D42" s="633"/>
      <c r="E42" s="634" t="str">
        <f>IF('各会計、関係団体の財政状況及び健全化判断比率'!B15="","",'各会計、関係団体の財政状況及び健全化判断比率'!B15)</f>
        <v>富士ヶ嶺簡易郵便局事業特別会計</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28</v>
      </c>
      <c r="BX42" s="633"/>
      <c r="BY42" s="634" t="str">
        <f>IF('各会計、関係団体の財政状況及び健全化判断比率'!B76="","",'各会計、関係団体の財政状況及び健全化判断比率'!B76)</f>
        <v>青木が原ごみ処理組合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29</v>
      </c>
      <c r="BX43" s="633"/>
      <c r="BY43" s="634" t="str">
        <f>IF('各会計、関係団体の財政状況及び健全化判断比率'!B77="","",'各会計、関係団体の財政状況及び健全化判断比率'!B77)</f>
        <v>青木ヶ原衛生センター</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36" t="s">
        <v>195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200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wAUveT+6MQQ3YGvOy0XnRpmeC9g3RoK5Axl4TsnWrke7AZC+NXlekiKpSuV9/8By6WqdCybnvmGdEIprezpf3g==" saltValue="poBzlpadui/KKD7g2ZV1G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x14ac:dyDescent="0.15">
      <c r="A34" s="22"/>
      <c r="B34" s="31"/>
      <c r="C34" s="1187" t="s">
        <v>548</v>
      </c>
      <c r="D34" s="1187"/>
      <c r="E34" s="1188"/>
      <c r="F34" s="32">
        <v>10.52</v>
      </c>
      <c r="G34" s="33">
        <v>9.6999999999999993</v>
      </c>
      <c r="H34" s="33">
        <v>16.98</v>
      </c>
      <c r="I34" s="33">
        <v>16.3</v>
      </c>
      <c r="J34" s="34">
        <v>9.81</v>
      </c>
      <c r="K34" s="22"/>
      <c r="L34" s="22"/>
      <c r="M34" s="22"/>
      <c r="N34" s="22"/>
      <c r="O34" s="22"/>
      <c r="P34" s="22"/>
    </row>
    <row r="35" spans="1:16" ht="39" customHeight="1" x14ac:dyDescent="0.15">
      <c r="A35" s="22"/>
      <c r="B35" s="35"/>
      <c r="C35" s="1181" t="s">
        <v>549</v>
      </c>
      <c r="D35" s="1182"/>
      <c r="E35" s="1183"/>
      <c r="F35" s="36">
        <v>6.9</v>
      </c>
      <c r="G35" s="37">
        <v>5.72</v>
      </c>
      <c r="H35" s="37">
        <v>6.09</v>
      </c>
      <c r="I35" s="37">
        <v>5.88</v>
      </c>
      <c r="J35" s="38">
        <v>6.65</v>
      </c>
      <c r="K35" s="22"/>
      <c r="L35" s="22"/>
      <c r="M35" s="22"/>
      <c r="N35" s="22"/>
      <c r="O35" s="22"/>
      <c r="P35" s="22"/>
    </row>
    <row r="36" spans="1:16" ht="39" customHeight="1" x14ac:dyDescent="0.15">
      <c r="A36" s="22"/>
      <c r="B36" s="35"/>
      <c r="C36" s="1181" t="s">
        <v>550</v>
      </c>
      <c r="D36" s="1182"/>
      <c r="E36" s="1183"/>
      <c r="F36" s="36">
        <v>1.33</v>
      </c>
      <c r="G36" s="37">
        <v>1.23</v>
      </c>
      <c r="H36" s="37">
        <v>1.0900000000000001</v>
      </c>
      <c r="I36" s="37">
        <v>1.37</v>
      </c>
      <c r="J36" s="38">
        <v>1.68</v>
      </c>
      <c r="K36" s="22"/>
      <c r="L36" s="22"/>
      <c r="M36" s="22"/>
      <c r="N36" s="22"/>
      <c r="O36" s="22"/>
      <c r="P36" s="22"/>
    </row>
    <row r="37" spans="1:16" ht="39" customHeight="1" x14ac:dyDescent="0.15">
      <c r="A37" s="22"/>
      <c r="B37" s="35"/>
      <c r="C37" s="1181" t="s">
        <v>551</v>
      </c>
      <c r="D37" s="1182"/>
      <c r="E37" s="1183"/>
      <c r="F37" s="36">
        <v>0.95</v>
      </c>
      <c r="G37" s="37">
        <v>0.6</v>
      </c>
      <c r="H37" s="37">
        <v>0.42</v>
      </c>
      <c r="I37" s="37">
        <v>0.38</v>
      </c>
      <c r="J37" s="38">
        <v>0.92</v>
      </c>
      <c r="K37" s="22"/>
      <c r="L37" s="22"/>
      <c r="M37" s="22"/>
      <c r="N37" s="22"/>
      <c r="O37" s="22"/>
      <c r="P37" s="22"/>
    </row>
    <row r="38" spans="1:16" ht="39" customHeight="1" x14ac:dyDescent="0.15">
      <c r="A38" s="22"/>
      <c r="B38" s="35"/>
      <c r="C38" s="1181" t="s">
        <v>552</v>
      </c>
      <c r="D38" s="1182"/>
      <c r="E38" s="1183"/>
      <c r="F38" s="36">
        <v>0.21</v>
      </c>
      <c r="G38" s="37">
        <v>0.43</v>
      </c>
      <c r="H38" s="37">
        <v>0.11</v>
      </c>
      <c r="I38" s="37">
        <v>0.25</v>
      </c>
      <c r="J38" s="38">
        <v>0.86</v>
      </c>
      <c r="K38" s="22"/>
      <c r="L38" s="22"/>
      <c r="M38" s="22"/>
      <c r="N38" s="22"/>
      <c r="O38" s="22"/>
      <c r="P38" s="22"/>
    </row>
    <row r="39" spans="1:16" ht="39" customHeight="1" x14ac:dyDescent="0.15">
      <c r="A39" s="22"/>
      <c r="B39" s="35"/>
      <c r="C39" s="1181" t="s">
        <v>553</v>
      </c>
      <c r="D39" s="1182"/>
      <c r="E39" s="1183"/>
      <c r="F39" s="36">
        <v>0.67</v>
      </c>
      <c r="G39" s="37">
        <v>0</v>
      </c>
      <c r="H39" s="37">
        <v>0</v>
      </c>
      <c r="I39" s="37">
        <v>0.49</v>
      </c>
      <c r="J39" s="38">
        <v>0.38</v>
      </c>
      <c r="K39" s="22"/>
      <c r="L39" s="22"/>
      <c r="M39" s="22"/>
      <c r="N39" s="22"/>
      <c r="O39" s="22"/>
      <c r="P39" s="22"/>
    </row>
    <row r="40" spans="1:16" ht="39" customHeight="1" x14ac:dyDescent="0.15">
      <c r="A40" s="22"/>
      <c r="B40" s="35"/>
      <c r="C40" s="1181" t="s">
        <v>554</v>
      </c>
      <c r="D40" s="1182"/>
      <c r="E40" s="1183"/>
      <c r="F40" s="36">
        <v>0.28999999999999998</v>
      </c>
      <c r="G40" s="37">
        <v>0.28000000000000003</v>
      </c>
      <c r="H40" s="37">
        <v>0.28000000000000003</v>
      </c>
      <c r="I40" s="37">
        <v>0.31</v>
      </c>
      <c r="J40" s="38">
        <v>0.31</v>
      </c>
      <c r="K40" s="22"/>
      <c r="L40" s="22"/>
      <c r="M40" s="22"/>
      <c r="N40" s="22"/>
      <c r="O40" s="22"/>
      <c r="P40" s="22"/>
    </row>
    <row r="41" spans="1:16" ht="39" customHeight="1" x14ac:dyDescent="0.15">
      <c r="A41" s="22"/>
      <c r="B41" s="35"/>
      <c r="C41" s="1181" t="s">
        <v>555</v>
      </c>
      <c r="D41" s="1182"/>
      <c r="E41" s="1183"/>
      <c r="F41" s="36">
        <v>0.12</v>
      </c>
      <c r="G41" s="37">
        <v>0.2</v>
      </c>
      <c r="H41" s="37">
        <v>0.17</v>
      </c>
      <c r="I41" s="37">
        <v>0.08</v>
      </c>
      <c r="J41" s="38">
        <v>0.28999999999999998</v>
      </c>
      <c r="K41" s="22"/>
      <c r="L41" s="22"/>
      <c r="M41" s="22"/>
      <c r="N41" s="22"/>
      <c r="O41" s="22"/>
      <c r="P41" s="22"/>
    </row>
    <row r="42" spans="1:16" ht="39" customHeight="1" x14ac:dyDescent="0.15">
      <c r="A42" s="22"/>
      <c r="B42" s="39"/>
      <c r="C42" s="1181" t="s">
        <v>556</v>
      </c>
      <c r="D42" s="1182"/>
      <c r="E42" s="1183"/>
      <c r="F42" s="36" t="s">
        <v>500</v>
      </c>
      <c r="G42" s="37" t="s">
        <v>500</v>
      </c>
      <c r="H42" s="37" t="s">
        <v>500</v>
      </c>
      <c r="I42" s="37" t="s">
        <v>500</v>
      </c>
      <c r="J42" s="38" t="s">
        <v>500</v>
      </c>
      <c r="K42" s="22"/>
      <c r="L42" s="22"/>
      <c r="M42" s="22"/>
      <c r="N42" s="22"/>
      <c r="O42" s="22"/>
      <c r="P42" s="22"/>
    </row>
    <row r="43" spans="1:16" ht="39" customHeight="1" thickBot="1" x14ac:dyDescent="0.2">
      <c r="A43" s="22"/>
      <c r="B43" s="40"/>
      <c r="C43" s="1184" t="s">
        <v>557</v>
      </c>
      <c r="D43" s="1185"/>
      <c r="E43" s="1186"/>
      <c r="F43" s="41">
        <v>0.5</v>
      </c>
      <c r="G43" s="42">
        <v>0.57999999999999996</v>
      </c>
      <c r="H43" s="42">
        <v>0.61</v>
      </c>
      <c r="I43" s="42">
        <v>0.59</v>
      </c>
      <c r="J43" s="43">
        <v>0.67</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7/llKz9bFynixp295y0C6XdLnbjQDSXMGCr5CiSR2tjqdRRfyAZTxwfEQ7qXAEgaOeP6lDjSvUjW3I3HPM098w==" saltValue="IQhchU5eD9s1M7POH/yI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1541</v>
      </c>
      <c r="L45" s="60">
        <v>1620</v>
      </c>
      <c r="M45" s="60">
        <v>1707</v>
      </c>
      <c r="N45" s="60">
        <v>1779</v>
      </c>
      <c r="O45" s="61">
        <v>1751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500</v>
      </c>
      <c r="L46" s="64" t="s">
        <v>500</v>
      </c>
      <c r="M46" s="64" t="s">
        <v>500</v>
      </c>
      <c r="N46" s="64" t="s">
        <v>500</v>
      </c>
      <c r="O46" s="65" t="s">
        <v>500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500</v>
      </c>
      <c r="L47" s="64" t="s">
        <v>500</v>
      </c>
      <c r="M47" s="64" t="s">
        <v>500</v>
      </c>
      <c r="N47" s="64" t="s">
        <v>500</v>
      </c>
      <c r="O47" s="65" t="s">
        <v>500</v>
      </c>
      <c r="P47" s="48"/>
      <c r="Q47" s="48"/>
      <c r="R47" s="48"/>
      <c r="S47" s="48"/>
      <c r="T47" s="48"/>
      <c r="U47" s="48"/>
    </row>
    <row r="48" spans="1:21" ht="30.75" customHeight="1" x14ac:dyDescent="0.15">
      <c r="A48" s="48"/>
      <c r="B48" s="1191"/>
      <c r="C48" s="1192"/>
      <c r="D48" s="62"/>
      <c r="E48" s="1197" t="s">
        <v>13</v>
      </c>
      <c r="F48" s="1197"/>
      <c r="G48" s="1197"/>
      <c r="H48" s="1197"/>
      <c r="I48" s="1197"/>
      <c r="J48" s="1198"/>
      <c r="K48" s="63">
        <v>358</v>
      </c>
      <c r="L48" s="64">
        <v>388</v>
      </c>
      <c r="M48" s="64">
        <v>352</v>
      </c>
      <c r="N48" s="64">
        <v>424</v>
      </c>
      <c r="O48" s="65">
        <v>396</v>
      </c>
      <c r="P48" s="48"/>
      <c r="Q48" s="48"/>
      <c r="R48" s="48"/>
      <c r="S48" s="48"/>
      <c r="T48" s="48"/>
      <c r="U48" s="48"/>
    </row>
    <row r="49" spans="1:21" ht="30.75" customHeight="1" x14ac:dyDescent="0.15">
      <c r="A49" s="48"/>
      <c r="B49" s="1191"/>
      <c r="C49" s="1192"/>
      <c r="D49" s="62"/>
      <c r="E49" s="1197" t="s">
        <v>14</v>
      </c>
      <c r="F49" s="1197"/>
      <c r="G49" s="1197"/>
      <c r="H49" s="1197"/>
      <c r="I49" s="1197"/>
      <c r="J49" s="1198"/>
      <c r="K49" s="63">
        <v>72</v>
      </c>
      <c r="L49" s="64">
        <v>85</v>
      </c>
      <c r="M49" s="64">
        <v>95</v>
      </c>
      <c r="N49" s="64">
        <v>95</v>
      </c>
      <c r="O49" s="65">
        <v>79</v>
      </c>
      <c r="P49" s="48"/>
      <c r="Q49" s="48"/>
      <c r="R49" s="48"/>
      <c r="S49" s="48"/>
      <c r="T49" s="48"/>
      <c r="U49" s="48"/>
    </row>
    <row r="50" spans="1:21" ht="30.75" customHeight="1" x14ac:dyDescent="0.15">
      <c r="A50" s="48"/>
      <c r="B50" s="1191"/>
      <c r="C50" s="1192"/>
      <c r="D50" s="62"/>
      <c r="E50" s="1197" t="s">
        <v>15</v>
      </c>
      <c r="F50" s="1197"/>
      <c r="G50" s="1197"/>
      <c r="H50" s="1197"/>
      <c r="I50" s="1197"/>
      <c r="J50" s="1198"/>
      <c r="K50" s="63">
        <v>62</v>
      </c>
      <c r="L50" s="64">
        <v>60</v>
      </c>
      <c r="M50" s="64">
        <v>50</v>
      </c>
      <c r="N50" s="64">
        <v>50</v>
      </c>
      <c r="O50" s="65">
        <v>50</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500</v>
      </c>
      <c r="L51" s="64" t="s">
        <v>500</v>
      </c>
      <c r="M51" s="64" t="s">
        <v>500</v>
      </c>
      <c r="N51" s="64" t="s">
        <v>500</v>
      </c>
      <c r="O51" s="65" t="s">
        <v>500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1452</v>
      </c>
      <c r="L52" s="64">
        <v>1457</v>
      </c>
      <c r="M52" s="64">
        <v>1502</v>
      </c>
      <c r="N52" s="64">
        <v>1529</v>
      </c>
      <c r="O52" s="65">
        <v>1515</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581</v>
      </c>
      <c r="L53" s="69">
        <v>696</v>
      </c>
      <c r="M53" s="69">
        <v>702</v>
      </c>
      <c r="N53" s="69">
        <v>819</v>
      </c>
      <c r="O53" s="70">
        <v>761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558</v>
      </c>
      <c r="L57" s="81" t="s">
        <v>559</v>
      </c>
      <c r="M57" s="81" t="s">
        <v>560</v>
      </c>
      <c r="N57" s="81" t="s">
        <v>561</v>
      </c>
      <c r="O57" s="82" t="s">
        <v>562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ZgnHmfk8QCcEMB0z2v4fA3UVfhEDdDffhgm8GxUL3PcTHeQiKDdOgsBUaguDMmq+/3GqmnekktdvebKBZfo5kg==" saltValue="82WGuQEFThZ4N6lLLk2e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539</v>
      </c>
      <c r="J40" s="103" t="s">
        <v>540</v>
      </c>
      <c r="K40" s="103" t="s">
        <v>541</v>
      </c>
      <c r="L40" s="103" t="s">
        <v>542</v>
      </c>
      <c r="M40" s="104" t="s">
        <v>543</v>
      </c>
    </row>
    <row r="41" spans="2:13" ht="27.75" customHeight="1" x14ac:dyDescent="0.15">
      <c r="B41" s="1220" t="s">
        <v>30</v>
      </c>
      <c r="C41" s="1221"/>
      <c r="D41" s="105"/>
      <c r="E41" s="1226" t="s">
        <v>31</v>
      </c>
      <c r="F41" s="1226"/>
      <c r="G41" s="1226"/>
      <c r="H41" s="1227"/>
      <c r="I41" s="355">
        <v>18635</v>
      </c>
      <c r="J41" s="356">
        <v>19616</v>
      </c>
      <c r="K41" s="356">
        <v>18866</v>
      </c>
      <c r="L41" s="356">
        <v>17508</v>
      </c>
      <c r="M41" s="357">
        <v>16417</v>
      </c>
    </row>
    <row r="42" spans="2:13" ht="27.75" customHeight="1" x14ac:dyDescent="0.15">
      <c r="B42" s="1222"/>
      <c r="C42" s="1223"/>
      <c r="D42" s="106"/>
      <c r="E42" s="1228" t="s">
        <v>32</v>
      </c>
      <c r="F42" s="1228"/>
      <c r="G42" s="1228"/>
      <c r="H42" s="1229"/>
      <c r="I42" s="358">
        <v>304</v>
      </c>
      <c r="J42" s="359">
        <v>235</v>
      </c>
      <c r="K42" s="359">
        <v>185</v>
      </c>
      <c r="L42" s="359">
        <v>135</v>
      </c>
      <c r="M42" s="360">
        <v>85</v>
      </c>
    </row>
    <row r="43" spans="2:13" ht="27.75" customHeight="1" x14ac:dyDescent="0.15">
      <c r="B43" s="1222"/>
      <c r="C43" s="1223"/>
      <c r="D43" s="106"/>
      <c r="E43" s="1228" t="s">
        <v>33</v>
      </c>
      <c r="F43" s="1228"/>
      <c r="G43" s="1228"/>
      <c r="H43" s="1229"/>
      <c r="I43" s="358">
        <v>4801</v>
      </c>
      <c r="J43" s="359">
        <v>4773</v>
      </c>
      <c r="K43" s="359">
        <v>4634</v>
      </c>
      <c r="L43" s="359">
        <v>4707</v>
      </c>
      <c r="M43" s="360">
        <v>4527</v>
      </c>
    </row>
    <row r="44" spans="2:13" ht="27.75" customHeight="1" x14ac:dyDescent="0.15">
      <c r="B44" s="1222"/>
      <c r="C44" s="1223"/>
      <c r="D44" s="106"/>
      <c r="E44" s="1228" t="s">
        <v>34</v>
      </c>
      <c r="F44" s="1228"/>
      <c r="G44" s="1228"/>
      <c r="H44" s="1229"/>
      <c r="I44" s="358">
        <v>806</v>
      </c>
      <c r="J44" s="359">
        <v>749</v>
      </c>
      <c r="K44" s="359">
        <v>833</v>
      </c>
      <c r="L44" s="359">
        <v>958</v>
      </c>
      <c r="M44" s="360">
        <v>936</v>
      </c>
    </row>
    <row r="45" spans="2:13" ht="27.75" customHeight="1" x14ac:dyDescent="0.15">
      <c r="B45" s="1222"/>
      <c r="C45" s="1223"/>
      <c r="D45" s="106"/>
      <c r="E45" s="1228" t="s">
        <v>35</v>
      </c>
      <c r="F45" s="1228"/>
      <c r="G45" s="1228"/>
      <c r="H45" s="1229"/>
      <c r="I45" s="358">
        <v>1421</v>
      </c>
      <c r="J45" s="359">
        <v>1422</v>
      </c>
      <c r="K45" s="359">
        <v>1436</v>
      </c>
      <c r="L45" s="359">
        <v>1423</v>
      </c>
      <c r="M45" s="360">
        <v>1408</v>
      </c>
    </row>
    <row r="46" spans="2:13" ht="27.75" customHeight="1" x14ac:dyDescent="0.15">
      <c r="B46" s="1222"/>
      <c r="C46" s="1223"/>
      <c r="D46" s="107"/>
      <c r="E46" s="1228" t="s">
        <v>36</v>
      </c>
      <c r="F46" s="1228"/>
      <c r="G46" s="1228"/>
      <c r="H46" s="1229"/>
      <c r="I46" s="358" t="s">
        <v>500</v>
      </c>
      <c r="J46" s="359" t="s">
        <v>500</v>
      </c>
      <c r="K46" s="359" t="s">
        <v>500</v>
      </c>
      <c r="L46" s="359" t="s">
        <v>500</v>
      </c>
      <c r="M46" s="360" t="s">
        <v>500</v>
      </c>
    </row>
    <row r="47" spans="2:13" ht="27.75" customHeight="1" x14ac:dyDescent="0.15">
      <c r="B47" s="1222"/>
      <c r="C47" s="1223"/>
      <c r="D47" s="108"/>
      <c r="E47" s="1230" t="s">
        <v>37</v>
      </c>
      <c r="F47" s="1231"/>
      <c r="G47" s="1231"/>
      <c r="H47" s="1232"/>
      <c r="I47" s="358" t="s">
        <v>500</v>
      </c>
      <c r="J47" s="359" t="s">
        <v>500</v>
      </c>
      <c r="K47" s="359" t="s">
        <v>500</v>
      </c>
      <c r="L47" s="359" t="s">
        <v>500</v>
      </c>
      <c r="M47" s="360" t="s">
        <v>500</v>
      </c>
    </row>
    <row r="48" spans="2:13" ht="27.75" customHeight="1" x14ac:dyDescent="0.15">
      <c r="B48" s="1222"/>
      <c r="C48" s="1223"/>
      <c r="D48" s="106"/>
      <c r="E48" s="1228" t="s">
        <v>38</v>
      </c>
      <c r="F48" s="1228"/>
      <c r="G48" s="1228"/>
      <c r="H48" s="1229"/>
      <c r="I48" s="358" t="s">
        <v>500</v>
      </c>
      <c r="J48" s="359" t="s">
        <v>500</v>
      </c>
      <c r="K48" s="359" t="s">
        <v>500</v>
      </c>
      <c r="L48" s="359" t="s">
        <v>500</v>
      </c>
      <c r="M48" s="360" t="s">
        <v>500</v>
      </c>
    </row>
    <row r="49" spans="2:13" ht="27.75" customHeight="1" x14ac:dyDescent="0.15">
      <c r="B49" s="1224"/>
      <c r="C49" s="1225"/>
      <c r="D49" s="106"/>
      <c r="E49" s="1228" t="s">
        <v>39</v>
      </c>
      <c r="F49" s="1228"/>
      <c r="G49" s="1228"/>
      <c r="H49" s="1229"/>
      <c r="I49" s="358" t="s">
        <v>500</v>
      </c>
      <c r="J49" s="359" t="s">
        <v>500</v>
      </c>
      <c r="K49" s="359" t="s">
        <v>500</v>
      </c>
      <c r="L49" s="359" t="s">
        <v>500</v>
      </c>
      <c r="M49" s="360" t="s">
        <v>500</v>
      </c>
    </row>
    <row r="50" spans="2:13" ht="27.75" customHeight="1" x14ac:dyDescent="0.15">
      <c r="B50" s="1233" t="s">
        <v>40</v>
      </c>
      <c r="C50" s="1234"/>
      <c r="D50" s="109"/>
      <c r="E50" s="1228" t="s">
        <v>41</v>
      </c>
      <c r="F50" s="1228"/>
      <c r="G50" s="1228"/>
      <c r="H50" s="1229"/>
      <c r="I50" s="358">
        <v>4789</v>
      </c>
      <c r="J50" s="359">
        <v>4834</v>
      </c>
      <c r="K50" s="359">
        <v>5673</v>
      </c>
      <c r="L50" s="359">
        <v>6042</v>
      </c>
      <c r="M50" s="360">
        <v>6122</v>
      </c>
    </row>
    <row r="51" spans="2:13" ht="27.75" customHeight="1" x14ac:dyDescent="0.15">
      <c r="B51" s="1222"/>
      <c r="C51" s="1223"/>
      <c r="D51" s="106"/>
      <c r="E51" s="1228" t="s">
        <v>42</v>
      </c>
      <c r="F51" s="1228"/>
      <c r="G51" s="1228"/>
      <c r="H51" s="1229"/>
      <c r="I51" s="358">
        <v>170</v>
      </c>
      <c r="J51" s="359">
        <v>156</v>
      </c>
      <c r="K51" s="359">
        <v>143</v>
      </c>
      <c r="L51" s="359">
        <v>115</v>
      </c>
      <c r="M51" s="360">
        <v>90</v>
      </c>
    </row>
    <row r="52" spans="2:13" ht="27.75" customHeight="1" x14ac:dyDescent="0.15">
      <c r="B52" s="1224"/>
      <c r="C52" s="1225"/>
      <c r="D52" s="106"/>
      <c r="E52" s="1228" t="s">
        <v>43</v>
      </c>
      <c r="F52" s="1228"/>
      <c r="G52" s="1228"/>
      <c r="H52" s="1229"/>
      <c r="I52" s="358">
        <v>17486</v>
      </c>
      <c r="J52" s="359">
        <v>17681</v>
      </c>
      <c r="K52" s="359">
        <v>16979</v>
      </c>
      <c r="L52" s="359">
        <v>15944</v>
      </c>
      <c r="M52" s="360">
        <v>14883</v>
      </c>
    </row>
    <row r="53" spans="2:13" ht="27.75" customHeight="1" thickBot="1" x14ac:dyDescent="0.2">
      <c r="B53" s="1235" t="s">
        <v>19</v>
      </c>
      <c r="C53" s="1236"/>
      <c r="D53" s="110"/>
      <c r="E53" s="1237" t="s">
        <v>44</v>
      </c>
      <c r="F53" s="1237"/>
      <c r="G53" s="1237"/>
      <c r="H53" s="1238"/>
      <c r="I53" s="361">
        <v>3523</v>
      </c>
      <c r="J53" s="362">
        <v>4124</v>
      </c>
      <c r="K53" s="362">
        <v>3160</v>
      </c>
      <c r="L53" s="362">
        <v>2630</v>
      </c>
      <c r="M53" s="363">
        <v>2277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A9hVimVssMs0XiECTAQ4IC3zPIMwZIE+a6zp7DIbkZ89haAkxSdGlgPU/JtX6AXd90zM57MIkkp2lO0bDnvUoA==" saltValue="IEF767S7aJxYGN5YlVE1y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541</v>
      </c>
      <c r="G54" s="119" t="s">
        <v>542</v>
      </c>
      <c r="H54" s="120" t="s">
        <v>543</v>
      </c>
    </row>
    <row r="55" spans="2:8" ht="52.5" customHeight="1" x14ac:dyDescent="0.15">
      <c r="B55" s="121"/>
      <c r="C55" s="1247" t="s">
        <v>46</v>
      </c>
      <c r="D55" s="1247"/>
      <c r="E55" s="1248"/>
      <c r="F55" s="122">
        <v>1774</v>
      </c>
      <c r="G55" s="122">
        <v>1754</v>
      </c>
      <c r="H55" s="123">
        <v>1504</v>
      </c>
    </row>
    <row r="56" spans="2:8" ht="52.5" customHeight="1" x14ac:dyDescent="0.15">
      <c r="B56" s="124"/>
      <c r="C56" s="1249" t="s">
        <v>47</v>
      </c>
      <c r="D56" s="1249"/>
      <c r="E56" s="1250"/>
      <c r="F56" s="125">
        <v>1214</v>
      </c>
      <c r="G56" s="125">
        <v>1364</v>
      </c>
      <c r="H56" s="126">
        <v>1564</v>
      </c>
    </row>
    <row r="57" spans="2:8" ht="53.25" customHeight="1" x14ac:dyDescent="0.15">
      <c r="B57" s="124"/>
      <c r="C57" s="1251" t="s">
        <v>48</v>
      </c>
      <c r="D57" s="1251"/>
      <c r="E57" s="1252"/>
      <c r="F57" s="127">
        <v>4684</v>
      </c>
      <c r="G57" s="127">
        <v>4897</v>
      </c>
      <c r="H57" s="128">
        <v>4892</v>
      </c>
    </row>
    <row r="58" spans="2:8" ht="45.75" customHeight="1" x14ac:dyDescent="0.15">
      <c r="B58" s="129"/>
      <c r="C58" s="1239" t="s">
        <v>578</v>
      </c>
      <c r="D58" s="1240"/>
      <c r="E58" s="1241"/>
      <c r="F58" s="130">
        <v>2460</v>
      </c>
      <c r="G58" s="130">
        <v>2460</v>
      </c>
      <c r="H58" s="131">
        <v>2325</v>
      </c>
    </row>
    <row r="59" spans="2:8" ht="45.75" customHeight="1" x14ac:dyDescent="0.15">
      <c r="B59" s="129"/>
      <c r="C59" s="1239" t="s">
        <v>579</v>
      </c>
      <c r="D59" s="1240"/>
      <c r="E59" s="1241"/>
      <c r="F59" s="130">
        <v>852</v>
      </c>
      <c r="G59" s="130">
        <v>1052</v>
      </c>
      <c r="H59" s="131">
        <v>1052</v>
      </c>
    </row>
    <row r="60" spans="2:8" ht="45.75" customHeight="1" x14ac:dyDescent="0.15">
      <c r="B60" s="129"/>
      <c r="C60" s="1239" t="s">
        <v>580</v>
      </c>
      <c r="D60" s="1240"/>
      <c r="E60" s="1241"/>
      <c r="F60" s="130">
        <v>565</v>
      </c>
      <c r="G60" s="130">
        <v>583</v>
      </c>
      <c r="H60" s="131">
        <v>690</v>
      </c>
    </row>
    <row r="61" spans="2:8" ht="45.75" customHeight="1" x14ac:dyDescent="0.15">
      <c r="B61" s="129"/>
      <c r="C61" s="1239" t="s">
        <v>581</v>
      </c>
      <c r="D61" s="1240"/>
      <c r="E61" s="1241"/>
      <c r="F61" s="130">
        <v>406</v>
      </c>
      <c r="G61" s="130">
        <v>406</v>
      </c>
      <c r="H61" s="131">
        <v>406</v>
      </c>
    </row>
    <row r="62" spans="2:8" ht="45.75" customHeight="1" thickBot="1" x14ac:dyDescent="0.2">
      <c r="B62" s="132"/>
      <c r="C62" s="1242" t="s">
        <v>582</v>
      </c>
      <c r="D62" s="1243"/>
      <c r="E62" s="1244"/>
      <c r="F62" s="133">
        <v>124</v>
      </c>
      <c r="G62" s="133">
        <v>135</v>
      </c>
      <c r="H62" s="134">
        <v>146</v>
      </c>
    </row>
    <row r="63" spans="2:8" ht="52.5" customHeight="1" thickBot="1" x14ac:dyDescent="0.2">
      <c r="B63" s="135"/>
      <c r="C63" s="1245" t="s">
        <v>49</v>
      </c>
      <c r="D63" s="1245"/>
      <c r="E63" s="1246"/>
      <c r="F63" s="136">
        <v>7672</v>
      </c>
      <c r="G63" s="136">
        <v>8015</v>
      </c>
      <c r="H63" s="137">
        <v>7960</v>
      </c>
    </row>
    <row r="64" spans="2:8" x14ac:dyDescent="0.15"/>
  </sheetData>
  <sheetProtection algorithmName="SHA-512" hashValue="n2RaurPmfYAhlp6KPjafnZ/Qfyq8oVkSmuiQGMHSCtJaAD8Yk+ZNjUJy+YWJpXGGdTVS83J/eq+rhtrh6sbZDQ==" saltValue="EO+TBnZcAmTnSqMnXC6u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8E44CD-72A6-4AA8-8E63-1703100B0355}">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585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586</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539</v>
      </c>
      <c r="BQ50" s="1258"/>
      <c r="BR50" s="1258"/>
      <c r="BS50" s="1258"/>
      <c r="BT50" s="1258"/>
      <c r="BU50" s="1258"/>
      <c r="BV50" s="1258"/>
      <c r="BW50" s="1258"/>
      <c r="BX50" s="1258" t="s">
        <v>540</v>
      </c>
      <c r="BY50" s="1258"/>
      <c r="BZ50" s="1258"/>
      <c r="CA50" s="1258"/>
      <c r="CB50" s="1258"/>
      <c r="CC50" s="1258"/>
      <c r="CD50" s="1258"/>
      <c r="CE50" s="1258"/>
      <c r="CF50" s="1258" t="s">
        <v>541</v>
      </c>
      <c r="CG50" s="1258"/>
      <c r="CH50" s="1258"/>
      <c r="CI50" s="1258"/>
      <c r="CJ50" s="1258"/>
      <c r="CK50" s="1258"/>
      <c r="CL50" s="1258"/>
      <c r="CM50" s="1258"/>
      <c r="CN50" s="1258" t="s">
        <v>542</v>
      </c>
      <c r="CO50" s="1258"/>
      <c r="CP50" s="1258"/>
      <c r="CQ50" s="1258"/>
      <c r="CR50" s="1258"/>
      <c r="CS50" s="1258"/>
      <c r="CT50" s="1258"/>
      <c r="CU50" s="1258"/>
      <c r="CV50" s="1258" t="s">
        <v>543</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587</v>
      </c>
      <c r="AO51" s="1256"/>
      <c r="AP51" s="1256"/>
      <c r="AQ51" s="1256"/>
      <c r="AR51" s="1256"/>
      <c r="AS51" s="1256"/>
      <c r="AT51" s="1256"/>
      <c r="AU51" s="1256"/>
      <c r="AV51" s="1256"/>
      <c r="AW51" s="1256"/>
      <c r="AX51" s="1256"/>
      <c r="AY51" s="1256"/>
      <c r="AZ51" s="1256"/>
      <c r="BA51" s="1256"/>
      <c r="BB51" s="1256" t="s">
        <v>588</v>
      </c>
      <c r="BC51" s="1256"/>
      <c r="BD51" s="1256"/>
      <c r="BE51" s="1256"/>
      <c r="BF51" s="1256"/>
      <c r="BG51" s="1256"/>
      <c r="BH51" s="1256"/>
      <c r="BI51" s="1256"/>
      <c r="BJ51" s="1256"/>
      <c r="BK51" s="1256"/>
      <c r="BL51" s="1256"/>
      <c r="BM51" s="1256"/>
      <c r="BN51" s="1256"/>
      <c r="BO51" s="1256"/>
      <c r="BP51" s="1253">
        <v>56.3</v>
      </c>
      <c r="BQ51" s="1253"/>
      <c r="BR51" s="1253"/>
      <c r="BS51" s="1253"/>
      <c r="BT51" s="1253"/>
      <c r="BU51" s="1253"/>
      <c r="BV51" s="1253"/>
      <c r="BW51" s="1253"/>
      <c r="BX51" s="1253">
        <v>62.2</v>
      </c>
      <c r="BY51" s="1253"/>
      <c r="BZ51" s="1253"/>
      <c r="CA51" s="1253"/>
      <c r="CB51" s="1253"/>
      <c r="CC51" s="1253"/>
      <c r="CD51" s="1253"/>
      <c r="CE51" s="1253"/>
      <c r="CF51" s="1253">
        <v>44.4</v>
      </c>
      <c r="CG51" s="1253"/>
      <c r="CH51" s="1253"/>
      <c r="CI51" s="1253"/>
      <c r="CJ51" s="1253"/>
      <c r="CK51" s="1253"/>
      <c r="CL51" s="1253"/>
      <c r="CM51" s="1253"/>
      <c r="CN51" s="1253">
        <v>38</v>
      </c>
      <c r="CO51" s="1253"/>
      <c r="CP51" s="1253"/>
      <c r="CQ51" s="1253"/>
      <c r="CR51" s="1253"/>
      <c r="CS51" s="1253"/>
      <c r="CT51" s="1253"/>
      <c r="CU51" s="1253"/>
      <c r="CV51" s="1253">
        <v>32</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589</v>
      </c>
      <c r="BC53" s="1256"/>
      <c r="BD53" s="1256"/>
      <c r="BE53" s="1256"/>
      <c r="BF53" s="1256"/>
      <c r="BG53" s="1256"/>
      <c r="BH53" s="1256"/>
      <c r="BI53" s="1256"/>
      <c r="BJ53" s="1256"/>
      <c r="BK53" s="1256"/>
      <c r="BL53" s="1256"/>
      <c r="BM53" s="1256"/>
      <c r="BN53" s="1256"/>
      <c r="BO53" s="1256"/>
      <c r="BP53" s="1253">
        <v>57.4</v>
      </c>
      <c r="BQ53" s="1253"/>
      <c r="BR53" s="1253"/>
      <c r="BS53" s="1253"/>
      <c r="BT53" s="1253"/>
      <c r="BU53" s="1253"/>
      <c r="BV53" s="1253"/>
      <c r="BW53" s="1253"/>
      <c r="BX53" s="1253">
        <v>58.6</v>
      </c>
      <c r="BY53" s="1253"/>
      <c r="BZ53" s="1253"/>
      <c r="CA53" s="1253"/>
      <c r="CB53" s="1253"/>
      <c r="CC53" s="1253"/>
      <c r="CD53" s="1253"/>
      <c r="CE53" s="1253"/>
      <c r="CF53" s="1253">
        <v>57.6</v>
      </c>
      <c r="CG53" s="1253"/>
      <c r="CH53" s="1253"/>
      <c r="CI53" s="1253"/>
      <c r="CJ53" s="1253"/>
      <c r="CK53" s="1253"/>
      <c r="CL53" s="1253"/>
      <c r="CM53" s="1253"/>
      <c r="CN53" s="1253">
        <v>59.5</v>
      </c>
      <c r="CO53" s="1253"/>
      <c r="CP53" s="1253"/>
      <c r="CQ53" s="1253"/>
      <c r="CR53" s="1253"/>
      <c r="CS53" s="1253"/>
      <c r="CT53" s="1253"/>
      <c r="CU53" s="1253"/>
      <c r="CV53" s="1253">
        <v>61.3</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590</v>
      </c>
      <c r="AO55" s="1258"/>
      <c r="AP55" s="1258"/>
      <c r="AQ55" s="1258"/>
      <c r="AR55" s="1258"/>
      <c r="AS55" s="1258"/>
      <c r="AT55" s="1258"/>
      <c r="AU55" s="1258"/>
      <c r="AV55" s="1258"/>
      <c r="AW55" s="1258"/>
      <c r="AX55" s="1258"/>
      <c r="AY55" s="1258"/>
      <c r="AZ55" s="1258"/>
      <c r="BA55" s="1258"/>
      <c r="BB55" s="1256" t="s">
        <v>588</v>
      </c>
      <c r="BC55" s="1256"/>
      <c r="BD55" s="1256"/>
      <c r="BE55" s="1256"/>
      <c r="BF55" s="1256"/>
      <c r="BG55" s="1256"/>
      <c r="BH55" s="1256"/>
      <c r="BI55" s="1256"/>
      <c r="BJ55" s="1256"/>
      <c r="BK55" s="1256"/>
      <c r="BL55" s="1256"/>
      <c r="BM55" s="1256"/>
      <c r="BN55" s="1256"/>
      <c r="BO55" s="1256"/>
      <c r="BP55" s="1253">
        <v>20.3</v>
      </c>
      <c r="BQ55" s="1253"/>
      <c r="BR55" s="1253"/>
      <c r="BS55" s="1253"/>
      <c r="BT55" s="1253"/>
      <c r="BU55" s="1253"/>
      <c r="BV55" s="1253"/>
      <c r="BW55" s="1253"/>
      <c r="BX55" s="1253">
        <v>15.5</v>
      </c>
      <c r="BY55" s="1253"/>
      <c r="BZ55" s="1253"/>
      <c r="CA55" s="1253"/>
      <c r="CB55" s="1253"/>
      <c r="CC55" s="1253"/>
      <c r="CD55" s="1253"/>
      <c r="CE55" s="1253"/>
      <c r="CF55" s="1253">
        <v>4.5999999999999996</v>
      </c>
      <c r="CG55" s="1253"/>
      <c r="CH55" s="1253"/>
      <c r="CI55" s="1253"/>
      <c r="CJ55" s="1253"/>
      <c r="CK55" s="1253"/>
      <c r="CL55" s="1253"/>
      <c r="CM55" s="1253"/>
      <c r="CN55" s="1253">
        <v>1.6</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589</v>
      </c>
      <c r="BC57" s="1256"/>
      <c r="BD57" s="1256"/>
      <c r="BE57" s="1256"/>
      <c r="BF57" s="1256"/>
      <c r="BG57" s="1256"/>
      <c r="BH57" s="1256"/>
      <c r="BI57" s="1256"/>
      <c r="BJ57" s="1256"/>
      <c r="BK57" s="1256"/>
      <c r="BL57" s="1256"/>
      <c r="BM57" s="1256"/>
      <c r="BN57" s="1256"/>
      <c r="BO57" s="1256"/>
      <c r="BP57" s="1253">
        <v>60.4</v>
      </c>
      <c r="BQ57" s="1253"/>
      <c r="BR57" s="1253"/>
      <c r="BS57" s="1253"/>
      <c r="BT57" s="1253"/>
      <c r="BU57" s="1253"/>
      <c r="BV57" s="1253"/>
      <c r="BW57" s="1253"/>
      <c r="BX57" s="1253">
        <v>61.5</v>
      </c>
      <c r="BY57" s="1253"/>
      <c r="BZ57" s="1253"/>
      <c r="CA57" s="1253"/>
      <c r="CB57" s="1253"/>
      <c r="CC57" s="1253"/>
      <c r="CD57" s="1253"/>
      <c r="CE57" s="1253"/>
      <c r="CF57" s="1253">
        <v>61.3</v>
      </c>
      <c r="CG57" s="1253"/>
      <c r="CH57" s="1253"/>
      <c r="CI57" s="1253"/>
      <c r="CJ57" s="1253"/>
      <c r="CK57" s="1253"/>
      <c r="CL57" s="1253"/>
      <c r="CM57" s="1253"/>
      <c r="CN57" s="1253">
        <v>62.4</v>
      </c>
      <c r="CO57" s="1253"/>
      <c r="CP57" s="1253"/>
      <c r="CQ57" s="1253"/>
      <c r="CR57" s="1253"/>
      <c r="CS57" s="1253"/>
      <c r="CT57" s="1253"/>
      <c r="CU57" s="1253"/>
      <c r="CV57" s="1253">
        <v>63.5</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591</v>
      </c>
    </row>
    <row r="64" spans="1:109" x14ac:dyDescent="0.15">
      <c r="B64" s="372"/>
      <c r="G64" s="379"/>
      <c r="I64" s="392"/>
      <c r="J64" s="392"/>
      <c r="K64" s="392"/>
      <c r="L64" s="392"/>
      <c r="M64" s="392"/>
      <c r="N64" s="393"/>
      <c r="AM64" s="379"/>
      <c r="AN64" s="379" t="s">
        <v>584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592</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586</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539</v>
      </c>
      <c r="BQ72" s="1258"/>
      <c r="BR72" s="1258"/>
      <c r="BS72" s="1258"/>
      <c r="BT72" s="1258"/>
      <c r="BU72" s="1258"/>
      <c r="BV72" s="1258"/>
      <c r="BW72" s="1258"/>
      <c r="BX72" s="1258" t="s">
        <v>540</v>
      </c>
      <c r="BY72" s="1258"/>
      <c r="BZ72" s="1258"/>
      <c r="CA72" s="1258"/>
      <c r="CB72" s="1258"/>
      <c r="CC72" s="1258"/>
      <c r="CD72" s="1258"/>
      <c r="CE72" s="1258"/>
      <c r="CF72" s="1258" t="s">
        <v>541</v>
      </c>
      <c r="CG72" s="1258"/>
      <c r="CH72" s="1258"/>
      <c r="CI72" s="1258"/>
      <c r="CJ72" s="1258"/>
      <c r="CK72" s="1258"/>
      <c r="CL72" s="1258"/>
      <c r="CM72" s="1258"/>
      <c r="CN72" s="1258" t="s">
        <v>542</v>
      </c>
      <c r="CO72" s="1258"/>
      <c r="CP72" s="1258"/>
      <c r="CQ72" s="1258"/>
      <c r="CR72" s="1258"/>
      <c r="CS72" s="1258"/>
      <c r="CT72" s="1258"/>
      <c r="CU72" s="1258"/>
      <c r="CV72" s="1258" t="s">
        <v>543</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587</v>
      </c>
      <c r="AO73" s="1256"/>
      <c r="AP73" s="1256"/>
      <c r="AQ73" s="1256"/>
      <c r="AR73" s="1256"/>
      <c r="AS73" s="1256"/>
      <c r="AT73" s="1256"/>
      <c r="AU73" s="1256"/>
      <c r="AV73" s="1256"/>
      <c r="AW73" s="1256"/>
      <c r="AX73" s="1256"/>
      <c r="AY73" s="1256"/>
      <c r="AZ73" s="1256"/>
      <c r="BA73" s="1256"/>
      <c r="BB73" s="1256" t="s">
        <v>588</v>
      </c>
      <c r="BC73" s="1256"/>
      <c r="BD73" s="1256"/>
      <c r="BE73" s="1256"/>
      <c r="BF73" s="1256"/>
      <c r="BG73" s="1256"/>
      <c r="BH73" s="1256"/>
      <c r="BI73" s="1256"/>
      <c r="BJ73" s="1256"/>
      <c r="BK73" s="1256"/>
      <c r="BL73" s="1256"/>
      <c r="BM73" s="1256"/>
      <c r="BN73" s="1256"/>
      <c r="BO73" s="1256"/>
      <c r="BP73" s="1253">
        <v>56.3</v>
      </c>
      <c r="BQ73" s="1253"/>
      <c r="BR73" s="1253"/>
      <c r="BS73" s="1253"/>
      <c r="BT73" s="1253"/>
      <c r="BU73" s="1253"/>
      <c r="BV73" s="1253"/>
      <c r="BW73" s="1253"/>
      <c r="BX73" s="1253">
        <v>62.2</v>
      </c>
      <c r="BY73" s="1253"/>
      <c r="BZ73" s="1253"/>
      <c r="CA73" s="1253"/>
      <c r="CB73" s="1253"/>
      <c r="CC73" s="1253"/>
      <c r="CD73" s="1253"/>
      <c r="CE73" s="1253"/>
      <c r="CF73" s="1253">
        <v>44.4</v>
      </c>
      <c r="CG73" s="1253"/>
      <c r="CH73" s="1253"/>
      <c r="CI73" s="1253"/>
      <c r="CJ73" s="1253"/>
      <c r="CK73" s="1253"/>
      <c r="CL73" s="1253"/>
      <c r="CM73" s="1253"/>
      <c r="CN73" s="1253">
        <v>38</v>
      </c>
      <c r="CO73" s="1253"/>
      <c r="CP73" s="1253"/>
      <c r="CQ73" s="1253"/>
      <c r="CR73" s="1253"/>
      <c r="CS73" s="1253"/>
      <c r="CT73" s="1253"/>
      <c r="CU73" s="1253"/>
      <c r="CV73" s="1253">
        <v>32</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593</v>
      </c>
      <c r="BC75" s="1256"/>
      <c r="BD75" s="1256"/>
      <c r="BE75" s="1256"/>
      <c r="BF75" s="1256"/>
      <c r="BG75" s="1256"/>
      <c r="BH75" s="1256"/>
      <c r="BI75" s="1256"/>
      <c r="BJ75" s="1256"/>
      <c r="BK75" s="1256"/>
      <c r="BL75" s="1256"/>
      <c r="BM75" s="1256"/>
      <c r="BN75" s="1256"/>
      <c r="BO75" s="1256"/>
      <c r="BP75" s="1253">
        <v>9.1999999999999993</v>
      </c>
      <c r="BQ75" s="1253"/>
      <c r="BR75" s="1253"/>
      <c r="BS75" s="1253"/>
      <c r="BT75" s="1253"/>
      <c r="BU75" s="1253"/>
      <c r="BV75" s="1253"/>
      <c r="BW75" s="1253"/>
      <c r="BX75" s="1253">
        <v>9.6999999999999993</v>
      </c>
      <c r="BY75" s="1253"/>
      <c r="BZ75" s="1253"/>
      <c r="CA75" s="1253"/>
      <c r="CB75" s="1253"/>
      <c r="CC75" s="1253"/>
      <c r="CD75" s="1253"/>
      <c r="CE75" s="1253"/>
      <c r="CF75" s="1253">
        <v>9.8000000000000007</v>
      </c>
      <c r="CG75" s="1253"/>
      <c r="CH75" s="1253"/>
      <c r="CI75" s="1253"/>
      <c r="CJ75" s="1253"/>
      <c r="CK75" s="1253"/>
      <c r="CL75" s="1253"/>
      <c r="CM75" s="1253"/>
      <c r="CN75" s="1253">
        <v>10.7</v>
      </c>
      <c r="CO75" s="1253"/>
      <c r="CP75" s="1253"/>
      <c r="CQ75" s="1253"/>
      <c r="CR75" s="1253"/>
      <c r="CS75" s="1253"/>
      <c r="CT75" s="1253"/>
      <c r="CU75" s="1253"/>
      <c r="CV75" s="1253">
        <v>10.8</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590</v>
      </c>
      <c r="AO77" s="1258"/>
      <c r="AP77" s="1258"/>
      <c r="AQ77" s="1258"/>
      <c r="AR77" s="1258"/>
      <c r="AS77" s="1258"/>
      <c r="AT77" s="1258"/>
      <c r="AU77" s="1258"/>
      <c r="AV77" s="1258"/>
      <c r="AW77" s="1258"/>
      <c r="AX77" s="1258"/>
      <c r="AY77" s="1258"/>
      <c r="AZ77" s="1258"/>
      <c r="BA77" s="1258"/>
      <c r="BB77" s="1256" t="s">
        <v>588</v>
      </c>
      <c r="BC77" s="1256"/>
      <c r="BD77" s="1256"/>
      <c r="BE77" s="1256"/>
      <c r="BF77" s="1256"/>
      <c r="BG77" s="1256"/>
      <c r="BH77" s="1256"/>
      <c r="BI77" s="1256"/>
      <c r="BJ77" s="1256"/>
      <c r="BK77" s="1256"/>
      <c r="BL77" s="1256"/>
      <c r="BM77" s="1256"/>
      <c r="BN77" s="1256"/>
      <c r="BO77" s="1256"/>
      <c r="BP77" s="1253">
        <v>20.3</v>
      </c>
      <c r="BQ77" s="1253"/>
      <c r="BR77" s="1253"/>
      <c r="BS77" s="1253"/>
      <c r="BT77" s="1253"/>
      <c r="BU77" s="1253"/>
      <c r="BV77" s="1253"/>
      <c r="BW77" s="1253"/>
      <c r="BX77" s="1253">
        <v>15.5</v>
      </c>
      <c r="BY77" s="1253"/>
      <c r="BZ77" s="1253"/>
      <c r="CA77" s="1253"/>
      <c r="CB77" s="1253"/>
      <c r="CC77" s="1253"/>
      <c r="CD77" s="1253"/>
      <c r="CE77" s="1253"/>
      <c r="CF77" s="1253">
        <v>4.5999999999999996</v>
      </c>
      <c r="CG77" s="1253"/>
      <c r="CH77" s="1253"/>
      <c r="CI77" s="1253"/>
      <c r="CJ77" s="1253"/>
      <c r="CK77" s="1253"/>
      <c r="CL77" s="1253"/>
      <c r="CM77" s="1253"/>
      <c r="CN77" s="1253">
        <v>1.6</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593</v>
      </c>
      <c r="BC79" s="1256"/>
      <c r="BD79" s="1256"/>
      <c r="BE79" s="1256"/>
      <c r="BF79" s="1256"/>
      <c r="BG79" s="1256"/>
      <c r="BH79" s="1256"/>
      <c r="BI79" s="1256"/>
      <c r="BJ79" s="1256"/>
      <c r="BK79" s="1256"/>
      <c r="BL79" s="1256"/>
      <c r="BM79" s="1256"/>
      <c r="BN79" s="1256"/>
      <c r="BO79" s="1256"/>
      <c r="BP79" s="1253">
        <v>6.6</v>
      </c>
      <c r="BQ79" s="1253"/>
      <c r="BR79" s="1253"/>
      <c r="BS79" s="1253"/>
      <c r="BT79" s="1253"/>
      <c r="BU79" s="1253"/>
      <c r="BV79" s="1253"/>
      <c r="BW79" s="1253"/>
      <c r="BX79" s="1253">
        <v>6.4</v>
      </c>
      <c r="BY79" s="1253"/>
      <c r="BZ79" s="1253"/>
      <c r="CA79" s="1253"/>
      <c r="CB79" s="1253"/>
      <c r="CC79" s="1253"/>
      <c r="CD79" s="1253"/>
      <c r="CE79" s="1253"/>
      <c r="CF79" s="1253">
        <v>6.3</v>
      </c>
      <c r="CG79" s="1253"/>
      <c r="CH79" s="1253"/>
      <c r="CI79" s="1253"/>
      <c r="CJ79" s="1253"/>
      <c r="CK79" s="1253"/>
      <c r="CL79" s="1253"/>
      <c r="CM79" s="1253"/>
      <c r="CN79" s="1253">
        <v>6.6</v>
      </c>
      <c r="CO79" s="1253"/>
      <c r="CP79" s="1253"/>
      <c r="CQ79" s="1253"/>
      <c r="CR79" s="1253"/>
      <c r="CS79" s="1253"/>
      <c r="CT79" s="1253"/>
      <c r="CU79" s="1253"/>
      <c r="CV79" s="1253">
        <v>6.8</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lQbkfq2nV3MshPaQ9uWEwx37DHJXqVfSbPpvv14HKzQP7+ZcyArmIevCc0t/RhrmiznZdU7qfL5gtKSsc6pLLA==" saltValue="1noxO3v6Kgu3PgnZ2IKjX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58F26B-5F71-410C-B280-06D4D59C3731}">
  <sheetPr>
    <pageSetUpPr fitToPage="1"/>
  </sheetPr>
  <dimension ref="A1:DR125"/>
  <sheetViews>
    <sheetView showGridLines="0" topLeftCell="B1" zoomScale="55" zoomScaleNormal="55" zoomScaleSheetLayoutView="70" workbookViewId="0">
      <selection activeCell="B1" sqref="B1"/>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489</v>
      </c>
    </row>
  </sheetData>
  <sheetProtection algorithmName="SHA-512" hashValue="Ss4FwL+enetGJ4g8crDYObFGwOcWBUxH9G0PtW2GlHwLozZaq/yVKIYN49dMFXOkX1AiMYPqOMbEFRmnObaN4w==" saltValue="bxc2MpRAV+bt9wFrjQ8S5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0EA6C-255D-4610-8C1B-13291545276D}">
  <sheetPr>
    <pageSetUpPr fitToPage="1"/>
  </sheetPr>
  <dimension ref="A1:DR125"/>
  <sheetViews>
    <sheetView showGridLines="0" zoomScale="55" zoomScaleNormal="55"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489</v>
      </c>
    </row>
  </sheetData>
  <sheetProtection algorithmName="SHA-512" hashValue="+Jk21ghJSqWEJMCAZ6TAlbb92puT4WblCQhW3daWeeiwjzxe/sNjx9WTkIx6hsIG4UxGZEaMc2vH5v5u+9kNJQ==" saltValue="ZJyF3duX6qSU4Fe1iKeqq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538</v>
      </c>
      <c r="G2" s="151"/>
      <c r="H2" s="152"/>
    </row>
    <row r="3" spans="1:8" x14ac:dyDescent="0.15">
      <c r="A3" s="148" t="s">
        <v>531</v>
      </c>
      <c r="B3" s="153"/>
      <c r="C3" s="154"/>
      <c r="D3" s="155">
        <v>79237</v>
      </c>
      <c r="E3" s="156"/>
      <c r="F3" s="157">
        <v>51264</v>
      </c>
      <c r="G3" s="158"/>
      <c r="H3" s="159"/>
    </row>
    <row r="4" spans="1:8" x14ac:dyDescent="0.15">
      <c r="A4" s="160"/>
      <c r="B4" s="161"/>
      <c r="C4" s="162"/>
      <c r="D4" s="163">
        <v>63066</v>
      </c>
      <c r="E4" s="164"/>
      <c r="F4" s="165">
        <v>26040</v>
      </c>
      <c r="G4" s="166"/>
      <c r="H4" s="167"/>
    </row>
    <row r="5" spans="1:8" x14ac:dyDescent="0.15">
      <c r="A5" s="148" t="s">
        <v>533</v>
      </c>
      <c r="B5" s="153"/>
      <c r="C5" s="154"/>
      <c r="D5" s="155">
        <v>128983</v>
      </c>
      <c r="E5" s="156"/>
      <c r="F5" s="157">
        <v>52068</v>
      </c>
      <c r="G5" s="158"/>
      <c r="H5" s="159"/>
    </row>
    <row r="6" spans="1:8" x14ac:dyDescent="0.15">
      <c r="A6" s="160"/>
      <c r="B6" s="161"/>
      <c r="C6" s="162"/>
      <c r="D6" s="163">
        <v>78262</v>
      </c>
      <c r="E6" s="164"/>
      <c r="F6" s="165">
        <v>26936</v>
      </c>
      <c r="G6" s="166"/>
      <c r="H6" s="167"/>
    </row>
    <row r="7" spans="1:8" x14ac:dyDescent="0.15">
      <c r="A7" s="148" t="s">
        <v>534</v>
      </c>
      <c r="B7" s="153"/>
      <c r="C7" s="154"/>
      <c r="D7" s="155">
        <v>37998</v>
      </c>
      <c r="E7" s="156"/>
      <c r="F7" s="157">
        <v>47161</v>
      </c>
      <c r="G7" s="158"/>
      <c r="H7" s="159"/>
    </row>
    <row r="8" spans="1:8" x14ac:dyDescent="0.15">
      <c r="A8" s="160"/>
      <c r="B8" s="161"/>
      <c r="C8" s="162"/>
      <c r="D8" s="163">
        <v>31307</v>
      </c>
      <c r="E8" s="164"/>
      <c r="F8" s="165">
        <v>24595</v>
      </c>
      <c r="G8" s="166"/>
      <c r="H8" s="167"/>
    </row>
    <row r="9" spans="1:8" x14ac:dyDescent="0.15">
      <c r="A9" s="148" t="s">
        <v>535</v>
      </c>
      <c r="B9" s="153"/>
      <c r="C9" s="154"/>
      <c r="D9" s="155">
        <v>29598</v>
      </c>
      <c r="E9" s="156"/>
      <c r="F9" s="157">
        <v>43423</v>
      </c>
      <c r="G9" s="158"/>
      <c r="H9" s="159"/>
    </row>
    <row r="10" spans="1:8" x14ac:dyDescent="0.15">
      <c r="A10" s="160"/>
      <c r="B10" s="161"/>
      <c r="C10" s="162"/>
      <c r="D10" s="163">
        <v>24620</v>
      </c>
      <c r="E10" s="164"/>
      <c r="F10" s="165">
        <v>22207</v>
      </c>
      <c r="G10" s="166"/>
      <c r="H10" s="167"/>
    </row>
    <row r="11" spans="1:8" x14ac:dyDescent="0.15">
      <c r="A11" s="148" t="s">
        <v>536</v>
      </c>
      <c r="B11" s="153"/>
      <c r="C11" s="154"/>
      <c r="D11" s="155">
        <v>43990</v>
      </c>
      <c r="E11" s="156"/>
      <c r="F11" s="157">
        <v>45265</v>
      </c>
      <c r="G11" s="158"/>
      <c r="H11" s="159"/>
    </row>
    <row r="12" spans="1:8" x14ac:dyDescent="0.15">
      <c r="A12" s="160"/>
      <c r="B12" s="161"/>
      <c r="C12" s="168"/>
      <c r="D12" s="163">
        <v>39319</v>
      </c>
      <c r="E12" s="164"/>
      <c r="F12" s="165">
        <v>22600</v>
      </c>
      <c r="G12" s="166"/>
      <c r="H12" s="167"/>
    </row>
    <row r="13" spans="1:8" x14ac:dyDescent="0.15">
      <c r="A13" s="148"/>
      <c r="B13" s="153"/>
      <c r="C13" s="169"/>
      <c r="D13" s="170">
        <v>63961</v>
      </c>
      <c r="E13" s="171"/>
      <c r="F13" s="172">
        <v>47836</v>
      </c>
      <c r="G13" s="173"/>
      <c r="H13" s="159"/>
    </row>
    <row r="14" spans="1:8" x14ac:dyDescent="0.15">
      <c r="A14" s="160"/>
      <c r="B14" s="161"/>
      <c r="C14" s="162"/>
      <c r="D14" s="163">
        <v>47315</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11.25</v>
      </c>
      <c r="C19" s="174">
        <f>ROUND(VALUE(SUBSTITUTE(実質収支比率等に係る経年分析!G$48,"▲","-")),2)</f>
        <v>10.47</v>
      </c>
      <c r="D19" s="174">
        <f>ROUND(VALUE(SUBSTITUTE(実質収支比率等に係る経年分析!H$48,"▲","-")),2)</f>
        <v>17.71</v>
      </c>
      <c r="E19" s="174">
        <f>ROUND(VALUE(SUBSTITUTE(実質収支比率等に係る経年分析!I$48,"▲","-")),2)</f>
        <v>17.059999999999999</v>
      </c>
      <c r="F19" s="174">
        <f>ROUND(VALUE(SUBSTITUTE(実質収支比率等に係る経年分析!J$48,"▲","-")),2)</f>
        <v>10.64</v>
      </c>
    </row>
    <row r="20" spans="1:11" x14ac:dyDescent="0.15">
      <c r="A20" s="174" t="s">
        <v>53</v>
      </c>
      <c r="B20" s="174">
        <f>ROUND(VALUE(SUBSTITUTE(実質収支比率等に係る経年分析!F$47,"▲","-")),2)</f>
        <v>20.309999999999999</v>
      </c>
      <c r="C20" s="174">
        <f>ROUND(VALUE(SUBSTITUTE(実質収支比率等に係る経年分析!G$47,"▲","-")),2)</f>
        <v>15.67</v>
      </c>
      <c r="D20" s="174">
        <f>ROUND(VALUE(SUBSTITUTE(実質収支比率等に係る経年分析!H$47,"▲","-")),2)</f>
        <v>20.62</v>
      </c>
      <c r="E20" s="174">
        <f>ROUND(VALUE(SUBSTITUTE(実質収支比率等に係る経年分析!I$47,"▲","-")),2)</f>
        <v>20.78</v>
      </c>
      <c r="F20" s="174">
        <f>ROUND(VALUE(SUBSTITUTE(実質収支比率等に係る経年分析!J$47,"▲","-")),2)</f>
        <v>17.48</v>
      </c>
    </row>
    <row r="21" spans="1:11" x14ac:dyDescent="0.15">
      <c r="A21" s="174" t="s">
        <v>54</v>
      </c>
      <c r="B21" s="174">
        <f>IF(ISNUMBER(VALUE(SUBSTITUTE(実質収支比率等に係る経年分析!F$49,"▲","-"))),ROUND(VALUE(SUBSTITUTE(実質収支比率等に係る経年分析!F$49,"▲","-")),2),NA())</f>
        <v>-2.84</v>
      </c>
      <c r="C21" s="174">
        <f>IF(ISNUMBER(VALUE(SUBSTITUTE(実質収支比率等に係る経年分析!G$49,"▲","-"))),ROUND(VALUE(SUBSTITUTE(実質収支比率等に係る経年分析!G$49,"▲","-")),2),NA())</f>
        <v>-3.95</v>
      </c>
      <c r="D21" s="174">
        <f>IF(ISNUMBER(VALUE(SUBSTITUTE(実質収支比率等に係る経年分析!H$49,"▲","-"))),ROUND(VALUE(SUBSTITUTE(実質収支比率等に係る経年分析!H$49,"▲","-")),2),NA())</f>
        <v>13.82</v>
      </c>
      <c r="E21" s="174">
        <f>IF(ISNUMBER(VALUE(SUBSTITUTE(実質収支比率等に係る経年分析!I$49,"▲","-"))),ROUND(VALUE(SUBSTITUTE(実質収支比率等に係る経年分析!I$49,"▲","-")),2),NA())</f>
        <v>-1.22</v>
      </c>
      <c r="F21" s="174">
        <f>IF(ISNUMBER(VALUE(SUBSTITUTE(実質収支比率等に係る経年分析!J$49,"▲","-"))),ROUND(VALUE(SUBSTITUTE(実質収支比率等に係る経年分析!J$49,"▲","-")),2),NA())</f>
        <v>-8.98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0.57999999999999996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0.61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0.59</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0.67</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上九一色簡易水道事業特別会計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0.12</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0.17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0.08</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0.28999999999999998</v>
      </c>
    </row>
    <row r="30" spans="1:11" x14ac:dyDescent="0.15">
      <c r="A30" s="175" t="str">
        <f>IF(連結実質赤字比率に係る赤字・黒字の構成分析!C$40="",NA(),連結実質赤字比率に係る赤字・黒字の構成分析!C$40)</f>
        <v>河口湖治水事業特別会計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0.28999999999999998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0.28000000000000003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0.28000000000000003</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0.31</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0.67</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0.49</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0.38</v>
      </c>
    </row>
    <row r="32" spans="1:11" x14ac:dyDescent="0.15">
      <c r="A32" s="175" t="str">
        <f>IF(連結実質赤字比率に係る赤字・黒字の構成分析!C$38="",NA(),連結実質赤字比率に係る赤字・黒字の構成分析!C$38)</f>
        <v>河口湖簡易水道事業特別会計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0.86</v>
      </c>
    </row>
    <row r="33" spans="1:16" x14ac:dyDescent="0.15">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0.38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1.33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1.23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1.0900000000000001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1.68</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5.88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6.65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10.52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9.6999999999999993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9.81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1452</v>
      </c>
      <c r="E42" s="176"/>
      <c r="F42" s="176"/>
      <c r="G42" s="176">
        <f>'実質公債費比率（分子）の構造'!L$52</f>
        <v>1457</v>
      </c>
      <c r="H42" s="176"/>
      <c r="I42" s="176"/>
      <c r="J42" s="176">
        <f>'実質公債費比率（分子）の構造'!M$52</f>
        <v>1502</v>
      </c>
      <c r="K42" s="176"/>
      <c r="L42" s="176"/>
      <c r="M42" s="176">
        <f>'実質公債費比率（分子）の構造'!N$52</f>
        <v>1529</v>
      </c>
      <c r="N42" s="176"/>
      <c r="O42" s="176"/>
      <c r="P42" s="176">
        <f>'実質公債費比率（分子）の構造'!O$52</f>
        <v>1515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62</v>
      </c>
      <c r="C44" s="176"/>
      <c r="D44" s="176"/>
      <c r="E44" s="176">
        <f>'実質公債費比率（分子）の構造'!L$50</f>
        <v>60</v>
      </c>
      <c r="F44" s="176"/>
      <c r="G44" s="176"/>
      <c r="H44" s="176">
        <f>'実質公債費比率（分子）の構造'!M$50</f>
        <v>50</v>
      </c>
      <c r="I44" s="176"/>
      <c r="J44" s="176"/>
      <c r="K44" s="176">
        <f>'実質公債費比率（分子）の構造'!N$50</f>
        <v>50</v>
      </c>
      <c r="L44" s="176"/>
      <c r="M44" s="176"/>
      <c r="N44" s="176">
        <f>'実質公債費比率（分子）の構造'!O$50</f>
        <v>50</v>
      </c>
      <c r="O44" s="176"/>
      <c r="P44" s="176"/>
    </row>
    <row r="45" spans="1:16" x14ac:dyDescent="0.15">
      <c r="A45" s="176" t="s">
        <v>63</v>
      </c>
      <c r="B45" s="176">
        <f>'実質公債費比率（分子）の構造'!K$49</f>
        <v>72</v>
      </c>
      <c r="C45" s="176"/>
      <c r="D45" s="176"/>
      <c r="E45" s="176">
        <f>'実質公債費比率（分子）の構造'!L$49</f>
        <v>85</v>
      </c>
      <c r="F45" s="176"/>
      <c r="G45" s="176"/>
      <c r="H45" s="176">
        <f>'実質公債費比率（分子）の構造'!M$49</f>
        <v>95</v>
      </c>
      <c r="I45" s="176"/>
      <c r="J45" s="176"/>
      <c r="K45" s="176">
        <f>'実質公債費比率（分子）の構造'!N$49</f>
        <v>95</v>
      </c>
      <c r="L45" s="176"/>
      <c r="M45" s="176"/>
      <c r="N45" s="176">
        <f>'実質公債費比率（分子）の構造'!O$49</f>
        <v>79</v>
      </c>
      <c r="O45" s="176"/>
      <c r="P45" s="176"/>
    </row>
    <row r="46" spans="1:16" x14ac:dyDescent="0.15">
      <c r="A46" s="176" t="s">
        <v>64</v>
      </c>
      <c r="B46" s="176">
        <f>'実質公債費比率（分子）の構造'!K$48</f>
        <v>358</v>
      </c>
      <c r="C46" s="176"/>
      <c r="D46" s="176"/>
      <c r="E46" s="176">
        <f>'実質公債費比率（分子）の構造'!L$48</f>
        <v>388</v>
      </c>
      <c r="F46" s="176"/>
      <c r="G46" s="176"/>
      <c r="H46" s="176">
        <f>'実質公債費比率（分子）の構造'!M$48</f>
        <v>352</v>
      </c>
      <c r="I46" s="176"/>
      <c r="J46" s="176"/>
      <c r="K46" s="176">
        <f>'実質公債費比率（分子）の構造'!N$48</f>
        <v>424</v>
      </c>
      <c r="L46" s="176"/>
      <c r="M46" s="176"/>
      <c r="N46" s="176">
        <f>'実質公債費比率（分子）の構造'!O$48</f>
        <v>396</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1541</v>
      </c>
      <c r="C49" s="176"/>
      <c r="D49" s="176"/>
      <c r="E49" s="176">
        <f>'実質公債費比率（分子）の構造'!L$45</f>
        <v>1620</v>
      </c>
      <c r="F49" s="176"/>
      <c r="G49" s="176"/>
      <c r="H49" s="176">
        <f>'実質公債費比率（分子）の構造'!M$45</f>
        <v>1707</v>
      </c>
      <c r="I49" s="176"/>
      <c r="J49" s="176"/>
      <c r="K49" s="176">
        <f>'実質公債費比率（分子）の構造'!N$45</f>
        <v>1779</v>
      </c>
      <c r="L49" s="176"/>
      <c r="M49" s="176"/>
      <c r="N49" s="176">
        <f>'実質公債費比率（分子）の構造'!O$45</f>
        <v>1751</v>
      </c>
      <c r="O49" s="176"/>
      <c r="P49" s="176"/>
    </row>
    <row r="50" spans="1:16" x14ac:dyDescent="0.15">
      <c r="A50" s="176" t="s">
        <v>67</v>
      </c>
      <c r="B50" s="176" t="e">
        <f>NA()</f>
        <v>#N/A</v>
      </c>
      <c r="C50" s="176">
        <f>IF(ISNUMBER('実質公債費比率（分子）の構造'!K$53),'実質公債費比率（分子）の構造'!K$53,NA())</f>
        <v>581</v>
      </c>
      <c r="D50" s="176" t="e">
        <f>NA()</f>
        <v>#N/A</v>
      </c>
      <c r="E50" s="176" t="e">
        <f>NA()</f>
        <v>#N/A</v>
      </c>
      <c r="F50" s="176">
        <f>IF(ISNUMBER('実質公債費比率（分子）の構造'!L$53),'実質公債費比率（分子）の構造'!L$53,NA())</f>
        <v>696</v>
      </c>
      <c r="G50" s="176" t="e">
        <f>NA()</f>
        <v>#N/A</v>
      </c>
      <c r="H50" s="176" t="e">
        <f>NA()</f>
        <v>#N/A</v>
      </c>
      <c r="I50" s="176">
        <f>IF(ISNUMBER('実質公債費比率（分子）の構造'!M$53),'実質公債費比率（分子）の構造'!M$53,NA())</f>
        <v>702</v>
      </c>
      <c r="J50" s="176" t="e">
        <f>NA()</f>
        <v>#N/A</v>
      </c>
      <c r="K50" s="176" t="e">
        <f>NA()</f>
        <v>#N/A</v>
      </c>
      <c r="L50" s="176">
        <f>IF(ISNUMBER('実質公債費比率（分子）の構造'!N$53),'実質公債費比率（分子）の構造'!N$53,NA())</f>
        <v>819</v>
      </c>
      <c r="M50" s="176" t="e">
        <f>NA()</f>
        <v>#N/A</v>
      </c>
      <c r="N50" s="176" t="e">
        <f>NA()</f>
        <v>#N/A</v>
      </c>
      <c r="O50" s="176">
        <f>IF(ISNUMBER('実質公債費比率（分子）の構造'!O$53),'実質公債費比率（分子）の構造'!O$53,NA())</f>
        <v>761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17486</v>
      </c>
      <c r="E56" s="175"/>
      <c r="F56" s="175"/>
      <c r="G56" s="175">
        <f>'将来負担比率（分子）の構造'!J$52</f>
        <v>17681</v>
      </c>
      <c r="H56" s="175"/>
      <c r="I56" s="175"/>
      <c r="J56" s="175">
        <f>'将来負担比率（分子）の構造'!K$52</f>
        <v>16979</v>
      </c>
      <c r="K56" s="175"/>
      <c r="L56" s="175"/>
      <c r="M56" s="175">
        <f>'将来負担比率（分子）の構造'!L$52</f>
        <v>15944</v>
      </c>
      <c r="N56" s="175"/>
      <c r="O56" s="175"/>
      <c r="P56" s="175">
        <f>'将来負担比率（分子）の構造'!M$52</f>
        <v>14883</v>
      </c>
    </row>
    <row r="57" spans="1:16" x14ac:dyDescent="0.15">
      <c r="A57" s="175" t="s">
        <v>42</v>
      </c>
      <c r="B57" s="175"/>
      <c r="C57" s="175"/>
      <c r="D57" s="175">
        <f>'将来負担比率（分子）の構造'!I$51</f>
        <v>170</v>
      </c>
      <c r="E57" s="175"/>
      <c r="F57" s="175"/>
      <c r="G57" s="175">
        <f>'将来負担比率（分子）の構造'!J$51</f>
        <v>156</v>
      </c>
      <c r="H57" s="175"/>
      <c r="I57" s="175"/>
      <c r="J57" s="175">
        <f>'将来負担比率（分子）の構造'!K$51</f>
        <v>143</v>
      </c>
      <c r="K57" s="175"/>
      <c r="L57" s="175"/>
      <c r="M57" s="175">
        <f>'将来負担比率（分子）の構造'!L$51</f>
        <v>115</v>
      </c>
      <c r="N57" s="175"/>
      <c r="O57" s="175"/>
      <c r="P57" s="175">
        <f>'将来負担比率（分子）の構造'!M$51</f>
        <v>90</v>
      </c>
    </row>
    <row r="58" spans="1:16" x14ac:dyDescent="0.15">
      <c r="A58" s="175" t="s">
        <v>41</v>
      </c>
      <c r="B58" s="175"/>
      <c r="C58" s="175"/>
      <c r="D58" s="175">
        <f>'将来負担比率（分子）の構造'!I$50</f>
        <v>4789</v>
      </c>
      <c r="E58" s="175"/>
      <c r="F58" s="175"/>
      <c r="G58" s="175">
        <f>'将来負担比率（分子）の構造'!J$50</f>
        <v>4834</v>
      </c>
      <c r="H58" s="175"/>
      <c r="I58" s="175"/>
      <c r="J58" s="175">
        <f>'将来負担比率（分子）の構造'!K$50</f>
        <v>5673</v>
      </c>
      <c r="K58" s="175"/>
      <c r="L58" s="175"/>
      <c r="M58" s="175">
        <f>'将来負担比率（分子）の構造'!L$50</f>
        <v>6042</v>
      </c>
      <c r="N58" s="175"/>
      <c r="O58" s="175"/>
      <c r="P58" s="175">
        <f>'将来負担比率（分子）の構造'!M$50</f>
        <v>6122</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1421</v>
      </c>
      <c r="C62" s="175"/>
      <c r="D62" s="175"/>
      <c r="E62" s="175">
        <f>'将来負担比率（分子）の構造'!J$45</f>
        <v>1422</v>
      </c>
      <c r="F62" s="175"/>
      <c r="G62" s="175"/>
      <c r="H62" s="175">
        <f>'将来負担比率（分子）の構造'!K$45</f>
        <v>1436</v>
      </c>
      <c r="I62" s="175"/>
      <c r="J62" s="175"/>
      <c r="K62" s="175">
        <f>'将来負担比率（分子）の構造'!L$45</f>
        <v>1423</v>
      </c>
      <c r="L62" s="175"/>
      <c r="M62" s="175"/>
      <c r="N62" s="175">
        <f>'将来負担比率（分子）の構造'!M$45</f>
        <v>1408</v>
      </c>
      <c r="O62" s="175"/>
      <c r="P62" s="175"/>
    </row>
    <row r="63" spans="1:16" x14ac:dyDescent="0.15">
      <c r="A63" s="175" t="s">
        <v>34</v>
      </c>
      <c r="B63" s="175">
        <f>'将来負担比率（分子）の構造'!I$44</f>
        <v>806</v>
      </c>
      <c r="C63" s="175"/>
      <c r="D63" s="175"/>
      <c r="E63" s="175">
        <f>'将来負担比率（分子）の構造'!J$44</f>
        <v>749</v>
      </c>
      <c r="F63" s="175"/>
      <c r="G63" s="175"/>
      <c r="H63" s="175">
        <f>'将来負担比率（分子）の構造'!K$44</f>
        <v>833</v>
      </c>
      <c r="I63" s="175"/>
      <c r="J63" s="175"/>
      <c r="K63" s="175">
        <f>'将来負担比率（分子）の構造'!L$44</f>
        <v>958</v>
      </c>
      <c r="L63" s="175"/>
      <c r="M63" s="175"/>
      <c r="N63" s="175">
        <f>'将来負担比率（分子）の構造'!M$44</f>
        <v>936</v>
      </c>
      <c r="O63" s="175"/>
      <c r="P63" s="175"/>
    </row>
    <row r="64" spans="1:16" x14ac:dyDescent="0.15">
      <c r="A64" s="175" t="s">
        <v>33</v>
      </c>
      <c r="B64" s="175">
        <f>'将来負担比率（分子）の構造'!I$43</f>
        <v>4801</v>
      </c>
      <c r="C64" s="175"/>
      <c r="D64" s="175"/>
      <c r="E64" s="175">
        <f>'将来負担比率（分子）の構造'!J$43</f>
        <v>4773</v>
      </c>
      <c r="F64" s="175"/>
      <c r="G64" s="175"/>
      <c r="H64" s="175">
        <f>'将来負担比率（分子）の構造'!K$43</f>
        <v>4634</v>
      </c>
      <c r="I64" s="175"/>
      <c r="J64" s="175"/>
      <c r="K64" s="175">
        <f>'将来負担比率（分子）の構造'!L$43</f>
        <v>4707</v>
      </c>
      <c r="L64" s="175"/>
      <c r="M64" s="175"/>
      <c r="N64" s="175">
        <f>'将来負担比率（分子）の構造'!M$43</f>
        <v>4527</v>
      </c>
      <c r="O64" s="175"/>
      <c r="P64" s="175"/>
    </row>
    <row r="65" spans="1:16" x14ac:dyDescent="0.15">
      <c r="A65" s="175" t="s">
        <v>32</v>
      </c>
      <c r="B65" s="175">
        <f>'将来負担比率（分子）の構造'!I$42</f>
        <v>304</v>
      </c>
      <c r="C65" s="175"/>
      <c r="D65" s="175"/>
      <c r="E65" s="175">
        <f>'将来負担比率（分子）の構造'!J$42</f>
        <v>235</v>
      </c>
      <c r="F65" s="175"/>
      <c r="G65" s="175"/>
      <c r="H65" s="175">
        <f>'将来負担比率（分子）の構造'!K$42</f>
        <v>185</v>
      </c>
      <c r="I65" s="175"/>
      <c r="J65" s="175"/>
      <c r="K65" s="175">
        <f>'将来負担比率（分子）の構造'!L$42</f>
        <v>135</v>
      </c>
      <c r="L65" s="175"/>
      <c r="M65" s="175"/>
      <c r="N65" s="175">
        <f>'将来負担比率（分子）の構造'!M$42</f>
        <v>85</v>
      </c>
      <c r="O65" s="175"/>
      <c r="P65" s="175"/>
    </row>
    <row r="66" spans="1:16" x14ac:dyDescent="0.15">
      <c r="A66" s="175" t="s">
        <v>31</v>
      </c>
      <c r="B66" s="175">
        <f>'将来負担比率（分子）の構造'!I$41</f>
        <v>18635</v>
      </c>
      <c r="C66" s="175"/>
      <c r="D66" s="175"/>
      <c r="E66" s="175">
        <f>'将来負担比率（分子）の構造'!J$41</f>
        <v>19616</v>
      </c>
      <c r="F66" s="175"/>
      <c r="G66" s="175"/>
      <c r="H66" s="175">
        <f>'将来負担比率（分子）の構造'!K$41</f>
        <v>18866</v>
      </c>
      <c r="I66" s="175"/>
      <c r="J66" s="175"/>
      <c r="K66" s="175">
        <f>'将来負担比率（分子）の構造'!L$41</f>
        <v>17508</v>
      </c>
      <c r="L66" s="175"/>
      <c r="M66" s="175"/>
      <c r="N66" s="175">
        <f>'将来負担比率（分子）の構造'!M$41</f>
        <v>16417</v>
      </c>
      <c r="O66" s="175"/>
      <c r="P66" s="175"/>
    </row>
    <row r="67" spans="1:16" x14ac:dyDescent="0.15">
      <c r="A67" s="175" t="s">
        <v>71</v>
      </c>
      <c r="B67" s="175" t="e">
        <f>NA()</f>
        <v>#N/A</v>
      </c>
      <c r="C67" s="175">
        <f>IF(ISNUMBER('将来負担比率（分子）の構造'!I$53), IF('将来負担比率（分子）の構造'!I$53 &lt; 0, 0, '将来負担比率（分子）の構造'!I$53), NA())</f>
        <v>3523</v>
      </c>
      <c r="D67" s="175" t="e">
        <f>NA()</f>
        <v>#N/A</v>
      </c>
      <c r="E67" s="175" t="e">
        <f>NA()</f>
        <v>#N/A</v>
      </c>
      <c r="F67" s="175">
        <f>IF(ISNUMBER('将来負担比率（分子）の構造'!J$53), IF('将来負担比率（分子）の構造'!J$53 &lt; 0, 0, '将来負担比率（分子）の構造'!J$53), NA())</f>
        <v>4124</v>
      </c>
      <c r="G67" s="175" t="e">
        <f>NA()</f>
        <v>#N/A</v>
      </c>
      <c r="H67" s="175" t="e">
        <f>NA()</f>
        <v>#N/A</v>
      </c>
      <c r="I67" s="175">
        <f>IF(ISNUMBER('将来負担比率（分子）の構造'!K$53), IF('将来負担比率（分子）の構造'!K$53 &lt; 0, 0, '将来負担比率（分子）の構造'!K$53), NA())</f>
        <v>3160</v>
      </c>
      <c r="J67" s="175" t="e">
        <f>NA()</f>
        <v>#N/A</v>
      </c>
      <c r="K67" s="175" t="e">
        <f>NA()</f>
        <v>#N/A</v>
      </c>
      <c r="L67" s="175">
        <f>IF(ISNUMBER('将来負担比率（分子）の構造'!L$53), IF('将来負担比率（分子）の構造'!L$53 &lt; 0, 0, '将来負担比率（分子）の構造'!L$53), NA())</f>
        <v>2630</v>
      </c>
      <c r="M67" s="175" t="e">
        <f>NA()</f>
        <v>#N/A</v>
      </c>
      <c r="N67" s="175" t="e">
        <f>NA()</f>
        <v>#N/A</v>
      </c>
      <c r="O67" s="175">
        <f>IF(ISNUMBER('将来負担比率（分子）の構造'!M$53), IF('将来負担比率（分子）の構造'!M$53 &lt; 0, 0, '将来負担比率（分子）の構造'!M$53), NA())</f>
        <v>2277</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1774</v>
      </c>
      <c r="C72" s="179">
        <f>基金残高に係る経年分析!G55</f>
        <v>1754</v>
      </c>
      <c r="D72" s="179">
        <f>基金残高に係る経年分析!H55</f>
        <v>1504</v>
      </c>
    </row>
    <row r="73" spans="1:16" x14ac:dyDescent="0.15">
      <c r="A73" s="178" t="s">
        <v>74</v>
      </c>
      <c r="B73" s="179">
        <f>基金残高に係る経年分析!F56</f>
        <v>1214</v>
      </c>
      <c r="C73" s="179">
        <f>基金残高に係る経年分析!G56</f>
        <v>1364</v>
      </c>
      <c r="D73" s="179">
        <f>基金残高に係る経年分析!H56</f>
        <v>1564</v>
      </c>
    </row>
    <row r="74" spans="1:16" x14ac:dyDescent="0.15">
      <c r="A74" s="178" t="s">
        <v>75</v>
      </c>
      <c r="B74" s="179">
        <f>基金残高に係る経年分析!F57</f>
        <v>4684</v>
      </c>
      <c r="C74" s="179">
        <f>基金残高に係る経年分析!G57</f>
        <v>4897</v>
      </c>
      <c r="D74" s="179">
        <f>基金残高に係る経年分析!H57</f>
        <v>4892</v>
      </c>
    </row>
  </sheetData>
  <sheetProtection algorithmName="SHA-512" hashValue="yu96Qi82nYx5g6EjGPQ2noDXno3rnIIIxNhlXKp1ZyfD0xg0ZHwL0/P7222jHLz+ml/zDT3nVYGz/vyTOLaXew==" saltValue="wjL3H5aAEJvWZxAUfDze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203</v>
      </c>
      <c r="DI1" s="639"/>
      <c r="DJ1" s="639"/>
      <c r="DK1" s="639"/>
      <c r="DL1" s="639"/>
      <c r="DM1" s="639"/>
      <c r="DN1" s="640"/>
      <c r="DO1" s="214"/>
      <c r="DP1" s="638" t="s">
        <v>204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209</v>
      </c>
      <c r="S4" s="642"/>
      <c r="T4" s="642"/>
      <c r="U4" s="642"/>
      <c r="V4" s="642"/>
      <c r="W4" s="642"/>
      <c r="X4" s="642"/>
      <c r="Y4" s="643"/>
      <c r="Z4" s="641" t="s">
        <v>210</v>
      </c>
      <c r="AA4" s="642"/>
      <c r="AB4" s="642"/>
      <c r="AC4" s="643"/>
      <c r="AD4" s="641" t="s">
        <v>211</v>
      </c>
      <c r="AE4" s="642"/>
      <c r="AF4" s="642"/>
      <c r="AG4" s="642"/>
      <c r="AH4" s="642"/>
      <c r="AI4" s="642"/>
      <c r="AJ4" s="642"/>
      <c r="AK4" s="643"/>
      <c r="AL4" s="641" t="s">
        <v>210</v>
      </c>
      <c r="AM4" s="642"/>
      <c r="AN4" s="642"/>
      <c r="AO4" s="643"/>
      <c r="AP4" s="644" t="s">
        <v>212</v>
      </c>
      <c r="AQ4" s="644"/>
      <c r="AR4" s="644"/>
      <c r="AS4" s="644"/>
      <c r="AT4" s="644"/>
      <c r="AU4" s="644"/>
      <c r="AV4" s="644"/>
      <c r="AW4" s="644"/>
      <c r="AX4" s="644"/>
      <c r="AY4" s="644"/>
      <c r="AZ4" s="644"/>
      <c r="BA4" s="644"/>
      <c r="BB4" s="644"/>
      <c r="BC4" s="644"/>
      <c r="BD4" s="644"/>
      <c r="BE4" s="644"/>
      <c r="BF4" s="644"/>
      <c r="BG4" s="644" t="s">
        <v>213</v>
      </c>
      <c r="BH4" s="644"/>
      <c r="BI4" s="644"/>
      <c r="BJ4" s="644"/>
      <c r="BK4" s="644"/>
      <c r="BL4" s="644"/>
      <c r="BM4" s="644"/>
      <c r="BN4" s="644"/>
      <c r="BO4" s="644" t="s">
        <v>210</v>
      </c>
      <c r="BP4" s="644"/>
      <c r="BQ4" s="644"/>
      <c r="BR4" s="644"/>
      <c r="BS4" s="644" t="s">
        <v>214</v>
      </c>
      <c r="BT4" s="644"/>
      <c r="BU4" s="644"/>
      <c r="BV4" s="644"/>
      <c r="BW4" s="644"/>
      <c r="BX4" s="644"/>
      <c r="BY4" s="644"/>
      <c r="BZ4" s="644"/>
      <c r="CA4" s="644"/>
      <c r="CB4" s="644"/>
      <c r="CD4" s="641" t="s">
        <v>215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216</v>
      </c>
      <c r="C5" s="646"/>
      <c r="D5" s="646"/>
      <c r="E5" s="646"/>
      <c r="F5" s="646"/>
      <c r="G5" s="646"/>
      <c r="H5" s="646"/>
      <c r="I5" s="646"/>
      <c r="J5" s="646"/>
      <c r="K5" s="646"/>
      <c r="L5" s="646"/>
      <c r="M5" s="646"/>
      <c r="N5" s="646"/>
      <c r="O5" s="646"/>
      <c r="P5" s="646"/>
      <c r="Q5" s="647"/>
      <c r="R5" s="648">
        <v>4808631</v>
      </c>
      <c r="S5" s="649"/>
      <c r="T5" s="649"/>
      <c r="U5" s="649"/>
      <c r="V5" s="649"/>
      <c r="W5" s="649"/>
      <c r="X5" s="649"/>
      <c r="Y5" s="650"/>
      <c r="Z5" s="651">
        <v>30</v>
      </c>
      <c r="AA5" s="651"/>
      <c r="AB5" s="651"/>
      <c r="AC5" s="651"/>
      <c r="AD5" s="652">
        <v>4798307</v>
      </c>
      <c r="AE5" s="652"/>
      <c r="AF5" s="652"/>
      <c r="AG5" s="652"/>
      <c r="AH5" s="652"/>
      <c r="AI5" s="652"/>
      <c r="AJ5" s="652"/>
      <c r="AK5" s="652"/>
      <c r="AL5" s="653">
        <v>53.3</v>
      </c>
      <c r="AM5" s="654"/>
      <c r="AN5" s="654"/>
      <c r="AO5" s="655"/>
      <c r="AP5" s="645" t="s">
        <v>217</v>
      </c>
      <c r="AQ5" s="646"/>
      <c r="AR5" s="646"/>
      <c r="AS5" s="646"/>
      <c r="AT5" s="646"/>
      <c r="AU5" s="646"/>
      <c r="AV5" s="646"/>
      <c r="AW5" s="646"/>
      <c r="AX5" s="646"/>
      <c r="AY5" s="646"/>
      <c r="AZ5" s="646"/>
      <c r="BA5" s="646"/>
      <c r="BB5" s="646"/>
      <c r="BC5" s="646"/>
      <c r="BD5" s="646"/>
      <c r="BE5" s="646"/>
      <c r="BF5" s="647"/>
      <c r="BG5" s="659">
        <v>4664409</v>
      </c>
      <c r="BH5" s="660"/>
      <c r="BI5" s="660"/>
      <c r="BJ5" s="660"/>
      <c r="BK5" s="660"/>
      <c r="BL5" s="660"/>
      <c r="BM5" s="660"/>
      <c r="BN5" s="661"/>
      <c r="BO5" s="662">
        <v>97</v>
      </c>
      <c r="BP5" s="662"/>
      <c r="BQ5" s="662"/>
      <c r="BR5" s="662"/>
      <c r="BS5" s="663" t="s">
        <v>122</v>
      </c>
      <c r="BT5" s="663"/>
      <c r="BU5" s="663"/>
      <c r="BV5" s="663"/>
      <c r="BW5" s="663"/>
      <c r="BX5" s="663"/>
      <c r="BY5" s="663"/>
      <c r="BZ5" s="663"/>
      <c r="CA5" s="663"/>
      <c r="CB5" s="667"/>
      <c r="CD5" s="641" t="s">
        <v>212</v>
      </c>
      <c r="CE5" s="642"/>
      <c r="CF5" s="642"/>
      <c r="CG5" s="642"/>
      <c r="CH5" s="642"/>
      <c r="CI5" s="642"/>
      <c r="CJ5" s="642"/>
      <c r="CK5" s="642"/>
      <c r="CL5" s="642"/>
      <c r="CM5" s="642"/>
      <c r="CN5" s="642"/>
      <c r="CO5" s="642"/>
      <c r="CP5" s="642"/>
      <c r="CQ5" s="643"/>
      <c r="CR5" s="641" t="s">
        <v>218</v>
      </c>
      <c r="CS5" s="642"/>
      <c r="CT5" s="642"/>
      <c r="CU5" s="642"/>
      <c r="CV5" s="642"/>
      <c r="CW5" s="642"/>
      <c r="CX5" s="642"/>
      <c r="CY5" s="643"/>
      <c r="CZ5" s="641" t="s">
        <v>210</v>
      </c>
      <c r="DA5" s="642"/>
      <c r="DB5" s="642"/>
      <c r="DC5" s="643"/>
      <c r="DD5" s="641" t="s">
        <v>219</v>
      </c>
      <c r="DE5" s="642"/>
      <c r="DF5" s="642"/>
      <c r="DG5" s="642"/>
      <c r="DH5" s="642"/>
      <c r="DI5" s="642"/>
      <c r="DJ5" s="642"/>
      <c r="DK5" s="642"/>
      <c r="DL5" s="642"/>
      <c r="DM5" s="642"/>
      <c r="DN5" s="642"/>
      <c r="DO5" s="642"/>
      <c r="DP5" s="643"/>
      <c r="DQ5" s="641" t="s">
        <v>220</v>
      </c>
      <c r="DR5" s="642"/>
      <c r="DS5" s="642"/>
      <c r="DT5" s="642"/>
      <c r="DU5" s="642"/>
      <c r="DV5" s="642"/>
      <c r="DW5" s="642"/>
      <c r="DX5" s="642"/>
      <c r="DY5" s="642"/>
      <c r="DZ5" s="642"/>
      <c r="EA5" s="642"/>
      <c r="EB5" s="642"/>
      <c r="EC5" s="643"/>
    </row>
    <row r="6" spans="2:143" ht="11.25" customHeight="1" x14ac:dyDescent="0.15">
      <c r="B6" s="656" t="s">
        <v>221</v>
      </c>
      <c r="C6" s="657"/>
      <c r="D6" s="657"/>
      <c r="E6" s="657"/>
      <c r="F6" s="657"/>
      <c r="G6" s="657"/>
      <c r="H6" s="657"/>
      <c r="I6" s="657"/>
      <c r="J6" s="657"/>
      <c r="K6" s="657"/>
      <c r="L6" s="657"/>
      <c r="M6" s="657"/>
      <c r="N6" s="657"/>
      <c r="O6" s="657"/>
      <c r="P6" s="657"/>
      <c r="Q6" s="658"/>
      <c r="R6" s="659">
        <v>107741</v>
      </c>
      <c r="S6" s="660"/>
      <c r="T6" s="660"/>
      <c r="U6" s="660"/>
      <c r="V6" s="660"/>
      <c r="W6" s="660"/>
      <c r="X6" s="660"/>
      <c r="Y6" s="661"/>
      <c r="Z6" s="662">
        <v>0.7</v>
      </c>
      <c r="AA6" s="662"/>
      <c r="AB6" s="662"/>
      <c r="AC6" s="662"/>
      <c r="AD6" s="663">
        <v>107741</v>
      </c>
      <c r="AE6" s="663"/>
      <c r="AF6" s="663"/>
      <c r="AG6" s="663"/>
      <c r="AH6" s="663"/>
      <c r="AI6" s="663"/>
      <c r="AJ6" s="663"/>
      <c r="AK6" s="663"/>
      <c r="AL6" s="664">
        <v>1.2</v>
      </c>
      <c r="AM6" s="665"/>
      <c r="AN6" s="665"/>
      <c r="AO6" s="666"/>
      <c r="AP6" s="656" t="s">
        <v>222</v>
      </c>
      <c r="AQ6" s="657"/>
      <c r="AR6" s="657"/>
      <c r="AS6" s="657"/>
      <c r="AT6" s="657"/>
      <c r="AU6" s="657"/>
      <c r="AV6" s="657"/>
      <c r="AW6" s="657"/>
      <c r="AX6" s="657"/>
      <c r="AY6" s="657"/>
      <c r="AZ6" s="657"/>
      <c r="BA6" s="657"/>
      <c r="BB6" s="657"/>
      <c r="BC6" s="657"/>
      <c r="BD6" s="657"/>
      <c r="BE6" s="657"/>
      <c r="BF6" s="658"/>
      <c r="BG6" s="659">
        <v>4664409</v>
      </c>
      <c r="BH6" s="660"/>
      <c r="BI6" s="660"/>
      <c r="BJ6" s="660"/>
      <c r="BK6" s="660"/>
      <c r="BL6" s="660"/>
      <c r="BM6" s="660"/>
      <c r="BN6" s="661"/>
      <c r="BO6" s="662">
        <v>97</v>
      </c>
      <c r="BP6" s="662"/>
      <c r="BQ6" s="662"/>
      <c r="BR6" s="662"/>
      <c r="BS6" s="663" t="s">
        <v>122</v>
      </c>
      <c r="BT6" s="663"/>
      <c r="BU6" s="663"/>
      <c r="BV6" s="663"/>
      <c r="BW6" s="663"/>
      <c r="BX6" s="663"/>
      <c r="BY6" s="663"/>
      <c r="BZ6" s="663"/>
      <c r="CA6" s="663"/>
      <c r="CB6" s="667"/>
      <c r="CD6" s="645" t="s">
        <v>223</v>
      </c>
      <c r="CE6" s="646"/>
      <c r="CF6" s="646"/>
      <c r="CG6" s="646"/>
      <c r="CH6" s="646"/>
      <c r="CI6" s="646"/>
      <c r="CJ6" s="646"/>
      <c r="CK6" s="646"/>
      <c r="CL6" s="646"/>
      <c r="CM6" s="646"/>
      <c r="CN6" s="646"/>
      <c r="CO6" s="646"/>
      <c r="CP6" s="646"/>
      <c r="CQ6" s="647"/>
      <c r="CR6" s="659">
        <v>92985</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92960</v>
      </c>
      <c r="DR6" s="660"/>
      <c r="DS6" s="660"/>
      <c r="DT6" s="660"/>
      <c r="DU6" s="660"/>
      <c r="DV6" s="660"/>
      <c r="DW6" s="660"/>
      <c r="DX6" s="660"/>
      <c r="DY6" s="660"/>
      <c r="DZ6" s="660"/>
      <c r="EA6" s="660"/>
      <c r="EB6" s="660"/>
      <c r="EC6" s="669"/>
    </row>
    <row r="7" spans="2:143" ht="11.25" customHeight="1" x14ac:dyDescent="0.15">
      <c r="B7" s="656" t="s">
        <v>224</v>
      </c>
      <c r="C7" s="657"/>
      <c r="D7" s="657"/>
      <c r="E7" s="657"/>
      <c r="F7" s="657"/>
      <c r="G7" s="657"/>
      <c r="H7" s="657"/>
      <c r="I7" s="657"/>
      <c r="J7" s="657"/>
      <c r="K7" s="657"/>
      <c r="L7" s="657"/>
      <c r="M7" s="657"/>
      <c r="N7" s="657"/>
      <c r="O7" s="657"/>
      <c r="P7" s="657"/>
      <c r="Q7" s="658"/>
      <c r="R7" s="659">
        <v>1334</v>
      </c>
      <c r="S7" s="660"/>
      <c r="T7" s="660"/>
      <c r="U7" s="660"/>
      <c r="V7" s="660"/>
      <c r="W7" s="660"/>
      <c r="X7" s="660"/>
      <c r="Y7" s="661"/>
      <c r="Z7" s="662">
        <v>0</v>
      </c>
      <c r="AA7" s="662"/>
      <c r="AB7" s="662"/>
      <c r="AC7" s="662"/>
      <c r="AD7" s="663">
        <v>1334</v>
      </c>
      <c r="AE7" s="663"/>
      <c r="AF7" s="663"/>
      <c r="AG7" s="663"/>
      <c r="AH7" s="663"/>
      <c r="AI7" s="663"/>
      <c r="AJ7" s="663"/>
      <c r="AK7" s="663"/>
      <c r="AL7" s="664">
        <v>0</v>
      </c>
      <c r="AM7" s="665"/>
      <c r="AN7" s="665"/>
      <c r="AO7" s="666"/>
      <c r="AP7" s="656" t="s">
        <v>225</v>
      </c>
      <c r="AQ7" s="657"/>
      <c r="AR7" s="657"/>
      <c r="AS7" s="657"/>
      <c r="AT7" s="657"/>
      <c r="AU7" s="657"/>
      <c r="AV7" s="657"/>
      <c r="AW7" s="657"/>
      <c r="AX7" s="657"/>
      <c r="AY7" s="657"/>
      <c r="AZ7" s="657"/>
      <c r="BA7" s="657"/>
      <c r="BB7" s="657"/>
      <c r="BC7" s="657"/>
      <c r="BD7" s="657"/>
      <c r="BE7" s="657"/>
      <c r="BF7" s="658"/>
      <c r="BG7" s="659">
        <v>1906287</v>
      </c>
      <c r="BH7" s="660"/>
      <c r="BI7" s="660"/>
      <c r="BJ7" s="660"/>
      <c r="BK7" s="660"/>
      <c r="BL7" s="660"/>
      <c r="BM7" s="660"/>
      <c r="BN7" s="661"/>
      <c r="BO7" s="662">
        <v>39.6</v>
      </c>
      <c r="BP7" s="662"/>
      <c r="BQ7" s="662"/>
      <c r="BR7" s="662"/>
      <c r="BS7" s="663" t="s">
        <v>122</v>
      </c>
      <c r="BT7" s="663"/>
      <c r="BU7" s="663"/>
      <c r="BV7" s="663"/>
      <c r="BW7" s="663"/>
      <c r="BX7" s="663"/>
      <c r="BY7" s="663"/>
      <c r="BZ7" s="663"/>
      <c r="CA7" s="663"/>
      <c r="CB7" s="667"/>
      <c r="CD7" s="656" t="s">
        <v>226</v>
      </c>
      <c r="CE7" s="657"/>
      <c r="CF7" s="657"/>
      <c r="CG7" s="657"/>
      <c r="CH7" s="657"/>
      <c r="CI7" s="657"/>
      <c r="CJ7" s="657"/>
      <c r="CK7" s="657"/>
      <c r="CL7" s="657"/>
      <c r="CM7" s="657"/>
      <c r="CN7" s="657"/>
      <c r="CO7" s="657"/>
      <c r="CP7" s="657"/>
      <c r="CQ7" s="658"/>
      <c r="CR7" s="659">
        <v>2438869</v>
      </c>
      <c r="CS7" s="660"/>
      <c r="CT7" s="660"/>
      <c r="CU7" s="660"/>
      <c r="CV7" s="660"/>
      <c r="CW7" s="660"/>
      <c r="CX7" s="660"/>
      <c r="CY7" s="661"/>
      <c r="CZ7" s="662">
        <v>17</v>
      </c>
      <c r="DA7" s="662"/>
      <c r="DB7" s="662"/>
      <c r="DC7" s="662"/>
      <c r="DD7" s="668">
        <v>98262</v>
      </c>
      <c r="DE7" s="660"/>
      <c r="DF7" s="660"/>
      <c r="DG7" s="660"/>
      <c r="DH7" s="660"/>
      <c r="DI7" s="660"/>
      <c r="DJ7" s="660"/>
      <c r="DK7" s="660"/>
      <c r="DL7" s="660"/>
      <c r="DM7" s="660"/>
      <c r="DN7" s="660"/>
      <c r="DO7" s="660"/>
      <c r="DP7" s="661"/>
      <c r="DQ7" s="668">
        <v>1379896</v>
      </c>
      <c r="DR7" s="660"/>
      <c r="DS7" s="660"/>
      <c r="DT7" s="660"/>
      <c r="DU7" s="660"/>
      <c r="DV7" s="660"/>
      <c r="DW7" s="660"/>
      <c r="DX7" s="660"/>
      <c r="DY7" s="660"/>
      <c r="DZ7" s="660"/>
      <c r="EA7" s="660"/>
      <c r="EB7" s="660"/>
      <c r="EC7" s="669"/>
    </row>
    <row r="8" spans="2:143" ht="11.25" customHeight="1" x14ac:dyDescent="0.15">
      <c r="B8" s="656" t="s">
        <v>227</v>
      </c>
      <c r="C8" s="657"/>
      <c r="D8" s="657"/>
      <c r="E8" s="657"/>
      <c r="F8" s="657"/>
      <c r="G8" s="657"/>
      <c r="H8" s="657"/>
      <c r="I8" s="657"/>
      <c r="J8" s="657"/>
      <c r="K8" s="657"/>
      <c r="L8" s="657"/>
      <c r="M8" s="657"/>
      <c r="N8" s="657"/>
      <c r="O8" s="657"/>
      <c r="P8" s="657"/>
      <c r="Q8" s="658"/>
      <c r="R8" s="659">
        <v>23340</v>
      </c>
      <c r="S8" s="660"/>
      <c r="T8" s="660"/>
      <c r="U8" s="660"/>
      <c r="V8" s="660"/>
      <c r="W8" s="660"/>
      <c r="X8" s="660"/>
      <c r="Y8" s="661"/>
      <c r="Z8" s="662">
        <v>0.1</v>
      </c>
      <c r="AA8" s="662"/>
      <c r="AB8" s="662"/>
      <c r="AC8" s="662"/>
      <c r="AD8" s="663">
        <v>23340</v>
      </c>
      <c r="AE8" s="663"/>
      <c r="AF8" s="663"/>
      <c r="AG8" s="663"/>
      <c r="AH8" s="663"/>
      <c r="AI8" s="663"/>
      <c r="AJ8" s="663"/>
      <c r="AK8" s="663"/>
      <c r="AL8" s="664">
        <v>0.3</v>
      </c>
      <c r="AM8" s="665"/>
      <c r="AN8" s="665"/>
      <c r="AO8" s="666"/>
      <c r="AP8" s="656" t="s">
        <v>228</v>
      </c>
      <c r="AQ8" s="657"/>
      <c r="AR8" s="657"/>
      <c r="AS8" s="657"/>
      <c r="AT8" s="657"/>
      <c r="AU8" s="657"/>
      <c r="AV8" s="657"/>
      <c r="AW8" s="657"/>
      <c r="AX8" s="657"/>
      <c r="AY8" s="657"/>
      <c r="AZ8" s="657"/>
      <c r="BA8" s="657"/>
      <c r="BB8" s="657"/>
      <c r="BC8" s="657"/>
      <c r="BD8" s="657"/>
      <c r="BE8" s="657"/>
      <c r="BF8" s="658"/>
      <c r="BG8" s="659">
        <v>55099</v>
      </c>
      <c r="BH8" s="660"/>
      <c r="BI8" s="660"/>
      <c r="BJ8" s="660"/>
      <c r="BK8" s="660"/>
      <c r="BL8" s="660"/>
      <c r="BM8" s="660"/>
      <c r="BN8" s="661"/>
      <c r="BO8" s="662">
        <v>1.1000000000000001</v>
      </c>
      <c r="BP8" s="662"/>
      <c r="BQ8" s="662"/>
      <c r="BR8" s="662"/>
      <c r="BS8" s="663" t="s">
        <v>122</v>
      </c>
      <c r="BT8" s="663"/>
      <c r="BU8" s="663"/>
      <c r="BV8" s="663"/>
      <c r="BW8" s="663"/>
      <c r="BX8" s="663"/>
      <c r="BY8" s="663"/>
      <c r="BZ8" s="663"/>
      <c r="CA8" s="663"/>
      <c r="CB8" s="667"/>
      <c r="CD8" s="656" t="s">
        <v>229</v>
      </c>
      <c r="CE8" s="657"/>
      <c r="CF8" s="657"/>
      <c r="CG8" s="657"/>
      <c r="CH8" s="657"/>
      <c r="CI8" s="657"/>
      <c r="CJ8" s="657"/>
      <c r="CK8" s="657"/>
      <c r="CL8" s="657"/>
      <c r="CM8" s="657"/>
      <c r="CN8" s="657"/>
      <c r="CO8" s="657"/>
      <c r="CP8" s="657"/>
      <c r="CQ8" s="658"/>
      <c r="CR8" s="659">
        <v>3732046</v>
      </c>
      <c r="CS8" s="660"/>
      <c r="CT8" s="660"/>
      <c r="CU8" s="660"/>
      <c r="CV8" s="660"/>
      <c r="CW8" s="660"/>
      <c r="CX8" s="660"/>
      <c r="CY8" s="661"/>
      <c r="CZ8" s="662">
        <v>26.1</v>
      </c>
      <c r="DA8" s="662"/>
      <c r="DB8" s="662"/>
      <c r="DC8" s="662"/>
      <c r="DD8" s="668">
        <v>13911</v>
      </c>
      <c r="DE8" s="660"/>
      <c r="DF8" s="660"/>
      <c r="DG8" s="660"/>
      <c r="DH8" s="660"/>
      <c r="DI8" s="660"/>
      <c r="DJ8" s="660"/>
      <c r="DK8" s="660"/>
      <c r="DL8" s="660"/>
      <c r="DM8" s="660"/>
      <c r="DN8" s="660"/>
      <c r="DO8" s="660"/>
      <c r="DP8" s="661"/>
      <c r="DQ8" s="668">
        <v>2227877</v>
      </c>
      <c r="DR8" s="660"/>
      <c r="DS8" s="660"/>
      <c r="DT8" s="660"/>
      <c r="DU8" s="660"/>
      <c r="DV8" s="660"/>
      <c r="DW8" s="660"/>
      <c r="DX8" s="660"/>
      <c r="DY8" s="660"/>
      <c r="DZ8" s="660"/>
      <c r="EA8" s="660"/>
      <c r="EB8" s="660"/>
      <c r="EC8" s="669"/>
    </row>
    <row r="9" spans="2:143" ht="11.25" customHeight="1" x14ac:dyDescent="0.15">
      <c r="B9" s="656" t="s">
        <v>230</v>
      </c>
      <c r="C9" s="657"/>
      <c r="D9" s="657"/>
      <c r="E9" s="657"/>
      <c r="F9" s="657"/>
      <c r="G9" s="657"/>
      <c r="H9" s="657"/>
      <c r="I9" s="657"/>
      <c r="J9" s="657"/>
      <c r="K9" s="657"/>
      <c r="L9" s="657"/>
      <c r="M9" s="657"/>
      <c r="N9" s="657"/>
      <c r="O9" s="657"/>
      <c r="P9" s="657"/>
      <c r="Q9" s="658"/>
      <c r="R9" s="659">
        <v>26764</v>
      </c>
      <c r="S9" s="660"/>
      <c r="T9" s="660"/>
      <c r="U9" s="660"/>
      <c r="V9" s="660"/>
      <c r="W9" s="660"/>
      <c r="X9" s="660"/>
      <c r="Y9" s="661"/>
      <c r="Z9" s="662">
        <v>0.2</v>
      </c>
      <c r="AA9" s="662"/>
      <c r="AB9" s="662"/>
      <c r="AC9" s="662"/>
      <c r="AD9" s="663">
        <v>26764</v>
      </c>
      <c r="AE9" s="663"/>
      <c r="AF9" s="663"/>
      <c r="AG9" s="663"/>
      <c r="AH9" s="663"/>
      <c r="AI9" s="663"/>
      <c r="AJ9" s="663"/>
      <c r="AK9" s="663"/>
      <c r="AL9" s="664">
        <v>0.3</v>
      </c>
      <c r="AM9" s="665"/>
      <c r="AN9" s="665"/>
      <c r="AO9" s="666"/>
      <c r="AP9" s="656" t="s">
        <v>231</v>
      </c>
      <c r="AQ9" s="657"/>
      <c r="AR9" s="657"/>
      <c r="AS9" s="657"/>
      <c r="AT9" s="657"/>
      <c r="AU9" s="657"/>
      <c r="AV9" s="657"/>
      <c r="AW9" s="657"/>
      <c r="AX9" s="657"/>
      <c r="AY9" s="657"/>
      <c r="AZ9" s="657"/>
      <c r="BA9" s="657"/>
      <c r="BB9" s="657"/>
      <c r="BC9" s="657"/>
      <c r="BD9" s="657"/>
      <c r="BE9" s="657"/>
      <c r="BF9" s="658"/>
      <c r="BG9" s="659">
        <v>1602392</v>
      </c>
      <c r="BH9" s="660"/>
      <c r="BI9" s="660"/>
      <c r="BJ9" s="660"/>
      <c r="BK9" s="660"/>
      <c r="BL9" s="660"/>
      <c r="BM9" s="660"/>
      <c r="BN9" s="661"/>
      <c r="BO9" s="662">
        <v>33.299999999999997</v>
      </c>
      <c r="BP9" s="662"/>
      <c r="BQ9" s="662"/>
      <c r="BR9" s="662"/>
      <c r="BS9" s="663" t="s">
        <v>122</v>
      </c>
      <c r="BT9" s="663"/>
      <c r="BU9" s="663"/>
      <c r="BV9" s="663"/>
      <c r="BW9" s="663"/>
      <c r="BX9" s="663"/>
      <c r="BY9" s="663"/>
      <c r="BZ9" s="663"/>
      <c r="CA9" s="663"/>
      <c r="CB9" s="667"/>
      <c r="CD9" s="656" t="s">
        <v>232</v>
      </c>
      <c r="CE9" s="657"/>
      <c r="CF9" s="657"/>
      <c r="CG9" s="657"/>
      <c r="CH9" s="657"/>
      <c r="CI9" s="657"/>
      <c r="CJ9" s="657"/>
      <c r="CK9" s="657"/>
      <c r="CL9" s="657"/>
      <c r="CM9" s="657"/>
      <c r="CN9" s="657"/>
      <c r="CO9" s="657"/>
      <c r="CP9" s="657"/>
      <c r="CQ9" s="658"/>
      <c r="CR9" s="659">
        <v>1716449</v>
      </c>
      <c r="CS9" s="660"/>
      <c r="CT9" s="660"/>
      <c r="CU9" s="660"/>
      <c r="CV9" s="660"/>
      <c r="CW9" s="660"/>
      <c r="CX9" s="660"/>
      <c r="CY9" s="661"/>
      <c r="CZ9" s="662">
        <v>12</v>
      </c>
      <c r="DA9" s="662"/>
      <c r="DB9" s="662"/>
      <c r="DC9" s="662"/>
      <c r="DD9" s="668">
        <v>176604</v>
      </c>
      <c r="DE9" s="660"/>
      <c r="DF9" s="660"/>
      <c r="DG9" s="660"/>
      <c r="DH9" s="660"/>
      <c r="DI9" s="660"/>
      <c r="DJ9" s="660"/>
      <c r="DK9" s="660"/>
      <c r="DL9" s="660"/>
      <c r="DM9" s="660"/>
      <c r="DN9" s="660"/>
      <c r="DO9" s="660"/>
      <c r="DP9" s="661"/>
      <c r="DQ9" s="668">
        <v>1314229</v>
      </c>
      <c r="DR9" s="660"/>
      <c r="DS9" s="660"/>
      <c r="DT9" s="660"/>
      <c r="DU9" s="660"/>
      <c r="DV9" s="660"/>
      <c r="DW9" s="660"/>
      <c r="DX9" s="660"/>
      <c r="DY9" s="660"/>
      <c r="DZ9" s="660"/>
      <c r="EA9" s="660"/>
      <c r="EB9" s="660"/>
      <c r="EC9" s="669"/>
    </row>
    <row r="10" spans="2:143" ht="11.25" customHeight="1" x14ac:dyDescent="0.15">
      <c r="B10" s="656" t="s">
        <v>233</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234</v>
      </c>
      <c r="AQ10" s="657"/>
      <c r="AR10" s="657"/>
      <c r="AS10" s="657"/>
      <c r="AT10" s="657"/>
      <c r="AU10" s="657"/>
      <c r="AV10" s="657"/>
      <c r="AW10" s="657"/>
      <c r="AX10" s="657"/>
      <c r="AY10" s="657"/>
      <c r="AZ10" s="657"/>
      <c r="BA10" s="657"/>
      <c r="BB10" s="657"/>
      <c r="BC10" s="657"/>
      <c r="BD10" s="657"/>
      <c r="BE10" s="657"/>
      <c r="BF10" s="658"/>
      <c r="BG10" s="659">
        <v>113982</v>
      </c>
      <c r="BH10" s="660"/>
      <c r="BI10" s="660"/>
      <c r="BJ10" s="660"/>
      <c r="BK10" s="660"/>
      <c r="BL10" s="660"/>
      <c r="BM10" s="660"/>
      <c r="BN10" s="661"/>
      <c r="BO10" s="662">
        <v>2.4</v>
      </c>
      <c r="BP10" s="662"/>
      <c r="BQ10" s="662"/>
      <c r="BR10" s="662"/>
      <c r="BS10" s="663" t="s">
        <v>122</v>
      </c>
      <c r="BT10" s="663"/>
      <c r="BU10" s="663"/>
      <c r="BV10" s="663"/>
      <c r="BW10" s="663"/>
      <c r="BX10" s="663"/>
      <c r="BY10" s="663"/>
      <c r="BZ10" s="663"/>
      <c r="CA10" s="663"/>
      <c r="CB10" s="667"/>
      <c r="CD10" s="656" t="s">
        <v>235</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15">
      <c r="B11" s="656" t="s">
        <v>236</v>
      </c>
      <c r="C11" s="657"/>
      <c r="D11" s="657"/>
      <c r="E11" s="657"/>
      <c r="F11" s="657"/>
      <c r="G11" s="657"/>
      <c r="H11" s="657"/>
      <c r="I11" s="657"/>
      <c r="J11" s="657"/>
      <c r="K11" s="657"/>
      <c r="L11" s="657"/>
      <c r="M11" s="657"/>
      <c r="N11" s="657"/>
      <c r="O11" s="657"/>
      <c r="P11" s="657"/>
      <c r="Q11" s="658"/>
      <c r="R11" s="659">
        <v>702261</v>
      </c>
      <c r="S11" s="660"/>
      <c r="T11" s="660"/>
      <c r="U11" s="660"/>
      <c r="V11" s="660"/>
      <c r="W11" s="660"/>
      <c r="X11" s="660"/>
      <c r="Y11" s="661"/>
      <c r="Z11" s="664">
        <v>4.4000000000000004</v>
      </c>
      <c r="AA11" s="665"/>
      <c r="AB11" s="665"/>
      <c r="AC11" s="671"/>
      <c r="AD11" s="668">
        <v>702261</v>
      </c>
      <c r="AE11" s="660"/>
      <c r="AF11" s="660"/>
      <c r="AG11" s="660"/>
      <c r="AH11" s="660"/>
      <c r="AI11" s="660"/>
      <c r="AJ11" s="660"/>
      <c r="AK11" s="661"/>
      <c r="AL11" s="664">
        <v>7.8</v>
      </c>
      <c r="AM11" s="665"/>
      <c r="AN11" s="665"/>
      <c r="AO11" s="666"/>
      <c r="AP11" s="656" t="s">
        <v>237</v>
      </c>
      <c r="AQ11" s="657"/>
      <c r="AR11" s="657"/>
      <c r="AS11" s="657"/>
      <c r="AT11" s="657"/>
      <c r="AU11" s="657"/>
      <c r="AV11" s="657"/>
      <c r="AW11" s="657"/>
      <c r="AX11" s="657"/>
      <c r="AY11" s="657"/>
      <c r="AZ11" s="657"/>
      <c r="BA11" s="657"/>
      <c r="BB11" s="657"/>
      <c r="BC11" s="657"/>
      <c r="BD11" s="657"/>
      <c r="BE11" s="657"/>
      <c r="BF11" s="658"/>
      <c r="BG11" s="659">
        <v>134814</v>
      </c>
      <c r="BH11" s="660"/>
      <c r="BI11" s="660"/>
      <c r="BJ11" s="660"/>
      <c r="BK11" s="660"/>
      <c r="BL11" s="660"/>
      <c r="BM11" s="660"/>
      <c r="BN11" s="661"/>
      <c r="BO11" s="662">
        <v>2.8</v>
      </c>
      <c r="BP11" s="662"/>
      <c r="BQ11" s="662"/>
      <c r="BR11" s="662"/>
      <c r="BS11" s="663" t="s">
        <v>122</v>
      </c>
      <c r="BT11" s="663"/>
      <c r="BU11" s="663"/>
      <c r="BV11" s="663"/>
      <c r="BW11" s="663"/>
      <c r="BX11" s="663"/>
      <c r="BY11" s="663"/>
      <c r="BZ11" s="663"/>
      <c r="CA11" s="663"/>
      <c r="CB11" s="667"/>
      <c r="CD11" s="656" t="s">
        <v>238</v>
      </c>
      <c r="CE11" s="657"/>
      <c r="CF11" s="657"/>
      <c r="CG11" s="657"/>
      <c r="CH11" s="657"/>
      <c r="CI11" s="657"/>
      <c r="CJ11" s="657"/>
      <c r="CK11" s="657"/>
      <c r="CL11" s="657"/>
      <c r="CM11" s="657"/>
      <c r="CN11" s="657"/>
      <c r="CO11" s="657"/>
      <c r="CP11" s="657"/>
      <c r="CQ11" s="658"/>
      <c r="CR11" s="659">
        <v>150803</v>
      </c>
      <c r="CS11" s="660"/>
      <c r="CT11" s="660"/>
      <c r="CU11" s="660"/>
      <c r="CV11" s="660"/>
      <c r="CW11" s="660"/>
      <c r="CX11" s="660"/>
      <c r="CY11" s="661"/>
      <c r="CZ11" s="662">
        <v>1.1000000000000001</v>
      </c>
      <c r="DA11" s="662"/>
      <c r="DB11" s="662"/>
      <c r="DC11" s="662"/>
      <c r="DD11" s="668">
        <v>11176</v>
      </c>
      <c r="DE11" s="660"/>
      <c r="DF11" s="660"/>
      <c r="DG11" s="660"/>
      <c r="DH11" s="660"/>
      <c r="DI11" s="660"/>
      <c r="DJ11" s="660"/>
      <c r="DK11" s="660"/>
      <c r="DL11" s="660"/>
      <c r="DM11" s="660"/>
      <c r="DN11" s="660"/>
      <c r="DO11" s="660"/>
      <c r="DP11" s="661"/>
      <c r="DQ11" s="668">
        <v>115332</v>
      </c>
      <c r="DR11" s="660"/>
      <c r="DS11" s="660"/>
      <c r="DT11" s="660"/>
      <c r="DU11" s="660"/>
      <c r="DV11" s="660"/>
      <c r="DW11" s="660"/>
      <c r="DX11" s="660"/>
      <c r="DY11" s="660"/>
      <c r="DZ11" s="660"/>
      <c r="EA11" s="660"/>
      <c r="EB11" s="660"/>
      <c r="EC11" s="669"/>
    </row>
    <row r="12" spans="2:143" ht="11.25" customHeight="1" x14ac:dyDescent="0.15">
      <c r="B12" s="656" t="s">
        <v>239</v>
      </c>
      <c r="C12" s="657"/>
      <c r="D12" s="657"/>
      <c r="E12" s="657"/>
      <c r="F12" s="657"/>
      <c r="G12" s="657"/>
      <c r="H12" s="657"/>
      <c r="I12" s="657"/>
      <c r="J12" s="657"/>
      <c r="K12" s="657"/>
      <c r="L12" s="657"/>
      <c r="M12" s="657"/>
      <c r="N12" s="657"/>
      <c r="O12" s="657"/>
      <c r="P12" s="657"/>
      <c r="Q12" s="658"/>
      <c r="R12" s="659">
        <v>57604</v>
      </c>
      <c r="S12" s="660"/>
      <c r="T12" s="660"/>
      <c r="U12" s="660"/>
      <c r="V12" s="660"/>
      <c r="W12" s="660"/>
      <c r="X12" s="660"/>
      <c r="Y12" s="661"/>
      <c r="Z12" s="662">
        <v>0.4</v>
      </c>
      <c r="AA12" s="662"/>
      <c r="AB12" s="662"/>
      <c r="AC12" s="662"/>
      <c r="AD12" s="663">
        <v>57604</v>
      </c>
      <c r="AE12" s="663"/>
      <c r="AF12" s="663"/>
      <c r="AG12" s="663"/>
      <c r="AH12" s="663"/>
      <c r="AI12" s="663"/>
      <c r="AJ12" s="663"/>
      <c r="AK12" s="663"/>
      <c r="AL12" s="664">
        <v>0.6</v>
      </c>
      <c r="AM12" s="665"/>
      <c r="AN12" s="665"/>
      <c r="AO12" s="666"/>
      <c r="AP12" s="656" t="s">
        <v>240</v>
      </c>
      <c r="AQ12" s="657"/>
      <c r="AR12" s="657"/>
      <c r="AS12" s="657"/>
      <c r="AT12" s="657"/>
      <c r="AU12" s="657"/>
      <c r="AV12" s="657"/>
      <c r="AW12" s="657"/>
      <c r="AX12" s="657"/>
      <c r="AY12" s="657"/>
      <c r="AZ12" s="657"/>
      <c r="BA12" s="657"/>
      <c r="BB12" s="657"/>
      <c r="BC12" s="657"/>
      <c r="BD12" s="657"/>
      <c r="BE12" s="657"/>
      <c r="BF12" s="658"/>
      <c r="BG12" s="659">
        <v>2402455</v>
      </c>
      <c r="BH12" s="660"/>
      <c r="BI12" s="660"/>
      <c r="BJ12" s="660"/>
      <c r="BK12" s="660"/>
      <c r="BL12" s="660"/>
      <c r="BM12" s="660"/>
      <c r="BN12" s="661"/>
      <c r="BO12" s="662">
        <v>50</v>
      </c>
      <c r="BP12" s="662"/>
      <c r="BQ12" s="662"/>
      <c r="BR12" s="662"/>
      <c r="BS12" s="663" t="s">
        <v>122</v>
      </c>
      <c r="BT12" s="663"/>
      <c r="BU12" s="663"/>
      <c r="BV12" s="663"/>
      <c r="BW12" s="663"/>
      <c r="BX12" s="663"/>
      <c r="BY12" s="663"/>
      <c r="BZ12" s="663"/>
      <c r="CA12" s="663"/>
      <c r="CB12" s="667"/>
      <c r="CD12" s="656" t="s">
        <v>241</v>
      </c>
      <c r="CE12" s="657"/>
      <c r="CF12" s="657"/>
      <c r="CG12" s="657"/>
      <c r="CH12" s="657"/>
      <c r="CI12" s="657"/>
      <c r="CJ12" s="657"/>
      <c r="CK12" s="657"/>
      <c r="CL12" s="657"/>
      <c r="CM12" s="657"/>
      <c r="CN12" s="657"/>
      <c r="CO12" s="657"/>
      <c r="CP12" s="657"/>
      <c r="CQ12" s="658"/>
      <c r="CR12" s="659">
        <v>837413</v>
      </c>
      <c r="CS12" s="660"/>
      <c r="CT12" s="660"/>
      <c r="CU12" s="660"/>
      <c r="CV12" s="660"/>
      <c r="CW12" s="660"/>
      <c r="CX12" s="660"/>
      <c r="CY12" s="661"/>
      <c r="CZ12" s="662">
        <v>5.9</v>
      </c>
      <c r="DA12" s="662"/>
      <c r="DB12" s="662"/>
      <c r="DC12" s="662"/>
      <c r="DD12" s="668">
        <v>27050</v>
      </c>
      <c r="DE12" s="660"/>
      <c r="DF12" s="660"/>
      <c r="DG12" s="660"/>
      <c r="DH12" s="660"/>
      <c r="DI12" s="660"/>
      <c r="DJ12" s="660"/>
      <c r="DK12" s="660"/>
      <c r="DL12" s="660"/>
      <c r="DM12" s="660"/>
      <c r="DN12" s="660"/>
      <c r="DO12" s="660"/>
      <c r="DP12" s="661"/>
      <c r="DQ12" s="668">
        <v>750416</v>
      </c>
      <c r="DR12" s="660"/>
      <c r="DS12" s="660"/>
      <c r="DT12" s="660"/>
      <c r="DU12" s="660"/>
      <c r="DV12" s="660"/>
      <c r="DW12" s="660"/>
      <c r="DX12" s="660"/>
      <c r="DY12" s="660"/>
      <c r="DZ12" s="660"/>
      <c r="EA12" s="660"/>
      <c r="EB12" s="660"/>
      <c r="EC12" s="669"/>
    </row>
    <row r="13" spans="2:143" ht="11.25" customHeight="1" x14ac:dyDescent="0.15">
      <c r="B13" s="656" t="s">
        <v>242</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243</v>
      </c>
      <c r="AQ13" s="657"/>
      <c r="AR13" s="657"/>
      <c r="AS13" s="657"/>
      <c r="AT13" s="657"/>
      <c r="AU13" s="657"/>
      <c r="AV13" s="657"/>
      <c r="AW13" s="657"/>
      <c r="AX13" s="657"/>
      <c r="AY13" s="657"/>
      <c r="AZ13" s="657"/>
      <c r="BA13" s="657"/>
      <c r="BB13" s="657"/>
      <c r="BC13" s="657"/>
      <c r="BD13" s="657"/>
      <c r="BE13" s="657"/>
      <c r="BF13" s="658"/>
      <c r="BG13" s="659">
        <v>2386011</v>
      </c>
      <c r="BH13" s="660"/>
      <c r="BI13" s="660"/>
      <c r="BJ13" s="660"/>
      <c r="BK13" s="660"/>
      <c r="BL13" s="660"/>
      <c r="BM13" s="660"/>
      <c r="BN13" s="661"/>
      <c r="BO13" s="662">
        <v>49.6</v>
      </c>
      <c r="BP13" s="662"/>
      <c r="BQ13" s="662"/>
      <c r="BR13" s="662"/>
      <c r="BS13" s="663" t="s">
        <v>122</v>
      </c>
      <c r="BT13" s="663"/>
      <c r="BU13" s="663"/>
      <c r="BV13" s="663"/>
      <c r="BW13" s="663"/>
      <c r="BX13" s="663"/>
      <c r="BY13" s="663"/>
      <c r="BZ13" s="663"/>
      <c r="CA13" s="663"/>
      <c r="CB13" s="667"/>
      <c r="CD13" s="656" t="s">
        <v>244</v>
      </c>
      <c r="CE13" s="657"/>
      <c r="CF13" s="657"/>
      <c r="CG13" s="657"/>
      <c r="CH13" s="657"/>
      <c r="CI13" s="657"/>
      <c r="CJ13" s="657"/>
      <c r="CK13" s="657"/>
      <c r="CL13" s="657"/>
      <c r="CM13" s="657"/>
      <c r="CN13" s="657"/>
      <c r="CO13" s="657"/>
      <c r="CP13" s="657"/>
      <c r="CQ13" s="658"/>
      <c r="CR13" s="659">
        <v>917959</v>
      </c>
      <c r="CS13" s="660"/>
      <c r="CT13" s="660"/>
      <c r="CU13" s="660"/>
      <c r="CV13" s="660"/>
      <c r="CW13" s="660"/>
      <c r="CX13" s="660"/>
      <c r="CY13" s="661"/>
      <c r="CZ13" s="662">
        <v>6.4</v>
      </c>
      <c r="DA13" s="662"/>
      <c r="DB13" s="662"/>
      <c r="DC13" s="662"/>
      <c r="DD13" s="668">
        <v>195260</v>
      </c>
      <c r="DE13" s="660"/>
      <c r="DF13" s="660"/>
      <c r="DG13" s="660"/>
      <c r="DH13" s="660"/>
      <c r="DI13" s="660"/>
      <c r="DJ13" s="660"/>
      <c r="DK13" s="660"/>
      <c r="DL13" s="660"/>
      <c r="DM13" s="660"/>
      <c r="DN13" s="660"/>
      <c r="DO13" s="660"/>
      <c r="DP13" s="661"/>
      <c r="DQ13" s="668">
        <v>757511</v>
      </c>
      <c r="DR13" s="660"/>
      <c r="DS13" s="660"/>
      <c r="DT13" s="660"/>
      <c r="DU13" s="660"/>
      <c r="DV13" s="660"/>
      <c r="DW13" s="660"/>
      <c r="DX13" s="660"/>
      <c r="DY13" s="660"/>
      <c r="DZ13" s="660"/>
      <c r="EA13" s="660"/>
      <c r="EB13" s="660"/>
      <c r="EC13" s="669"/>
    </row>
    <row r="14" spans="2:143" ht="11.25" customHeight="1" x14ac:dyDescent="0.15">
      <c r="B14" s="656" t="s">
        <v>245</v>
      </c>
      <c r="C14" s="657"/>
      <c r="D14" s="657"/>
      <c r="E14" s="657"/>
      <c r="F14" s="657"/>
      <c r="G14" s="657"/>
      <c r="H14" s="657"/>
      <c r="I14" s="657"/>
      <c r="J14" s="657"/>
      <c r="K14" s="657"/>
      <c r="L14" s="657"/>
      <c r="M14" s="657"/>
      <c r="N14" s="657"/>
      <c r="O14" s="657"/>
      <c r="P14" s="657"/>
      <c r="Q14" s="658"/>
      <c r="R14" s="659">
        <v>741</v>
      </c>
      <c r="S14" s="660"/>
      <c r="T14" s="660"/>
      <c r="U14" s="660"/>
      <c r="V14" s="660"/>
      <c r="W14" s="660"/>
      <c r="X14" s="660"/>
      <c r="Y14" s="661"/>
      <c r="Z14" s="662">
        <v>0</v>
      </c>
      <c r="AA14" s="662"/>
      <c r="AB14" s="662"/>
      <c r="AC14" s="662"/>
      <c r="AD14" s="663">
        <v>741</v>
      </c>
      <c r="AE14" s="663"/>
      <c r="AF14" s="663"/>
      <c r="AG14" s="663"/>
      <c r="AH14" s="663"/>
      <c r="AI14" s="663"/>
      <c r="AJ14" s="663"/>
      <c r="AK14" s="663"/>
      <c r="AL14" s="664">
        <v>0</v>
      </c>
      <c r="AM14" s="665"/>
      <c r="AN14" s="665"/>
      <c r="AO14" s="666"/>
      <c r="AP14" s="656" t="s">
        <v>246</v>
      </c>
      <c r="AQ14" s="657"/>
      <c r="AR14" s="657"/>
      <c r="AS14" s="657"/>
      <c r="AT14" s="657"/>
      <c r="AU14" s="657"/>
      <c r="AV14" s="657"/>
      <c r="AW14" s="657"/>
      <c r="AX14" s="657"/>
      <c r="AY14" s="657"/>
      <c r="AZ14" s="657"/>
      <c r="BA14" s="657"/>
      <c r="BB14" s="657"/>
      <c r="BC14" s="657"/>
      <c r="BD14" s="657"/>
      <c r="BE14" s="657"/>
      <c r="BF14" s="658"/>
      <c r="BG14" s="659">
        <v>105909</v>
      </c>
      <c r="BH14" s="660"/>
      <c r="BI14" s="660"/>
      <c r="BJ14" s="660"/>
      <c r="BK14" s="660"/>
      <c r="BL14" s="660"/>
      <c r="BM14" s="660"/>
      <c r="BN14" s="661"/>
      <c r="BO14" s="662">
        <v>2.2000000000000002</v>
      </c>
      <c r="BP14" s="662"/>
      <c r="BQ14" s="662"/>
      <c r="BR14" s="662"/>
      <c r="BS14" s="663" t="s">
        <v>122</v>
      </c>
      <c r="BT14" s="663"/>
      <c r="BU14" s="663"/>
      <c r="BV14" s="663"/>
      <c r="BW14" s="663"/>
      <c r="BX14" s="663"/>
      <c r="BY14" s="663"/>
      <c r="BZ14" s="663"/>
      <c r="CA14" s="663"/>
      <c r="CB14" s="667"/>
      <c r="CD14" s="656" t="s">
        <v>247</v>
      </c>
      <c r="CE14" s="657"/>
      <c r="CF14" s="657"/>
      <c r="CG14" s="657"/>
      <c r="CH14" s="657"/>
      <c r="CI14" s="657"/>
      <c r="CJ14" s="657"/>
      <c r="CK14" s="657"/>
      <c r="CL14" s="657"/>
      <c r="CM14" s="657"/>
      <c r="CN14" s="657"/>
      <c r="CO14" s="657"/>
      <c r="CP14" s="657"/>
      <c r="CQ14" s="658"/>
      <c r="CR14" s="659">
        <v>647323</v>
      </c>
      <c r="CS14" s="660"/>
      <c r="CT14" s="660"/>
      <c r="CU14" s="660"/>
      <c r="CV14" s="660"/>
      <c r="CW14" s="660"/>
      <c r="CX14" s="660"/>
      <c r="CY14" s="661"/>
      <c r="CZ14" s="662">
        <v>4.5</v>
      </c>
      <c r="DA14" s="662"/>
      <c r="DB14" s="662"/>
      <c r="DC14" s="662"/>
      <c r="DD14" s="668">
        <v>61177</v>
      </c>
      <c r="DE14" s="660"/>
      <c r="DF14" s="660"/>
      <c r="DG14" s="660"/>
      <c r="DH14" s="660"/>
      <c r="DI14" s="660"/>
      <c r="DJ14" s="660"/>
      <c r="DK14" s="660"/>
      <c r="DL14" s="660"/>
      <c r="DM14" s="660"/>
      <c r="DN14" s="660"/>
      <c r="DO14" s="660"/>
      <c r="DP14" s="661"/>
      <c r="DQ14" s="668">
        <v>592130</v>
      </c>
      <c r="DR14" s="660"/>
      <c r="DS14" s="660"/>
      <c r="DT14" s="660"/>
      <c r="DU14" s="660"/>
      <c r="DV14" s="660"/>
      <c r="DW14" s="660"/>
      <c r="DX14" s="660"/>
      <c r="DY14" s="660"/>
      <c r="DZ14" s="660"/>
      <c r="EA14" s="660"/>
      <c r="EB14" s="660"/>
      <c r="EC14" s="669"/>
    </row>
    <row r="15" spans="2:143" ht="11.25" customHeight="1" x14ac:dyDescent="0.15">
      <c r="B15" s="656" t="s">
        <v>248</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249</v>
      </c>
      <c r="AQ15" s="657"/>
      <c r="AR15" s="657"/>
      <c r="AS15" s="657"/>
      <c r="AT15" s="657"/>
      <c r="AU15" s="657"/>
      <c r="AV15" s="657"/>
      <c r="AW15" s="657"/>
      <c r="AX15" s="657"/>
      <c r="AY15" s="657"/>
      <c r="AZ15" s="657"/>
      <c r="BA15" s="657"/>
      <c r="BB15" s="657"/>
      <c r="BC15" s="657"/>
      <c r="BD15" s="657"/>
      <c r="BE15" s="657"/>
      <c r="BF15" s="658"/>
      <c r="BG15" s="659">
        <v>249758</v>
      </c>
      <c r="BH15" s="660"/>
      <c r="BI15" s="660"/>
      <c r="BJ15" s="660"/>
      <c r="BK15" s="660"/>
      <c r="BL15" s="660"/>
      <c r="BM15" s="660"/>
      <c r="BN15" s="661"/>
      <c r="BO15" s="662">
        <v>5.2</v>
      </c>
      <c r="BP15" s="662"/>
      <c r="BQ15" s="662"/>
      <c r="BR15" s="662"/>
      <c r="BS15" s="663" t="s">
        <v>122</v>
      </c>
      <c r="BT15" s="663"/>
      <c r="BU15" s="663"/>
      <c r="BV15" s="663"/>
      <c r="BW15" s="663"/>
      <c r="BX15" s="663"/>
      <c r="BY15" s="663"/>
      <c r="BZ15" s="663"/>
      <c r="CA15" s="663"/>
      <c r="CB15" s="667"/>
      <c r="CD15" s="656" t="s">
        <v>250</v>
      </c>
      <c r="CE15" s="657"/>
      <c r="CF15" s="657"/>
      <c r="CG15" s="657"/>
      <c r="CH15" s="657"/>
      <c r="CI15" s="657"/>
      <c r="CJ15" s="657"/>
      <c r="CK15" s="657"/>
      <c r="CL15" s="657"/>
      <c r="CM15" s="657"/>
      <c r="CN15" s="657"/>
      <c r="CO15" s="657"/>
      <c r="CP15" s="657"/>
      <c r="CQ15" s="658"/>
      <c r="CR15" s="659">
        <v>2021579</v>
      </c>
      <c r="CS15" s="660"/>
      <c r="CT15" s="660"/>
      <c r="CU15" s="660"/>
      <c r="CV15" s="660"/>
      <c r="CW15" s="660"/>
      <c r="CX15" s="660"/>
      <c r="CY15" s="661"/>
      <c r="CZ15" s="662">
        <v>14.1</v>
      </c>
      <c r="DA15" s="662"/>
      <c r="DB15" s="662"/>
      <c r="DC15" s="662"/>
      <c r="DD15" s="668">
        <v>602755</v>
      </c>
      <c r="DE15" s="660"/>
      <c r="DF15" s="660"/>
      <c r="DG15" s="660"/>
      <c r="DH15" s="660"/>
      <c r="DI15" s="660"/>
      <c r="DJ15" s="660"/>
      <c r="DK15" s="660"/>
      <c r="DL15" s="660"/>
      <c r="DM15" s="660"/>
      <c r="DN15" s="660"/>
      <c r="DO15" s="660"/>
      <c r="DP15" s="661"/>
      <c r="DQ15" s="668">
        <v>1378524</v>
      </c>
      <c r="DR15" s="660"/>
      <c r="DS15" s="660"/>
      <c r="DT15" s="660"/>
      <c r="DU15" s="660"/>
      <c r="DV15" s="660"/>
      <c r="DW15" s="660"/>
      <c r="DX15" s="660"/>
      <c r="DY15" s="660"/>
      <c r="DZ15" s="660"/>
      <c r="EA15" s="660"/>
      <c r="EB15" s="660"/>
      <c r="EC15" s="669"/>
    </row>
    <row r="16" spans="2:143" ht="11.25" customHeight="1" x14ac:dyDescent="0.15">
      <c r="B16" s="656" t="s">
        <v>251</v>
      </c>
      <c r="C16" s="657"/>
      <c r="D16" s="657"/>
      <c r="E16" s="657"/>
      <c r="F16" s="657"/>
      <c r="G16" s="657"/>
      <c r="H16" s="657"/>
      <c r="I16" s="657"/>
      <c r="J16" s="657"/>
      <c r="K16" s="657"/>
      <c r="L16" s="657"/>
      <c r="M16" s="657"/>
      <c r="N16" s="657"/>
      <c r="O16" s="657"/>
      <c r="P16" s="657"/>
      <c r="Q16" s="658"/>
      <c r="R16" s="659">
        <v>12228</v>
      </c>
      <c r="S16" s="660"/>
      <c r="T16" s="660"/>
      <c r="U16" s="660"/>
      <c r="V16" s="660"/>
      <c r="W16" s="660"/>
      <c r="X16" s="660"/>
      <c r="Y16" s="661"/>
      <c r="Z16" s="662">
        <v>0.1</v>
      </c>
      <c r="AA16" s="662"/>
      <c r="AB16" s="662"/>
      <c r="AC16" s="662"/>
      <c r="AD16" s="663">
        <v>12228</v>
      </c>
      <c r="AE16" s="663"/>
      <c r="AF16" s="663"/>
      <c r="AG16" s="663"/>
      <c r="AH16" s="663"/>
      <c r="AI16" s="663"/>
      <c r="AJ16" s="663"/>
      <c r="AK16" s="663"/>
      <c r="AL16" s="664">
        <v>0.1</v>
      </c>
      <c r="AM16" s="665"/>
      <c r="AN16" s="665"/>
      <c r="AO16" s="666"/>
      <c r="AP16" s="656" t="s">
        <v>252</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253</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254</v>
      </c>
      <c r="C17" s="657"/>
      <c r="D17" s="657"/>
      <c r="E17" s="657"/>
      <c r="F17" s="657"/>
      <c r="G17" s="657"/>
      <c r="H17" s="657"/>
      <c r="I17" s="657"/>
      <c r="J17" s="657"/>
      <c r="K17" s="657"/>
      <c r="L17" s="657"/>
      <c r="M17" s="657"/>
      <c r="N17" s="657"/>
      <c r="O17" s="657"/>
      <c r="P17" s="657"/>
      <c r="Q17" s="658"/>
      <c r="R17" s="659">
        <v>82903</v>
      </c>
      <c r="S17" s="660"/>
      <c r="T17" s="660"/>
      <c r="U17" s="660"/>
      <c r="V17" s="660"/>
      <c r="W17" s="660"/>
      <c r="X17" s="660"/>
      <c r="Y17" s="661"/>
      <c r="Z17" s="662">
        <v>0.5</v>
      </c>
      <c r="AA17" s="662"/>
      <c r="AB17" s="662"/>
      <c r="AC17" s="662"/>
      <c r="AD17" s="663">
        <v>82903</v>
      </c>
      <c r="AE17" s="663"/>
      <c r="AF17" s="663"/>
      <c r="AG17" s="663"/>
      <c r="AH17" s="663"/>
      <c r="AI17" s="663"/>
      <c r="AJ17" s="663"/>
      <c r="AK17" s="663"/>
      <c r="AL17" s="664">
        <v>0.9</v>
      </c>
      <c r="AM17" s="665"/>
      <c r="AN17" s="665"/>
      <c r="AO17" s="666"/>
      <c r="AP17" s="656" t="s">
        <v>255</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256</v>
      </c>
      <c r="CE17" s="657"/>
      <c r="CF17" s="657"/>
      <c r="CG17" s="657"/>
      <c r="CH17" s="657"/>
      <c r="CI17" s="657"/>
      <c r="CJ17" s="657"/>
      <c r="CK17" s="657"/>
      <c r="CL17" s="657"/>
      <c r="CM17" s="657"/>
      <c r="CN17" s="657"/>
      <c r="CO17" s="657"/>
      <c r="CP17" s="657"/>
      <c r="CQ17" s="658"/>
      <c r="CR17" s="659">
        <v>1751122</v>
      </c>
      <c r="CS17" s="660"/>
      <c r="CT17" s="660"/>
      <c r="CU17" s="660"/>
      <c r="CV17" s="660"/>
      <c r="CW17" s="660"/>
      <c r="CX17" s="660"/>
      <c r="CY17" s="661"/>
      <c r="CZ17" s="662">
        <v>12.2</v>
      </c>
      <c r="DA17" s="662"/>
      <c r="DB17" s="662"/>
      <c r="DC17" s="662"/>
      <c r="DD17" s="668" t="s">
        <v>122</v>
      </c>
      <c r="DE17" s="660"/>
      <c r="DF17" s="660"/>
      <c r="DG17" s="660"/>
      <c r="DH17" s="660"/>
      <c r="DI17" s="660"/>
      <c r="DJ17" s="660"/>
      <c r="DK17" s="660"/>
      <c r="DL17" s="660"/>
      <c r="DM17" s="660"/>
      <c r="DN17" s="660"/>
      <c r="DO17" s="660"/>
      <c r="DP17" s="661"/>
      <c r="DQ17" s="668">
        <v>1741336</v>
      </c>
      <c r="DR17" s="660"/>
      <c r="DS17" s="660"/>
      <c r="DT17" s="660"/>
      <c r="DU17" s="660"/>
      <c r="DV17" s="660"/>
      <c r="DW17" s="660"/>
      <c r="DX17" s="660"/>
      <c r="DY17" s="660"/>
      <c r="DZ17" s="660"/>
      <c r="EA17" s="660"/>
      <c r="EB17" s="660"/>
      <c r="EC17" s="669"/>
    </row>
    <row r="18" spans="2:133" ht="11.25" customHeight="1" x14ac:dyDescent="0.15">
      <c r="B18" s="656" t="s">
        <v>257</v>
      </c>
      <c r="C18" s="657"/>
      <c r="D18" s="657"/>
      <c r="E18" s="657"/>
      <c r="F18" s="657"/>
      <c r="G18" s="657"/>
      <c r="H18" s="657"/>
      <c r="I18" s="657"/>
      <c r="J18" s="657"/>
      <c r="K18" s="657"/>
      <c r="L18" s="657"/>
      <c r="M18" s="657"/>
      <c r="N18" s="657"/>
      <c r="O18" s="657"/>
      <c r="P18" s="657"/>
      <c r="Q18" s="658"/>
      <c r="R18" s="659">
        <v>29394</v>
      </c>
      <c r="S18" s="660"/>
      <c r="T18" s="660"/>
      <c r="U18" s="660"/>
      <c r="V18" s="660"/>
      <c r="W18" s="660"/>
      <c r="X18" s="660"/>
      <c r="Y18" s="661"/>
      <c r="Z18" s="662">
        <v>0.2</v>
      </c>
      <c r="AA18" s="662"/>
      <c r="AB18" s="662"/>
      <c r="AC18" s="662"/>
      <c r="AD18" s="663">
        <v>29394</v>
      </c>
      <c r="AE18" s="663"/>
      <c r="AF18" s="663"/>
      <c r="AG18" s="663"/>
      <c r="AH18" s="663"/>
      <c r="AI18" s="663"/>
      <c r="AJ18" s="663"/>
      <c r="AK18" s="663"/>
      <c r="AL18" s="664">
        <v>0.3</v>
      </c>
      <c r="AM18" s="665"/>
      <c r="AN18" s="665"/>
      <c r="AO18" s="666"/>
      <c r="AP18" s="656" t="s">
        <v>258</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259</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260</v>
      </c>
      <c r="C19" s="657"/>
      <c r="D19" s="657"/>
      <c r="E19" s="657"/>
      <c r="F19" s="657"/>
      <c r="G19" s="657"/>
      <c r="H19" s="657"/>
      <c r="I19" s="657"/>
      <c r="J19" s="657"/>
      <c r="K19" s="657"/>
      <c r="L19" s="657"/>
      <c r="M19" s="657"/>
      <c r="N19" s="657"/>
      <c r="O19" s="657"/>
      <c r="P19" s="657"/>
      <c r="Q19" s="658"/>
      <c r="R19" s="659">
        <v>28310</v>
      </c>
      <c r="S19" s="660"/>
      <c r="T19" s="660"/>
      <c r="U19" s="660"/>
      <c r="V19" s="660"/>
      <c r="W19" s="660"/>
      <c r="X19" s="660"/>
      <c r="Y19" s="661"/>
      <c r="Z19" s="662">
        <v>0.2</v>
      </c>
      <c r="AA19" s="662"/>
      <c r="AB19" s="662"/>
      <c r="AC19" s="662"/>
      <c r="AD19" s="663">
        <v>28310</v>
      </c>
      <c r="AE19" s="663"/>
      <c r="AF19" s="663"/>
      <c r="AG19" s="663"/>
      <c r="AH19" s="663"/>
      <c r="AI19" s="663"/>
      <c r="AJ19" s="663"/>
      <c r="AK19" s="663"/>
      <c r="AL19" s="664">
        <v>0.3</v>
      </c>
      <c r="AM19" s="665"/>
      <c r="AN19" s="665"/>
      <c r="AO19" s="666"/>
      <c r="AP19" s="656" t="s">
        <v>261</v>
      </c>
      <c r="AQ19" s="657"/>
      <c r="AR19" s="657"/>
      <c r="AS19" s="657"/>
      <c r="AT19" s="657"/>
      <c r="AU19" s="657"/>
      <c r="AV19" s="657"/>
      <c r="AW19" s="657"/>
      <c r="AX19" s="657"/>
      <c r="AY19" s="657"/>
      <c r="AZ19" s="657"/>
      <c r="BA19" s="657"/>
      <c r="BB19" s="657"/>
      <c r="BC19" s="657"/>
      <c r="BD19" s="657"/>
      <c r="BE19" s="657"/>
      <c r="BF19" s="658"/>
      <c r="BG19" s="659">
        <v>144222</v>
      </c>
      <c r="BH19" s="660"/>
      <c r="BI19" s="660"/>
      <c r="BJ19" s="660"/>
      <c r="BK19" s="660"/>
      <c r="BL19" s="660"/>
      <c r="BM19" s="660"/>
      <c r="BN19" s="661"/>
      <c r="BO19" s="662">
        <v>3</v>
      </c>
      <c r="BP19" s="662"/>
      <c r="BQ19" s="662"/>
      <c r="BR19" s="662"/>
      <c r="BS19" s="663" t="s">
        <v>122</v>
      </c>
      <c r="BT19" s="663"/>
      <c r="BU19" s="663"/>
      <c r="BV19" s="663"/>
      <c r="BW19" s="663"/>
      <c r="BX19" s="663"/>
      <c r="BY19" s="663"/>
      <c r="BZ19" s="663"/>
      <c r="CA19" s="663"/>
      <c r="CB19" s="667"/>
      <c r="CD19" s="656" t="s">
        <v>262</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263</v>
      </c>
      <c r="C20" s="673"/>
      <c r="D20" s="673"/>
      <c r="E20" s="673"/>
      <c r="F20" s="673"/>
      <c r="G20" s="673"/>
      <c r="H20" s="673"/>
      <c r="I20" s="673"/>
      <c r="J20" s="673"/>
      <c r="K20" s="673"/>
      <c r="L20" s="673"/>
      <c r="M20" s="673"/>
      <c r="N20" s="673"/>
      <c r="O20" s="673"/>
      <c r="P20" s="673"/>
      <c r="Q20" s="674"/>
      <c r="R20" s="659">
        <v>1084</v>
      </c>
      <c r="S20" s="660"/>
      <c r="T20" s="660"/>
      <c r="U20" s="660"/>
      <c r="V20" s="660"/>
      <c r="W20" s="660"/>
      <c r="X20" s="660"/>
      <c r="Y20" s="661"/>
      <c r="Z20" s="662">
        <v>0</v>
      </c>
      <c r="AA20" s="662"/>
      <c r="AB20" s="662"/>
      <c r="AC20" s="662"/>
      <c r="AD20" s="663">
        <v>1084</v>
      </c>
      <c r="AE20" s="663"/>
      <c r="AF20" s="663"/>
      <c r="AG20" s="663"/>
      <c r="AH20" s="663"/>
      <c r="AI20" s="663"/>
      <c r="AJ20" s="663"/>
      <c r="AK20" s="663"/>
      <c r="AL20" s="664">
        <v>0</v>
      </c>
      <c r="AM20" s="665"/>
      <c r="AN20" s="665"/>
      <c r="AO20" s="666"/>
      <c r="AP20" s="656" t="s">
        <v>264</v>
      </c>
      <c r="AQ20" s="657"/>
      <c r="AR20" s="657"/>
      <c r="AS20" s="657"/>
      <c r="AT20" s="657"/>
      <c r="AU20" s="657"/>
      <c r="AV20" s="657"/>
      <c r="AW20" s="657"/>
      <c r="AX20" s="657"/>
      <c r="AY20" s="657"/>
      <c r="AZ20" s="657"/>
      <c r="BA20" s="657"/>
      <c r="BB20" s="657"/>
      <c r="BC20" s="657"/>
      <c r="BD20" s="657"/>
      <c r="BE20" s="657"/>
      <c r="BF20" s="658"/>
      <c r="BG20" s="659">
        <v>133898</v>
      </c>
      <c r="BH20" s="660"/>
      <c r="BI20" s="660"/>
      <c r="BJ20" s="660"/>
      <c r="BK20" s="660"/>
      <c r="BL20" s="660"/>
      <c r="BM20" s="660"/>
      <c r="BN20" s="661"/>
      <c r="BO20" s="662">
        <v>2.8</v>
      </c>
      <c r="BP20" s="662"/>
      <c r="BQ20" s="662"/>
      <c r="BR20" s="662"/>
      <c r="BS20" s="663" t="s">
        <v>122</v>
      </c>
      <c r="BT20" s="663"/>
      <c r="BU20" s="663"/>
      <c r="BV20" s="663"/>
      <c r="BW20" s="663"/>
      <c r="BX20" s="663"/>
      <c r="BY20" s="663"/>
      <c r="BZ20" s="663"/>
      <c r="CA20" s="663"/>
      <c r="CB20" s="667"/>
      <c r="CD20" s="656" t="s">
        <v>265</v>
      </c>
      <c r="CE20" s="657"/>
      <c r="CF20" s="657"/>
      <c r="CG20" s="657"/>
      <c r="CH20" s="657"/>
      <c r="CI20" s="657"/>
      <c r="CJ20" s="657"/>
      <c r="CK20" s="657"/>
      <c r="CL20" s="657"/>
      <c r="CM20" s="657"/>
      <c r="CN20" s="657"/>
      <c r="CO20" s="657"/>
      <c r="CP20" s="657"/>
      <c r="CQ20" s="658"/>
      <c r="CR20" s="659">
        <v>14306548</v>
      </c>
      <c r="CS20" s="660"/>
      <c r="CT20" s="660"/>
      <c r="CU20" s="660"/>
      <c r="CV20" s="660"/>
      <c r="CW20" s="660"/>
      <c r="CX20" s="660"/>
      <c r="CY20" s="661"/>
      <c r="CZ20" s="662">
        <v>100</v>
      </c>
      <c r="DA20" s="662"/>
      <c r="DB20" s="662"/>
      <c r="DC20" s="662"/>
      <c r="DD20" s="668">
        <v>1186195</v>
      </c>
      <c r="DE20" s="660"/>
      <c r="DF20" s="660"/>
      <c r="DG20" s="660"/>
      <c r="DH20" s="660"/>
      <c r="DI20" s="660"/>
      <c r="DJ20" s="660"/>
      <c r="DK20" s="660"/>
      <c r="DL20" s="660"/>
      <c r="DM20" s="660"/>
      <c r="DN20" s="660"/>
      <c r="DO20" s="660"/>
      <c r="DP20" s="661"/>
      <c r="DQ20" s="668">
        <v>10350211</v>
      </c>
      <c r="DR20" s="660"/>
      <c r="DS20" s="660"/>
      <c r="DT20" s="660"/>
      <c r="DU20" s="660"/>
      <c r="DV20" s="660"/>
      <c r="DW20" s="660"/>
      <c r="DX20" s="660"/>
      <c r="DY20" s="660"/>
      <c r="DZ20" s="660"/>
      <c r="EA20" s="660"/>
      <c r="EB20" s="660"/>
      <c r="EC20" s="669"/>
    </row>
    <row r="21" spans="2:133" ht="11.25" customHeight="1" x14ac:dyDescent="0.15">
      <c r="B21" s="656" t="s">
        <v>266</v>
      </c>
      <c r="C21" s="657"/>
      <c r="D21" s="657"/>
      <c r="E21" s="657"/>
      <c r="F21" s="657"/>
      <c r="G21" s="657"/>
      <c r="H21" s="657"/>
      <c r="I21" s="657"/>
      <c r="J21" s="657"/>
      <c r="K21" s="657"/>
      <c r="L21" s="657"/>
      <c r="M21" s="657"/>
      <c r="N21" s="657"/>
      <c r="O21" s="657"/>
      <c r="P21" s="657"/>
      <c r="Q21" s="658"/>
      <c r="R21" s="659">
        <v>3529024</v>
      </c>
      <c r="S21" s="660"/>
      <c r="T21" s="660"/>
      <c r="U21" s="660"/>
      <c r="V21" s="660"/>
      <c r="W21" s="660"/>
      <c r="X21" s="660"/>
      <c r="Y21" s="661"/>
      <c r="Z21" s="662">
        <v>22</v>
      </c>
      <c r="AA21" s="662"/>
      <c r="AB21" s="662"/>
      <c r="AC21" s="662"/>
      <c r="AD21" s="663">
        <v>3051107</v>
      </c>
      <c r="AE21" s="663"/>
      <c r="AF21" s="663"/>
      <c r="AG21" s="663"/>
      <c r="AH21" s="663"/>
      <c r="AI21" s="663"/>
      <c r="AJ21" s="663"/>
      <c r="AK21" s="663"/>
      <c r="AL21" s="664">
        <v>33.9</v>
      </c>
      <c r="AM21" s="665"/>
      <c r="AN21" s="665"/>
      <c r="AO21" s="666"/>
      <c r="AP21" s="656" t="s">
        <v>267</v>
      </c>
      <c r="AQ21" s="675"/>
      <c r="AR21" s="675"/>
      <c r="AS21" s="675"/>
      <c r="AT21" s="675"/>
      <c r="AU21" s="675"/>
      <c r="AV21" s="675"/>
      <c r="AW21" s="675"/>
      <c r="AX21" s="675"/>
      <c r="AY21" s="675"/>
      <c r="AZ21" s="675"/>
      <c r="BA21" s="675"/>
      <c r="BB21" s="675"/>
      <c r="BC21" s="675"/>
      <c r="BD21" s="675"/>
      <c r="BE21" s="675"/>
      <c r="BF21" s="676"/>
      <c r="BG21" s="659">
        <v>133898</v>
      </c>
      <c r="BH21" s="660"/>
      <c r="BI21" s="660"/>
      <c r="BJ21" s="660"/>
      <c r="BK21" s="660"/>
      <c r="BL21" s="660"/>
      <c r="BM21" s="660"/>
      <c r="BN21" s="661"/>
      <c r="BO21" s="662">
        <v>2.8</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268</v>
      </c>
      <c r="C22" s="657"/>
      <c r="D22" s="657"/>
      <c r="E22" s="657"/>
      <c r="F22" s="657"/>
      <c r="G22" s="657"/>
      <c r="H22" s="657"/>
      <c r="I22" s="657"/>
      <c r="J22" s="657"/>
      <c r="K22" s="657"/>
      <c r="L22" s="657"/>
      <c r="M22" s="657"/>
      <c r="N22" s="657"/>
      <c r="O22" s="657"/>
      <c r="P22" s="657"/>
      <c r="Q22" s="658"/>
      <c r="R22" s="659">
        <v>3051107</v>
      </c>
      <c r="S22" s="660"/>
      <c r="T22" s="660"/>
      <c r="U22" s="660"/>
      <c r="V22" s="660"/>
      <c r="W22" s="660"/>
      <c r="X22" s="660"/>
      <c r="Y22" s="661"/>
      <c r="Z22" s="662">
        <v>19</v>
      </c>
      <c r="AA22" s="662"/>
      <c r="AB22" s="662"/>
      <c r="AC22" s="662"/>
      <c r="AD22" s="663">
        <v>3051107</v>
      </c>
      <c r="AE22" s="663"/>
      <c r="AF22" s="663"/>
      <c r="AG22" s="663"/>
      <c r="AH22" s="663"/>
      <c r="AI22" s="663"/>
      <c r="AJ22" s="663"/>
      <c r="AK22" s="663"/>
      <c r="AL22" s="664">
        <v>33.9</v>
      </c>
      <c r="AM22" s="665"/>
      <c r="AN22" s="665"/>
      <c r="AO22" s="666"/>
      <c r="AP22" s="656" t="s">
        <v>269</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270</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271</v>
      </c>
      <c r="C23" s="657"/>
      <c r="D23" s="657"/>
      <c r="E23" s="657"/>
      <c r="F23" s="657"/>
      <c r="G23" s="657"/>
      <c r="H23" s="657"/>
      <c r="I23" s="657"/>
      <c r="J23" s="657"/>
      <c r="K23" s="657"/>
      <c r="L23" s="657"/>
      <c r="M23" s="657"/>
      <c r="N23" s="657"/>
      <c r="O23" s="657"/>
      <c r="P23" s="657"/>
      <c r="Q23" s="658"/>
      <c r="R23" s="659">
        <v>477917</v>
      </c>
      <c r="S23" s="660"/>
      <c r="T23" s="660"/>
      <c r="U23" s="660"/>
      <c r="V23" s="660"/>
      <c r="W23" s="660"/>
      <c r="X23" s="660"/>
      <c r="Y23" s="661"/>
      <c r="Z23" s="662">
        <v>3</v>
      </c>
      <c r="AA23" s="662"/>
      <c r="AB23" s="662"/>
      <c r="AC23" s="662"/>
      <c r="AD23" s="663" t="s">
        <v>122</v>
      </c>
      <c r="AE23" s="663"/>
      <c r="AF23" s="663"/>
      <c r="AG23" s="663"/>
      <c r="AH23" s="663"/>
      <c r="AI23" s="663"/>
      <c r="AJ23" s="663"/>
      <c r="AK23" s="663"/>
      <c r="AL23" s="664" t="s">
        <v>122</v>
      </c>
      <c r="AM23" s="665"/>
      <c r="AN23" s="665"/>
      <c r="AO23" s="666"/>
      <c r="AP23" s="656" t="s">
        <v>272</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212</v>
      </c>
      <c r="CE23" s="642"/>
      <c r="CF23" s="642"/>
      <c r="CG23" s="642"/>
      <c r="CH23" s="642"/>
      <c r="CI23" s="642"/>
      <c r="CJ23" s="642"/>
      <c r="CK23" s="642"/>
      <c r="CL23" s="642"/>
      <c r="CM23" s="642"/>
      <c r="CN23" s="642"/>
      <c r="CO23" s="642"/>
      <c r="CP23" s="642"/>
      <c r="CQ23" s="643"/>
      <c r="CR23" s="641" t="s">
        <v>273</v>
      </c>
      <c r="CS23" s="642"/>
      <c r="CT23" s="642"/>
      <c r="CU23" s="642"/>
      <c r="CV23" s="642"/>
      <c r="CW23" s="642"/>
      <c r="CX23" s="642"/>
      <c r="CY23" s="643"/>
      <c r="CZ23" s="641" t="s">
        <v>274</v>
      </c>
      <c r="DA23" s="642"/>
      <c r="DB23" s="642"/>
      <c r="DC23" s="643"/>
      <c r="DD23" s="641" t="s">
        <v>275</v>
      </c>
      <c r="DE23" s="642"/>
      <c r="DF23" s="642"/>
      <c r="DG23" s="642"/>
      <c r="DH23" s="642"/>
      <c r="DI23" s="642"/>
      <c r="DJ23" s="642"/>
      <c r="DK23" s="643"/>
      <c r="DL23" s="686" t="s">
        <v>276</v>
      </c>
      <c r="DM23" s="687"/>
      <c r="DN23" s="687"/>
      <c r="DO23" s="687"/>
      <c r="DP23" s="687"/>
      <c r="DQ23" s="687"/>
      <c r="DR23" s="687"/>
      <c r="DS23" s="687"/>
      <c r="DT23" s="687"/>
      <c r="DU23" s="687"/>
      <c r="DV23" s="688"/>
      <c r="DW23" s="641" t="s">
        <v>277</v>
      </c>
      <c r="DX23" s="642"/>
      <c r="DY23" s="642"/>
      <c r="DZ23" s="642"/>
      <c r="EA23" s="642"/>
      <c r="EB23" s="642"/>
      <c r="EC23" s="643"/>
    </row>
    <row r="24" spans="2:133" ht="11.25" customHeight="1" x14ac:dyDescent="0.15">
      <c r="B24" s="656" t="s">
        <v>278</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279</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280</v>
      </c>
      <c r="CE24" s="646"/>
      <c r="CF24" s="646"/>
      <c r="CG24" s="646"/>
      <c r="CH24" s="646"/>
      <c r="CI24" s="646"/>
      <c r="CJ24" s="646"/>
      <c r="CK24" s="646"/>
      <c r="CL24" s="646"/>
      <c r="CM24" s="646"/>
      <c r="CN24" s="646"/>
      <c r="CO24" s="646"/>
      <c r="CP24" s="646"/>
      <c r="CQ24" s="647"/>
      <c r="CR24" s="648">
        <v>5511583</v>
      </c>
      <c r="CS24" s="649"/>
      <c r="CT24" s="649"/>
      <c r="CU24" s="649"/>
      <c r="CV24" s="649"/>
      <c r="CW24" s="649"/>
      <c r="CX24" s="649"/>
      <c r="CY24" s="650"/>
      <c r="CZ24" s="653">
        <v>38.5</v>
      </c>
      <c r="DA24" s="654"/>
      <c r="DB24" s="654"/>
      <c r="DC24" s="670"/>
      <c r="DD24" s="689">
        <v>4347585</v>
      </c>
      <c r="DE24" s="649"/>
      <c r="DF24" s="649"/>
      <c r="DG24" s="649"/>
      <c r="DH24" s="649"/>
      <c r="DI24" s="649"/>
      <c r="DJ24" s="649"/>
      <c r="DK24" s="650"/>
      <c r="DL24" s="689">
        <v>3903717</v>
      </c>
      <c r="DM24" s="649"/>
      <c r="DN24" s="649"/>
      <c r="DO24" s="649"/>
      <c r="DP24" s="649"/>
      <c r="DQ24" s="649"/>
      <c r="DR24" s="649"/>
      <c r="DS24" s="649"/>
      <c r="DT24" s="649"/>
      <c r="DU24" s="649"/>
      <c r="DV24" s="650"/>
      <c r="DW24" s="653">
        <v>43</v>
      </c>
      <c r="DX24" s="654"/>
      <c r="DY24" s="654"/>
      <c r="DZ24" s="654"/>
      <c r="EA24" s="654"/>
      <c r="EB24" s="654"/>
      <c r="EC24" s="655"/>
    </row>
    <row r="25" spans="2:133" ht="11.25" customHeight="1" x14ac:dyDescent="0.15">
      <c r="B25" s="656" t="s">
        <v>281</v>
      </c>
      <c r="C25" s="657"/>
      <c r="D25" s="657"/>
      <c r="E25" s="657"/>
      <c r="F25" s="657"/>
      <c r="G25" s="657"/>
      <c r="H25" s="657"/>
      <c r="I25" s="657"/>
      <c r="J25" s="657"/>
      <c r="K25" s="657"/>
      <c r="L25" s="657"/>
      <c r="M25" s="657"/>
      <c r="N25" s="657"/>
      <c r="O25" s="657"/>
      <c r="P25" s="657"/>
      <c r="Q25" s="658"/>
      <c r="R25" s="659">
        <v>9381965</v>
      </c>
      <c r="S25" s="660"/>
      <c r="T25" s="660"/>
      <c r="U25" s="660"/>
      <c r="V25" s="660"/>
      <c r="W25" s="660"/>
      <c r="X25" s="660"/>
      <c r="Y25" s="661"/>
      <c r="Z25" s="662">
        <v>58.5</v>
      </c>
      <c r="AA25" s="662"/>
      <c r="AB25" s="662"/>
      <c r="AC25" s="662"/>
      <c r="AD25" s="663">
        <v>8893724</v>
      </c>
      <c r="AE25" s="663"/>
      <c r="AF25" s="663"/>
      <c r="AG25" s="663"/>
      <c r="AH25" s="663"/>
      <c r="AI25" s="663"/>
      <c r="AJ25" s="663"/>
      <c r="AK25" s="663"/>
      <c r="AL25" s="664">
        <v>98.8</v>
      </c>
      <c r="AM25" s="665"/>
      <c r="AN25" s="665"/>
      <c r="AO25" s="666"/>
      <c r="AP25" s="656" t="s">
        <v>282</v>
      </c>
      <c r="AQ25" s="675"/>
      <c r="AR25" s="675"/>
      <c r="AS25" s="675"/>
      <c r="AT25" s="675"/>
      <c r="AU25" s="675"/>
      <c r="AV25" s="675"/>
      <c r="AW25" s="675"/>
      <c r="AX25" s="675"/>
      <c r="AY25" s="675"/>
      <c r="AZ25" s="675"/>
      <c r="BA25" s="675"/>
      <c r="BB25" s="675"/>
      <c r="BC25" s="675"/>
      <c r="BD25" s="675"/>
      <c r="BE25" s="675"/>
      <c r="BF25" s="676"/>
      <c r="BG25" s="659">
        <v>10324</v>
      </c>
      <c r="BH25" s="660"/>
      <c r="BI25" s="660"/>
      <c r="BJ25" s="660"/>
      <c r="BK25" s="660"/>
      <c r="BL25" s="660"/>
      <c r="BM25" s="660"/>
      <c r="BN25" s="661"/>
      <c r="BO25" s="662">
        <v>0.2</v>
      </c>
      <c r="BP25" s="662"/>
      <c r="BQ25" s="662"/>
      <c r="BR25" s="662"/>
      <c r="BS25" s="663" t="s">
        <v>122</v>
      </c>
      <c r="BT25" s="663"/>
      <c r="BU25" s="663"/>
      <c r="BV25" s="663"/>
      <c r="BW25" s="663"/>
      <c r="BX25" s="663"/>
      <c r="BY25" s="663"/>
      <c r="BZ25" s="663"/>
      <c r="CA25" s="663"/>
      <c r="CB25" s="667"/>
      <c r="CD25" s="656" t="s">
        <v>283</v>
      </c>
      <c r="CE25" s="657"/>
      <c r="CF25" s="657"/>
      <c r="CG25" s="657"/>
      <c r="CH25" s="657"/>
      <c r="CI25" s="657"/>
      <c r="CJ25" s="657"/>
      <c r="CK25" s="657"/>
      <c r="CL25" s="657"/>
      <c r="CM25" s="657"/>
      <c r="CN25" s="657"/>
      <c r="CO25" s="657"/>
      <c r="CP25" s="657"/>
      <c r="CQ25" s="658"/>
      <c r="CR25" s="659">
        <v>2133921</v>
      </c>
      <c r="CS25" s="692"/>
      <c r="CT25" s="692"/>
      <c r="CU25" s="692"/>
      <c r="CV25" s="692"/>
      <c r="CW25" s="692"/>
      <c r="CX25" s="692"/>
      <c r="CY25" s="693"/>
      <c r="CZ25" s="664">
        <v>14.9</v>
      </c>
      <c r="DA25" s="690"/>
      <c r="DB25" s="690"/>
      <c r="DC25" s="694"/>
      <c r="DD25" s="668">
        <v>1936280</v>
      </c>
      <c r="DE25" s="692"/>
      <c r="DF25" s="692"/>
      <c r="DG25" s="692"/>
      <c r="DH25" s="692"/>
      <c r="DI25" s="692"/>
      <c r="DJ25" s="692"/>
      <c r="DK25" s="693"/>
      <c r="DL25" s="668">
        <v>1739411</v>
      </c>
      <c r="DM25" s="692"/>
      <c r="DN25" s="692"/>
      <c r="DO25" s="692"/>
      <c r="DP25" s="692"/>
      <c r="DQ25" s="692"/>
      <c r="DR25" s="692"/>
      <c r="DS25" s="692"/>
      <c r="DT25" s="692"/>
      <c r="DU25" s="692"/>
      <c r="DV25" s="693"/>
      <c r="DW25" s="664">
        <v>19.2</v>
      </c>
      <c r="DX25" s="690"/>
      <c r="DY25" s="690"/>
      <c r="DZ25" s="690"/>
      <c r="EA25" s="690"/>
      <c r="EB25" s="690"/>
      <c r="EC25" s="691"/>
    </row>
    <row r="26" spans="2:133" ht="11.25" customHeight="1" x14ac:dyDescent="0.15">
      <c r="B26" s="656" t="s">
        <v>284</v>
      </c>
      <c r="C26" s="657"/>
      <c r="D26" s="657"/>
      <c r="E26" s="657"/>
      <c r="F26" s="657"/>
      <c r="G26" s="657"/>
      <c r="H26" s="657"/>
      <c r="I26" s="657"/>
      <c r="J26" s="657"/>
      <c r="K26" s="657"/>
      <c r="L26" s="657"/>
      <c r="M26" s="657"/>
      <c r="N26" s="657"/>
      <c r="O26" s="657"/>
      <c r="P26" s="657"/>
      <c r="Q26" s="658"/>
      <c r="R26" s="659">
        <v>2238</v>
      </c>
      <c r="S26" s="660"/>
      <c r="T26" s="660"/>
      <c r="U26" s="660"/>
      <c r="V26" s="660"/>
      <c r="W26" s="660"/>
      <c r="X26" s="660"/>
      <c r="Y26" s="661"/>
      <c r="Z26" s="662">
        <v>0</v>
      </c>
      <c r="AA26" s="662"/>
      <c r="AB26" s="662"/>
      <c r="AC26" s="662"/>
      <c r="AD26" s="663">
        <v>2238</v>
      </c>
      <c r="AE26" s="663"/>
      <c r="AF26" s="663"/>
      <c r="AG26" s="663"/>
      <c r="AH26" s="663"/>
      <c r="AI26" s="663"/>
      <c r="AJ26" s="663"/>
      <c r="AK26" s="663"/>
      <c r="AL26" s="664">
        <v>0</v>
      </c>
      <c r="AM26" s="665"/>
      <c r="AN26" s="665"/>
      <c r="AO26" s="666"/>
      <c r="AP26" s="656" t="s">
        <v>285</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286</v>
      </c>
      <c r="CE26" s="657"/>
      <c r="CF26" s="657"/>
      <c r="CG26" s="657"/>
      <c r="CH26" s="657"/>
      <c r="CI26" s="657"/>
      <c r="CJ26" s="657"/>
      <c r="CK26" s="657"/>
      <c r="CL26" s="657"/>
      <c r="CM26" s="657"/>
      <c r="CN26" s="657"/>
      <c r="CO26" s="657"/>
      <c r="CP26" s="657"/>
      <c r="CQ26" s="658"/>
      <c r="CR26" s="659">
        <v>1038309</v>
      </c>
      <c r="CS26" s="660"/>
      <c r="CT26" s="660"/>
      <c r="CU26" s="660"/>
      <c r="CV26" s="660"/>
      <c r="CW26" s="660"/>
      <c r="CX26" s="660"/>
      <c r="CY26" s="661"/>
      <c r="CZ26" s="664">
        <v>7.3</v>
      </c>
      <c r="DA26" s="690"/>
      <c r="DB26" s="690"/>
      <c r="DC26" s="694"/>
      <c r="DD26" s="668">
        <v>899476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90"/>
      <c r="DY26" s="690"/>
      <c r="DZ26" s="690"/>
      <c r="EA26" s="690"/>
      <c r="EB26" s="690"/>
      <c r="EC26" s="691"/>
    </row>
    <row r="27" spans="2:133" ht="11.25" customHeight="1" x14ac:dyDescent="0.15">
      <c r="B27" s="656" t="s">
        <v>287</v>
      </c>
      <c r="C27" s="657"/>
      <c r="D27" s="657"/>
      <c r="E27" s="657"/>
      <c r="F27" s="657"/>
      <c r="G27" s="657"/>
      <c r="H27" s="657"/>
      <c r="I27" s="657"/>
      <c r="J27" s="657"/>
      <c r="K27" s="657"/>
      <c r="L27" s="657"/>
      <c r="M27" s="657"/>
      <c r="N27" s="657"/>
      <c r="O27" s="657"/>
      <c r="P27" s="657"/>
      <c r="Q27" s="658"/>
      <c r="R27" s="659">
        <v>48113</v>
      </c>
      <c r="S27" s="660"/>
      <c r="T27" s="660"/>
      <c r="U27" s="660"/>
      <c r="V27" s="660"/>
      <c r="W27" s="660"/>
      <c r="X27" s="660"/>
      <c r="Y27" s="661"/>
      <c r="Z27" s="662">
        <v>0.3</v>
      </c>
      <c r="AA27" s="662"/>
      <c r="AB27" s="662"/>
      <c r="AC27" s="662"/>
      <c r="AD27" s="663">
        <v>5457</v>
      </c>
      <c r="AE27" s="663"/>
      <c r="AF27" s="663"/>
      <c r="AG27" s="663"/>
      <c r="AH27" s="663"/>
      <c r="AI27" s="663"/>
      <c r="AJ27" s="663"/>
      <c r="AK27" s="663"/>
      <c r="AL27" s="664">
        <v>0.1</v>
      </c>
      <c r="AM27" s="665"/>
      <c r="AN27" s="665"/>
      <c r="AO27" s="666"/>
      <c r="AP27" s="656" t="s">
        <v>288</v>
      </c>
      <c r="AQ27" s="657"/>
      <c r="AR27" s="657"/>
      <c r="AS27" s="657"/>
      <c r="AT27" s="657"/>
      <c r="AU27" s="657"/>
      <c r="AV27" s="657"/>
      <c r="AW27" s="657"/>
      <c r="AX27" s="657"/>
      <c r="AY27" s="657"/>
      <c r="AZ27" s="657"/>
      <c r="BA27" s="657"/>
      <c r="BB27" s="657"/>
      <c r="BC27" s="657"/>
      <c r="BD27" s="657"/>
      <c r="BE27" s="657"/>
      <c r="BF27" s="658"/>
      <c r="BG27" s="659">
        <v>4808631</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289</v>
      </c>
      <c r="CE27" s="657"/>
      <c r="CF27" s="657"/>
      <c r="CG27" s="657"/>
      <c r="CH27" s="657"/>
      <c r="CI27" s="657"/>
      <c r="CJ27" s="657"/>
      <c r="CK27" s="657"/>
      <c r="CL27" s="657"/>
      <c r="CM27" s="657"/>
      <c r="CN27" s="657"/>
      <c r="CO27" s="657"/>
      <c r="CP27" s="657"/>
      <c r="CQ27" s="658"/>
      <c r="CR27" s="659">
        <v>1626540</v>
      </c>
      <c r="CS27" s="692"/>
      <c r="CT27" s="692"/>
      <c r="CU27" s="692"/>
      <c r="CV27" s="692"/>
      <c r="CW27" s="692"/>
      <c r="CX27" s="692"/>
      <c r="CY27" s="693"/>
      <c r="CZ27" s="664">
        <v>11.4</v>
      </c>
      <c r="DA27" s="690"/>
      <c r="DB27" s="690"/>
      <c r="DC27" s="694"/>
      <c r="DD27" s="668">
        <v>669969</v>
      </c>
      <c r="DE27" s="692"/>
      <c r="DF27" s="692"/>
      <c r="DG27" s="692"/>
      <c r="DH27" s="692"/>
      <c r="DI27" s="692"/>
      <c r="DJ27" s="692"/>
      <c r="DK27" s="693"/>
      <c r="DL27" s="668">
        <v>422970</v>
      </c>
      <c r="DM27" s="692"/>
      <c r="DN27" s="692"/>
      <c r="DO27" s="692"/>
      <c r="DP27" s="692"/>
      <c r="DQ27" s="692"/>
      <c r="DR27" s="692"/>
      <c r="DS27" s="692"/>
      <c r="DT27" s="692"/>
      <c r="DU27" s="692"/>
      <c r="DV27" s="693"/>
      <c r="DW27" s="664">
        <v>4.7</v>
      </c>
      <c r="DX27" s="690"/>
      <c r="DY27" s="690"/>
      <c r="DZ27" s="690"/>
      <c r="EA27" s="690"/>
      <c r="EB27" s="690"/>
      <c r="EC27" s="691"/>
    </row>
    <row r="28" spans="2:133" ht="11.25" customHeight="1" x14ac:dyDescent="0.15">
      <c r="B28" s="656" t="s">
        <v>290</v>
      </c>
      <c r="C28" s="657"/>
      <c r="D28" s="657"/>
      <c r="E28" s="657"/>
      <c r="F28" s="657"/>
      <c r="G28" s="657"/>
      <c r="H28" s="657"/>
      <c r="I28" s="657"/>
      <c r="J28" s="657"/>
      <c r="K28" s="657"/>
      <c r="L28" s="657"/>
      <c r="M28" s="657"/>
      <c r="N28" s="657"/>
      <c r="O28" s="657"/>
      <c r="P28" s="657"/>
      <c r="Q28" s="658"/>
      <c r="R28" s="659">
        <v>120830</v>
      </c>
      <c r="S28" s="660"/>
      <c r="T28" s="660"/>
      <c r="U28" s="660"/>
      <c r="V28" s="660"/>
      <c r="W28" s="660"/>
      <c r="X28" s="660"/>
      <c r="Y28" s="661"/>
      <c r="Z28" s="662">
        <v>0.8</v>
      </c>
      <c r="AA28" s="662"/>
      <c r="AB28" s="662"/>
      <c r="AC28" s="662"/>
      <c r="AD28" s="663">
        <v>57102</v>
      </c>
      <c r="AE28" s="663"/>
      <c r="AF28" s="663"/>
      <c r="AG28" s="663"/>
      <c r="AH28" s="663"/>
      <c r="AI28" s="663"/>
      <c r="AJ28" s="663"/>
      <c r="AK28" s="663"/>
      <c r="AL28" s="664">
        <v>0.6</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291</v>
      </c>
      <c r="CE28" s="657"/>
      <c r="CF28" s="657"/>
      <c r="CG28" s="657"/>
      <c r="CH28" s="657"/>
      <c r="CI28" s="657"/>
      <c r="CJ28" s="657"/>
      <c r="CK28" s="657"/>
      <c r="CL28" s="657"/>
      <c r="CM28" s="657"/>
      <c r="CN28" s="657"/>
      <c r="CO28" s="657"/>
      <c r="CP28" s="657"/>
      <c r="CQ28" s="658"/>
      <c r="CR28" s="659">
        <v>1751122</v>
      </c>
      <c r="CS28" s="660"/>
      <c r="CT28" s="660"/>
      <c r="CU28" s="660"/>
      <c r="CV28" s="660"/>
      <c r="CW28" s="660"/>
      <c r="CX28" s="660"/>
      <c r="CY28" s="661"/>
      <c r="CZ28" s="664">
        <v>12.2</v>
      </c>
      <c r="DA28" s="690"/>
      <c r="DB28" s="690"/>
      <c r="DC28" s="694"/>
      <c r="DD28" s="668">
        <v>1741336</v>
      </c>
      <c r="DE28" s="660"/>
      <c r="DF28" s="660"/>
      <c r="DG28" s="660"/>
      <c r="DH28" s="660"/>
      <c r="DI28" s="660"/>
      <c r="DJ28" s="660"/>
      <c r="DK28" s="661"/>
      <c r="DL28" s="668">
        <v>1741336</v>
      </c>
      <c r="DM28" s="660"/>
      <c r="DN28" s="660"/>
      <c r="DO28" s="660"/>
      <c r="DP28" s="660"/>
      <c r="DQ28" s="660"/>
      <c r="DR28" s="660"/>
      <c r="DS28" s="660"/>
      <c r="DT28" s="660"/>
      <c r="DU28" s="660"/>
      <c r="DV28" s="661"/>
      <c r="DW28" s="664">
        <v>19.2</v>
      </c>
      <c r="DX28" s="690"/>
      <c r="DY28" s="690"/>
      <c r="DZ28" s="690"/>
      <c r="EA28" s="690"/>
      <c r="EB28" s="690"/>
      <c r="EC28" s="691"/>
    </row>
    <row r="29" spans="2:133" ht="11.25" customHeight="1" x14ac:dyDescent="0.15">
      <c r="B29" s="656" t="s">
        <v>292</v>
      </c>
      <c r="C29" s="657"/>
      <c r="D29" s="657"/>
      <c r="E29" s="657"/>
      <c r="F29" s="657"/>
      <c r="G29" s="657"/>
      <c r="H29" s="657"/>
      <c r="I29" s="657"/>
      <c r="J29" s="657"/>
      <c r="K29" s="657"/>
      <c r="L29" s="657"/>
      <c r="M29" s="657"/>
      <c r="N29" s="657"/>
      <c r="O29" s="657"/>
      <c r="P29" s="657"/>
      <c r="Q29" s="658"/>
      <c r="R29" s="659">
        <v>69458</v>
      </c>
      <c r="S29" s="660"/>
      <c r="T29" s="660"/>
      <c r="U29" s="660"/>
      <c r="V29" s="660"/>
      <c r="W29" s="660"/>
      <c r="X29" s="660"/>
      <c r="Y29" s="661"/>
      <c r="Z29" s="662">
        <v>0.4</v>
      </c>
      <c r="AA29" s="662"/>
      <c r="AB29" s="662"/>
      <c r="AC29" s="662"/>
      <c r="AD29" s="663">
        <v>18</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293</v>
      </c>
      <c r="CE29" s="696"/>
      <c r="CF29" s="656" t="s">
        <v>66</v>
      </c>
      <c r="CG29" s="657"/>
      <c r="CH29" s="657"/>
      <c r="CI29" s="657"/>
      <c r="CJ29" s="657"/>
      <c r="CK29" s="657"/>
      <c r="CL29" s="657"/>
      <c r="CM29" s="657"/>
      <c r="CN29" s="657"/>
      <c r="CO29" s="657"/>
      <c r="CP29" s="657"/>
      <c r="CQ29" s="658"/>
      <c r="CR29" s="659">
        <v>1751122</v>
      </c>
      <c r="CS29" s="692"/>
      <c r="CT29" s="692"/>
      <c r="CU29" s="692"/>
      <c r="CV29" s="692"/>
      <c r="CW29" s="692"/>
      <c r="CX29" s="692"/>
      <c r="CY29" s="693"/>
      <c r="CZ29" s="664">
        <v>12.2</v>
      </c>
      <c r="DA29" s="690"/>
      <c r="DB29" s="690"/>
      <c r="DC29" s="694"/>
      <c r="DD29" s="668">
        <v>1741336</v>
      </c>
      <c r="DE29" s="692"/>
      <c r="DF29" s="692"/>
      <c r="DG29" s="692"/>
      <c r="DH29" s="692"/>
      <c r="DI29" s="692"/>
      <c r="DJ29" s="692"/>
      <c r="DK29" s="693"/>
      <c r="DL29" s="668">
        <v>1741336</v>
      </c>
      <c r="DM29" s="692"/>
      <c r="DN29" s="692"/>
      <c r="DO29" s="692"/>
      <c r="DP29" s="692"/>
      <c r="DQ29" s="692"/>
      <c r="DR29" s="692"/>
      <c r="DS29" s="692"/>
      <c r="DT29" s="692"/>
      <c r="DU29" s="692"/>
      <c r="DV29" s="693"/>
      <c r="DW29" s="664">
        <v>19.2</v>
      </c>
      <c r="DX29" s="690"/>
      <c r="DY29" s="690"/>
      <c r="DZ29" s="690"/>
      <c r="EA29" s="690"/>
      <c r="EB29" s="690"/>
      <c r="EC29" s="691"/>
    </row>
    <row r="30" spans="2:133" ht="11.25" customHeight="1" x14ac:dyDescent="0.15">
      <c r="B30" s="656" t="s">
        <v>294</v>
      </c>
      <c r="C30" s="657"/>
      <c r="D30" s="657"/>
      <c r="E30" s="657"/>
      <c r="F30" s="657"/>
      <c r="G30" s="657"/>
      <c r="H30" s="657"/>
      <c r="I30" s="657"/>
      <c r="J30" s="657"/>
      <c r="K30" s="657"/>
      <c r="L30" s="657"/>
      <c r="M30" s="657"/>
      <c r="N30" s="657"/>
      <c r="O30" s="657"/>
      <c r="P30" s="657"/>
      <c r="Q30" s="658"/>
      <c r="R30" s="659">
        <v>1300497</v>
      </c>
      <c r="S30" s="660"/>
      <c r="T30" s="660"/>
      <c r="U30" s="660"/>
      <c r="V30" s="660"/>
      <c r="W30" s="660"/>
      <c r="X30" s="660"/>
      <c r="Y30" s="661"/>
      <c r="Z30" s="662">
        <v>8.1</v>
      </c>
      <c r="AA30" s="662"/>
      <c r="AB30" s="662"/>
      <c r="AC30" s="662"/>
      <c r="AD30" s="663" t="s">
        <v>122</v>
      </c>
      <c r="AE30" s="663"/>
      <c r="AF30" s="663"/>
      <c r="AG30" s="663"/>
      <c r="AH30" s="663"/>
      <c r="AI30" s="663"/>
      <c r="AJ30" s="663"/>
      <c r="AK30" s="663"/>
      <c r="AL30" s="664" t="s">
        <v>122</v>
      </c>
      <c r="AM30" s="665"/>
      <c r="AN30" s="665"/>
      <c r="AO30" s="666"/>
      <c r="AP30" s="641" t="s">
        <v>212</v>
      </c>
      <c r="AQ30" s="642"/>
      <c r="AR30" s="642"/>
      <c r="AS30" s="642"/>
      <c r="AT30" s="642"/>
      <c r="AU30" s="642"/>
      <c r="AV30" s="642"/>
      <c r="AW30" s="642"/>
      <c r="AX30" s="642"/>
      <c r="AY30" s="642"/>
      <c r="AZ30" s="642"/>
      <c r="BA30" s="642"/>
      <c r="BB30" s="642"/>
      <c r="BC30" s="642"/>
      <c r="BD30" s="642"/>
      <c r="BE30" s="642"/>
      <c r="BF30" s="643"/>
      <c r="BG30" s="641" t="s">
        <v>295</v>
      </c>
      <c r="BH30" s="701"/>
      <c r="BI30" s="701"/>
      <c r="BJ30" s="701"/>
      <c r="BK30" s="701"/>
      <c r="BL30" s="701"/>
      <c r="BM30" s="701"/>
      <c r="BN30" s="701"/>
      <c r="BO30" s="701"/>
      <c r="BP30" s="701"/>
      <c r="BQ30" s="702"/>
      <c r="BR30" s="641" t="s">
        <v>296</v>
      </c>
      <c r="BS30" s="701"/>
      <c r="BT30" s="701"/>
      <c r="BU30" s="701"/>
      <c r="BV30" s="701"/>
      <c r="BW30" s="701"/>
      <c r="BX30" s="701"/>
      <c r="BY30" s="701"/>
      <c r="BZ30" s="701"/>
      <c r="CA30" s="701"/>
      <c r="CB30" s="702"/>
      <c r="CD30" s="697"/>
      <c r="CE30" s="698"/>
      <c r="CF30" s="656" t="s">
        <v>297</v>
      </c>
      <c r="CG30" s="657"/>
      <c r="CH30" s="657"/>
      <c r="CI30" s="657"/>
      <c r="CJ30" s="657"/>
      <c r="CK30" s="657"/>
      <c r="CL30" s="657"/>
      <c r="CM30" s="657"/>
      <c r="CN30" s="657"/>
      <c r="CO30" s="657"/>
      <c r="CP30" s="657"/>
      <c r="CQ30" s="658"/>
      <c r="CR30" s="659">
        <v>1698241</v>
      </c>
      <c r="CS30" s="660"/>
      <c r="CT30" s="660"/>
      <c r="CU30" s="660"/>
      <c r="CV30" s="660"/>
      <c r="CW30" s="660"/>
      <c r="CX30" s="660"/>
      <c r="CY30" s="661"/>
      <c r="CZ30" s="664">
        <v>11.9</v>
      </c>
      <c r="DA30" s="690"/>
      <c r="DB30" s="690"/>
      <c r="DC30" s="694"/>
      <c r="DD30" s="668">
        <v>1688455</v>
      </c>
      <c r="DE30" s="660"/>
      <c r="DF30" s="660"/>
      <c r="DG30" s="660"/>
      <c r="DH30" s="660"/>
      <c r="DI30" s="660"/>
      <c r="DJ30" s="660"/>
      <c r="DK30" s="661"/>
      <c r="DL30" s="668">
        <v>1688455</v>
      </c>
      <c r="DM30" s="660"/>
      <c r="DN30" s="660"/>
      <c r="DO30" s="660"/>
      <c r="DP30" s="660"/>
      <c r="DQ30" s="660"/>
      <c r="DR30" s="660"/>
      <c r="DS30" s="660"/>
      <c r="DT30" s="660"/>
      <c r="DU30" s="660"/>
      <c r="DV30" s="661"/>
      <c r="DW30" s="664">
        <v>18.600000000000001</v>
      </c>
      <c r="DX30" s="690"/>
      <c r="DY30" s="690"/>
      <c r="DZ30" s="690"/>
      <c r="EA30" s="690"/>
      <c r="EB30" s="690"/>
      <c r="EC30" s="691"/>
    </row>
    <row r="31" spans="2:133" ht="11.25" customHeight="1" x14ac:dyDescent="0.15">
      <c r="B31" s="672" t="s">
        <v>298</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299</v>
      </c>
      <c r="AQ31" s="706"/>
      <c r="AR31" s="706"/>
      <c r="AS31" s="706"/>
      <c r="AT31" s="711" t="s">
        <v>300</v>
      </c>
      <c r="AU31" s="218"/>
      <c r="AV31" s="218"/>
      <c r="AW31" s="218"/>
      <c r="AX31" s="645" t="s">
        <v>178</v>
      </c>
      <c r="AY31" s="646"/>
      <c r="AZ31" s="646"/>
      <c r="BA31" s="646"/>
      <c r="BB31" s="646"/>
      <c r="BC31" s="646"/>
      <c r="BD31" s="646"/>
      <c r="BE31" s="646"/>
      <c r="BF31" s="647"/>
      <c r="BG31" s="715">
        <v>99.1</v>
      </c>
      <c r="BH31" s="703"/>
      <c r="BI31" s="703"/>
      <c r="BJ31" s="703"/>
      <c r="BK31" s="703"/>
      <c r="BL31" s="703"/>
      <c r="BM31" s="654">
        <v>97.2</v>
      </c>
      <c r="BN31" s="703"/>
      <c r="BO31" s="703"/>
      <c r="BP31" s="703"/>
      <c r="BQ31" s="704"/>
      <c r="BR31" s="715">
        <v>98.8</v>
      </c>
      <c r="BS31" s="703"/>
      <c r="BT31" s="703"/>
      <c r="BU31" s="703"/>
      <c r="BV31" s="703"/>
      <c r="BW31" s="703"/>
      <c r="BX31" s="654">
        <v>97</v>
      </c>
      <c r="BY31" s="703"/>
      <c r="BZ31" s="703"/>
      <c r="CA31" s="703"/>
      <c r="CB31" s="704"/>
      <c r="CD31" s="697"/>
      <c r="CE31" s="698"/>
      <c r="CF31" s="656" t="s">
        <v>301</v>
      </c>
      <c r="CG31" s="657"/>
      <c r="CH31" s="657"/>
      <c r="CI31" s="657"/>
      <c r="CJ31" s="657"/>
      <c r="CK31" s="657"/>
      <c r="CL31" s="657"/>
      <c r="CM31" s="657"/>
      <c r="CN31" s="657"/>
      <c r="CO31" s="657"/>
      <c r="CP31" s="657"/>
      <c r="CQ31" s="658"/>
      <c r="CR31" s="659">
        <v>52881</v>
      </c>
      <c r="CS31" s="692"/>
      <c r="CT31" s="692"/>
      <c r="CU31" s="692"/>
      <c r="CV31" s="692"/>
      <c r="CW31" s="692"/>
      <c r="CX31" s="692"/>
      <c r="CY31" s="693"/>
      <c r="CZ31" s="664">
        <v>0.4</v>
      </c>
      <c r="DA31" s="690"/>
      <c r="DB31" s="690"/>
      <c r="DC31" s="694"/>
      <c r="DD31" s="668">
        <v>52881</v>
      </c>
      <c r="DE31" s="692"/>
      <c r="DF31" s="692"/>
      <c r="DG31" s="692"/>
      <c r="DH31" s="692"/>
      <c r="DI31" s="692"/>
      <c r="DJ31" s="692"/>
      <c r="DK31" s="693"/>
      <c r="DL31" s="668">
        <v>52881</v>
      </c>
      <c r="DM31" s="692"/>
      <c r="DN31" s="692"/>
      <c r="DO31" s="692"/>
      <c r="DP31" s="692"/>
      <c r="DQ31" s="692"/>
      <c r="DR31" s="692"/>
      <c r="DS31" s="692"/>
      <c r="DT31" s="692"/>
      <c r="DU31" s="692"/>
      <c r="DV31" s="693"/>
      <c r="DW31" s="664">
        <v>0.6</v>
      </c>
      <c r="DX31" s="690"/>
      <c r="DY31" s="690"/>
      <c r="DZ31" s="690"/>
      <c r="EA31" s="690"/>
      <c r="EB31" s="690"/>
      <c r="EC31" s="691"/>
    </row>
    <row r="32" spans="2:133" ht="11.25" customHeight="1" x14ac:dyDescent="0.15">
      <c r="B32" s="656" t="s">
        <v>302</v>
      </c>
      <c r="C32" s="657"/>
      <c r="D32" s="657"/>
      <c r="E32" s="657"/>
      <c r="F32" s="657"/>
      <c r="G32" s="657"/>
      <c r="H32" s="657"/>
      <c r="I32" s="657"/>
      <c r="J32" s="657"/>
      <c r="K32" s="657"/>
      <c r="L32" s="657"/>
      <c r="M32" s="657"/>
      <c r="N32" s="657"/>
      <c r="O32" s="657"/>
      <c r="P32" s="657"/>
      <c r="Q32" s="658"/>
      <c r="R32" s="659">
        <v>661932</v>
      </c>
      <c r="S32" s="660"/>
      <c r="T32" s="660"/>
      <c r="U32" s="660"/>
      <c r="V32" s="660"/>
      <c r="W32" s="660"/>
      <c r="X32" s="660"/>
      <c r="Y32" s="661"/>
      <c r="Z32" s="662">
        <v>4.0999999999999996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303</v>
      </c>
      <c r="AX32" s="656" t="s">
        <v>304</v>
      </c>
      <c r="AY32" s="657"/>
      <c r="AZ32" s="657"/>
      <c r="BA32" s="657"/>
      <c r="BB32" s="657"/>
      <c r="BC32" s="657"/>
      <c r="BD32" s="657"/>
      <c r="BE32" s="657"/>
      <c r="BF32" s="658"/>
      <c r="BG32" s="716">
        <v>99.3</v>
      </c>
      <c r="BH32" s="692"/>
      <c r="BI32" s="692"/>
      <c r="BJ32" s="692"/>
      <c r="BK32" s="692"/>
      <c r="BL32" s="692"/>
      <c r="BM32" s="665">
        <v>97.4</v>
      </c>
      <c r="BN32" s="692"/>
      <c r="BO32" s="692"/>
      <c r="BP32" s="692"/>
      <c r="BQ32" s="714"/>
      <c r="BR32" s="716">
        <v>98.9</v>
      </c>
      <c r="BS32" s="692"/>
      <c r="BT32" s="692"/>
      <c r="BU32" s="692"/>
      <c r="BV32" s="692"/>
      <c r="BW32" s="692"/>
      <c r="BX32" s="665">
        <v>97.1</v>
      </c>
      <c r="BY32" s="692"/>
      <c r="BZ32" s="692"/>
      <c r="CA32" s="692"/>
      <c r="CB32" s="714"/>
      <c r="CD32" s="699"/>
      <c r="CE32" s="700"/>
      <c r="CF32" s="656" t="s">
        <v>305</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90"/>
      <c r="DB32" s="690"/>
      <c r="DC32" s="694"/>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90"/>
      <c r="DY32" s="690"/>
      <c r="DZ32" s="690"/>
      <c r="EA32" s="690"/>
      <c r="EB32" s="690"/>
      <c r="EC32" s="691"/>
    </row>
    <row r="33" spans="2:133" ht="11.25" customHeight="1" x14ac:dyDescent="0.15">
      <c r="B33" s="656" t="s">
        <v>306</v>
      </c>
      <c r="C33" s="657"/>
      <c r="D33" s="657"/>
      <c r="E33" s="657"/>
      <c r="F33" s="657"/>
      <c r="G33" s="657"/>
      <c r="H33" s="657"/>
      <c r="I33" s="657"/>
      <c r="J33" s="657"/>
      <c r="K33" s="657"/>
      <c r="L33" s="657"/>
      <c r="M33" s="657"/>
      <c r="N33" s="657"/>
      <c r="O33" s="657"/>
      <c r="P33" s="657"/>
      <c r="Q33" s="658"/>
      <c r="R33" s="659">
        <v>71062</v>
      </c>
      <c r="S33" s="660"/>
      <c r="T33" s="660"/>
      <c r="U33" s="660"/>
      <c r="V33" s="660"/>
      <c r="W33" s="660"/>
      <c r="X33" s="660"/>
      <c r="Y33" s="661"/>
      <c r="Z33" s="662">
        <v>0.4</v>
      </c>
      <c r="AA33" s="662"/>
      <c r="AB33" s="662"/>
      <c r="AC33" s="662"/>
      <c r="AD33" s="663">
        <v>28267</v>
      </c>
      <c r="AE33" s="663"/>
      <c r="AF33" s="663"/>
      <c r="AG33" s="663"/>
      <c r="AH33" s="663"/>
      <c r="AI33" s="663"/>
      <c r="AJ33" s="663"/>
      <c r="AK33" s="663"/>
      <c r="AL33" s="664">
        <v>0.3</v>
      </c>
      <c r="AM33" s="665"/>
      <c r="AN33" s="665"/>
      <c r="AO33" s="666"/>
      <c r="AP33" s="709"/>
      <c r="AQ33" s="710"/>
      <c r="AR33" s="710"/>
      <c r="AS33" s="710"/>
      <c r="AT33" s="713"/>
      <c r="AU33" s="219"/>
      <c r="AV33" s="219"/>
      <c r="AW33" s="219"/>
      <c r="AX33" s="680" t="s">
        <v>307</v>
      </c>
      <c r="AY33" s="681"/>
      <c r="AZ33" s="681"/>
      <c r="BA33" s="681"/>
      <c r="BB33" s="681"/>
      <c r="BC33" s="681"/>
      <c r="BD33" s="681"/>
      <c r="BE33" s="681"/>
      <c r="BF33" s="682"/>
      <c r="BG33" s="717">
        <v>98.9</v>
      </c>
      <c r="BH33" s="718"/>
      <c r="BI33" s="718"/>
      <c r="BJ33" s="718"/>
      <c r="BK33" s="718"/>
      <c r="BL33" s="718"/>
      <c r="BM33" s="719">
        <v>96.6</v>
      </c>
      <c r="BN33" s="718"/>
      <c r="BO33" s="718"/>
      <c r="BP33" s="718"/>
      <c r="BQ33" s="720"/>
      <c r="BR33" s="717">
        <v>98.6</v>
      </c>
      <c r="BS33" s="718"/>
      <c r="BT33" s="718"/>
      <c r="BU33" s="718"/>
      <c r="BV33" s="718"/>
      <c r="BW33" s="718"/>
      <c r="BX33" s="719">
        <v>96.5</v>
      </c>
      <c r="BY33" s="718"/>
      <c r="BZ33" s="718"/>
      <c r="CA33" s="718"/>
      <c r="CB33" s="720"/>
      <c r="CD33" s="656" t="s">
        <v>308</v>
      </c>
      <c r="CE33" s="657"/>
      <c r="CF33" s="657"/>
      <c r="CG33" s="657"/>
      <c r="CH33" s="657"/>
      <c r="CI33" s="657"/>
      <c r="CJ33" s="657"/>
      <c r="CK33" s="657"/>
      <c r="CL33" s="657"/>
      <c r="CM33" s="657"/>
      <c r="CN33" s="657"/>
      <c r="CO33" s="657"/>
      <c r="CP33" s="657"/>
      <c r="CQ33" s="658"/>
      <c r="CR33" s="659">
        <v>7608770</v>
      </c>
      <c r="CS33" s="692"/>
      <c r="CT33" s="692"/>
      <c r="CU33" s="692"/>
      <c r="CV33" s="692"/>
      <c r="CW33" s="692"/>
      <c r="CX33" s="692"/>
      <c r="CY33" s="693"/>
      <c r="CZ33" s="664">
        <v>53.2</v>
      </c>
      <c r="DA33" s="690"/>
      <c r="DB33" s="690"/>
      <c r="DC33" s="694"/>
      <c r="DD33" s="668">
        <v>5583183</v>
      </c>
      <c r="DE33" s="692"/>
      <c r="DF33" s="692"/>
      <c r="DG33" s="692"/>
      <c r="DH33" s="692"/>
      <c r="DI33" s="692"/>
      <c r="DJ33" s="692"/>
      <c r="DK33" s="693"/>
      <c r="DL33" s="668">
        <v>3157153</v>
      </c>
      <c r="DM33" s="692"/>
      <c r="DN33" s="692"/>
      <c r="DO33" s="692"/>
      <c r="DP33" s="692"/>
      <c r="DQ33" s="692"/>
      <c r="DR33" s="692"/>
      <c r="DS33" s="692"/>
      <c r="DT33" s="692"/>
      <c r="DU33" s="692"/>
      <c r="DV33" s="693"/>
      <c r="DW33" s="664">
        <v>34.799999999999997</v>
      </c>
      <c r="DX33" s="690"/>
      <c r="DY33" s="690"/>
      <c r="DZ33" s="690"/>
      <c r="EA33" s="690"/>
      <c r="EB33" s="690"/>
      <c r="EC33" s="691"/>
    </row>
    <row r="34" spans="2:133" ht="11.25" customHeight="1" x14ac:dyDescent="0.15">
      <c r="B34" s="656" t="s">
        <v>309</v>
      </c>
      <c r="C34" s="657"/>
      <c r="D34" s="657"/>
      <c r="E34" s="657"/>
      <c r="F34" s="657"/>
      <c r="G34" s="657"/>
      <c r="H34" s="657"/>
      <c r="I34" s="657"/>
      <c r="J34" s="657"/>
      <c r="K34" s="657"/>
      <c r="L34" s="657"/>
      <c r="M34" s="657"/>
      <c r="N34" s="657"/>
      <c r="O34" s="657"/>
      <c r="P34" s="657"/>
      <c r="Q34" s="658"/>
      <c r="R34" s="659">
        <v>1008942</v>
      </c>
      <c r="S34" s="660"/>
      <c r="T34" s="660"/>
      <c r="U34" s="660"/>
      <c r="V34" s="660"/>
      <c r="W34" s="660"/>
      <c r="X34" s="660"/>
      <c r="Y34" s="661"/>
      <c r="Z34" s="662">
        <v>6.3</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310</v>
      </c>
      <c r="CE34" s="657"/>
      <c r="CF34" s="657"/>
      <c r="CG34" s="657"/>
      <c r="CH34" s="657"/>
      <c r="CI34" s="657"/>
      <c r="CJ34" s="657"/>
      <c r="CK34" s="657"/>
      <c r="CL34" s="657"/>
      <c r="CM34" s="657"/>
      <c r="CN34" s="657"/>
      <c r="CO34" s="657"/>
      <c r="CP34" s="657"/>
      <c r="CQ34" s="658"/>
      <c r="CR34" s="659">
        <v>2725486</v>
      </c>
      <c r="CS34" s="660"/>
      <c r="CT34" s="660"/>
      <c r="CU34" s="660"/>
      <c r="CV34" s="660"/>
      <c r="CW34" s="660"/>
      <c r="CX34" s="660"/>
      <c r="CY34" s="661"/>
      <c r="CZ34" s="664">
        <v>19.100000000000001</v>
      </c>
      <c r="DA34" s="690"/>
      <c r="DB34" s="690"/>
      <c r="DC34" s="694"/>
      <c r="DD34" s="668">
        <v>1917733</v>
      </c>
      <c r="DE34" s="660"/>
      <c r="DF34" s="660"/>
      <c r="DG34" s="660"/>
      <c r="DH34" s="660"/>
      <c r="DI34" s="660"/>
      <c r="DJ34" s="660"/>
      <c r="DK34" s="661"/>
      <c r="DL34" s="668">
        <v>1355156</v>
      </c>
      <c r="DM34" s="660"/>
      <c r="DN34" s="660"/>
      <c r="DO34" s="660"/>
      <c r="DP34" s="660"/>
      <c r="DQ34" s="660"/>
      <c r="DR34" s="660"/>
      <c r="DS34" s="660"/>
      <c r="DT34" s="660"/>
      <c r="DU34" s="660"/>
      <c r="DV34" s="661"/>
      <c r="DW34" s="664">
        <v>14.9</v>
      </c>
      <c r="DX34" s="690"/>
      <c r="DY34" s="690"/>
      <c r="DZ34" s="690"/>
      <c r="EA34" s="690"/>
      <c r="EB34" s="690"/>
      <c r="EC34" s="691"/>
    </row>
    <row r="35" spans="2:133" ht="11.25" customHeight="1" x14ac:dyDescent="0.15">
      <c r="B35" s="656" t="s">
        <v>311</v>
      </c>
      <c r="C35" s="657"/>
      <c r="D35" s="657"/>
      <c r="E35" s="657"/>
      <c r="F35" s="657"/>
      <c r="G35" s="657"/>
      <c r="H35" s="657"/>
      <c r="I35" s="657"/>
      <c r="J35" s="657"/>
      <c r="K35" s="657"/>
      <c r="L35" s="657"/>
      <c r="M35" s="657"/>
      <c r="N35" s="657"/>
      <c r="O35" s="657"/>
      <c r="P35" s="657"/>
      <c r="Q35" s="658"/>
      <c r="R35" s="659">
        <v>1030881</v>
      </c>
      <c r="S35" s="660"/>
      <c r="T35" s="660"/>
      <c r="U35" s="660"/>
      <c r="V35" s="660"/>
      <c r="W35" s="660"/>
      <c r="X35" s="660"/>
      <c r="Y35" s="661"/>
      <c r="Z35" s="662">
        <v>6.4</v>
      </c>
      <c r="AA35" s="662"/>
      <c r="AB35" s="662"/>
      <c r="AC35" s="662"/>
      <c r="AD35" s="663" t="s">
        <v>122</v>
      </c>
      <c r="AE35" s="663"/>
      <c r="AF35" s="663"/>
      <c r="AG35" s="663"/>
      <c r="AH35" s="663"/>
      <c r="AI35" s="663"/>
      <c r="AJ35" s="663"/>
      <c r="AK35" s="663"/>
      <c r="AL35" s="664" t="s">
        <v>122</v>
      </c>
      <c r="AM35" s="665"/>
      <c r="AN35" s="665"/>
      <c r="AO35" s="666"/>
      <c r="AP35" s="222"/>
      <c r="AQ35" s="641" t="s">
        <v>312</v>
      </c>
      <c r="AR35" s="642"/>
      <c r="AS35" s="642"/>
      <c r="AT35" s="642"/>
      <c r="AU35" s="642"/>
      <c r="AV35" s="642"/>
      <c r="AW35" s="642"/>
      <c r="AX35" s="642"/>
      <c r="AY35" s="642"/>
      <c r="AZ35" s="642"/>
      <c r="BA35" s="642"/>
      <c r="BB35" s="642"/>
      <c r="BC35" s="642"/>
      <c r="BD35" s="642"/>
      <c r="BE35" s="642"/>
      <c r="BF35" s="643"/>
      <c r="BG35" s="641" t="s">
        <v>313</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314</v>
      </c>
      <c r="CE35" s="657"/>
      <c r="CF35" s="657"/>
      <c r="CG35" s="657"/>
      <c r="CH35" s="657"/>
      <c r="CI35" s="657"/>
      <c r="CJ35" s="657"/>
      <c r="CK35" s="657"/>
      <c r="CL35" s="657"/>
      <c r="CM35" s="657"/>
      <c r="CN35" s="657"/>
      <c r="CO35" s="657"/>
      <c r="CP35" s="657"/>
      <c r="CQ35" s="658"/>
      <c r="CR35" s="659">
        <v>173421</v>
      </c>
      <c r="CS35" s="692"/>
      <c r="CT35" s="692"/>
      <c r="CU35" s="692"/>
      <c r="CV35" s="692"/>
      <c r="CW35" s="692"/>
      <c r="CX35" s="692"/>
      <c r="CY35" s="693"/>
      <c r="CZ35" s="664">
        <v>1.2</v>
      </c>
      <c r="DA35" s="690"/>
      <c r="DB35" s="690"/>
      <c r="DC35" s="694"/>
      <c r="DD35" s="668">
        <v>138146</v>
      </c>
      <c r="DE35" s="692"/>
      <c r="DF35" s="692"/>
      <c r="DG35" s="692"/>
      <c r="DH35" s="692"/>
      <c r="DI35" s="692"/>
      <c r="DJ35" s="692"/>
      <c r="DK35" s="693"/>
      <c r="DL35" s="668">
        <v>138146</v>
      </c>
      <c r="DM35" s="692"/>
      <c r="DN35" s="692"/>
      <c r="DO35" s="692"/>
      <c r="DP35" s="692"/>
      <c r="DQ35" s="692"/>
      <c r="DR35" s="692"/>
      <c r="DS35" s="692"/>
      <c r="DT35" s="692"/>
      <c r="DU35" s="692"/>
      <c r="DV35" s="693"/>
      <c r="DW35" s="664">
        <v>1.5</v>
      </c>
      <c r="DX35" s="690"/>
      <c r="DY35" s="690"/>
      <c r="DZ35" s="690"/>
      <c r="EA35" s="690"/>
      <c r="EB35" s="690"/>
      <c r="EC35" s="691"/>
    </row>
    <row r="36" spans="2:133" ht="11.25" customHeight="1" x14ac:dyDescent="0.15">
      <c r="B36" s="656" t="s">
        <v>315</v>
      </c>
      <c r="C36" s="657"/>
      <c r="D36" s="657"/>
      <c r="E36" s="657"/>
      <c r="F36" s="657"/>
      <c r="G36" s="657"/>
      <c r="H36" s="657"/>
      <c r="I36" s="657"/>
      <c r="J36" s="657"/>
      <c r="K36" s="657"/>
      <c r="L36" s="657"/>
      <c r="M36" s="657"/>
      <c r="N36" s="657"/>
      <c r="O36" s="657"/>
      <c r="P36" s="657"/>
      <c r="Q36" s="658"/>
      <c r="R36" s="659">
        <v>1628814</v>
      </c>
      <c r="S36" s="660"/>
      <c r="T36" s="660"/>
      <c r="U36" s="660"/>
      <c r="V36" s="660"/>
      <c r="W36" s="660"/>
      <c r="X36" s="660"/>
      <c r="Y36" s="661"/>
      <c r="Z36" s="662">
        <v>10.199999999999999</v>
      </c>
      <c r="AA36" s="662"/>
      <c r="AB36" s="662"/>
      <c r="AC36" s="662"/>
      <c r="AD36" s="663" t="s">
        <v>122</v>
      </c>
      <c r="AE36" s="663"/>
      <c r="AF36" s="663"/>
      <c r="AG36" s="663"/>
      <c r="AH36" s="663"/>
      <c r="AI36" s="663"/>
      <c r="AJ36" s="663"/>
      <c r="AK36" s="663"/>
      <c r="AL36" s="664" t="s">
        <v>122</v>
      </c>
      <c r="AM36" s="665"/>
      <c r="AN36" s="665"/>
      <c r="AO36" s="666"/>
      <c r="AP36" s="222"/>
      <c r="AQ36" s="725" t="s">
        <v>316</v>
      </c>
      <c r="AR36" s="726"/>
      <c r="AS36" s="726"/>
      <c r="AT36" s="726"/>
      <c r="AU36" s="726"/>
      <c r="AV36" s="726"/>
      <c r="AW36" s="726"/>
      <c r="AX36" s="726"/>
      <c r="AY36" s="727"/>
      <c r="AZ36" s="648">
        <v>1422734</v>
      </c>
      <c r="BA36" s="649"/>
      <c r="BB36" s="649"/>
      <c r="BC36" s="649"/>
      <c r="BD36" s="649"/>
      <c r="BE36" s="649"/>
      <c r="BF36" s="721"/>
      <c r="BG36" s="645" t="s">
        <v>317</v>
      </c>
      <c r="BH36" s="646"/>
      <c r="BI36" s="646"/>
      <c r="BJ36" s="646"/>
      <c r="BK36" s="646"/>
      <c r="BL36" s="646"/>
      <c r="BM36" s="646"/>
      <c r="BN36" s="646"/>
      <c r="BO36" s="646"/>
      <c r="BP36" s="646"/>
      <c r="BQ36" s="646"/>
      <c r="BR36" s="646"/>
      <c r="BS36" s="646"/>
      <c r="BT36" s="646"/>
      <c r="BU36" s="647"/>
      <c r="BV36" s="648">
        <v>79741</v>
      </c>
      <c r="BW36" s="649"/>
      <c r="BX36" s="649"/>
      <c r="BY36" s="649"/>
      <c r="BZ36" s="649"/>
      <c r="CA36" s="649"/>
      <c r="CB36" s="721"/>
      <c r="CD36" s="656" t="s">
        <v>318</v>
      </c>
      <c r="CE36" s="657"/>
      <c r="CF36" s="657"/>
      <c r="CG36" s="657"/>
      <c r="CH36" s="657"/>
      <c r="CI36" s="657"/>
      <c r="CJ36" s="657"/>
      <c r="CK36" s="657"/>
      <c r="CL36" s="657"/>
      <c r="CM36" s="657"/>
      <c r="CN36" s="657"/>
      <c r="CO36" s="657"/>
      <c r="CP36" s="657"/>
      <c r="CQ36" s="658"/>
      <c r="CR36" s="659">
        <v>2527553</v>
      </c>
      <c r="CS36" s="660"/>
      <c r="CT36" s="660"/>
      <c r="CU36" s="660"/>
      <c r="CV36" s="660"/>
      <c r="CW36" s="660"/>
      <c r="CX36" s="660"/>
      <c r="CY36" s="661"/>
      <c r="CZ36" s="664">
        <v>17.7</v>
      </c>
      <c r="DA36" s="690"/>
      <c r="DB36" s="690"/>
      <c r="DC36" s="694"/>
      <c r="DD36" s="668">
        <v>1961134</v>
      </c>
      <c r="DE36" s="660"/>
      <c r="DF36" s="660"/>
      <c r="DG36" s="660"/>
      <c r="DH36" s="660"/>
      <c r="DI36" s="660"/>
      <c r="DJ36" s="660"/>
      <c r="DK36" s="661"/>
      <c r="DL36" s="668">
        <v>1085722</v>
      </c>
      <c r="DM36" s="660"/>
      <c r="DN36" s="660"/>
      <c r="DO36" s="660"/>
      <c r="DP36" s="660"/>
      <c r="DQ36" s="660"/>
      <c r="DR36" s="660"/>
      <c r="DS36" s="660"/>
      <c r="DT36" s="660"/>
      <c r="DU36" s="660"/>
      <c r="DV36" s="661"/>
      <c r="DW36" s="664">
        <v>12</v>
      </c>
      <c r="DX36" s="690"/>
      <c r="DY36" s="690"/>
      <c r="DZ36" s="690"/>
      <c r="EA36" s="690"/>
      <c r="EB36" s="690"/>
      <c r="EC36" s="691"/>
    </row>
    <row r="37" spans="2:133" ht="11.25" customHeight="1" x14ac:dyDescent="0.15">
      <c r="B37" s="656" t="s">
        <v>319</v>
      </c>
      <c r="C37" s="657"/>
      <c r="D37" s="657"/>
      <c r="E37" s="657"/>
      <c r="F37" s="657"/>
      <c r="G37" s="657"/>
      <c r="H37" s="657"/>
      <c r="I37" s="657"/>
      <c r="J37" s="657"/>
      <c r="K37" s="657"/>
      <c r="L37" s="657"/>
      <c r="M37" s="657"/>
      <c r="N37" s="657"/>
      <c r="O37" s="657"/>
      <c r="P37" s="657"/>
      <c r="Q37" s="658"/>
      <c r="R37" s="659">
        <v>103007</v>
      </c>
      <c r="S37" s="660"/>
      <c r="T37" s="660"/>
      <c r="U37" s="660"/>
      <c r="V37" s="660"/>
      <c r="W37" s="660"/>
      <c r="X37" s="660"/>
      <c r="Y37" s="661"/>
      <c r="Z37" s="662">
        <v>0.6</v>
      </c>
      <c r="AA37" s="662"/>
      <c r="AB37" s="662"/>
      <c r="AC37" s="662"/>
      <c r="AD37" s="663">
        <v>11899</v>
      </c>
      <c r="AE37" s="663"/>
      <c r="AF37" s="663"/>
      <c r="AG37" s="663"/>
      <c r="AH37" s="663"/>
      <c r="AI37" s="663"/>
      <c r="AJ37" s="663"/>
      <c r="AK37" s="663"/>
      <c r="AL37" s="664">
        <v>0.1</v>
      </c>
      <c r="AM37" s="665"/>
      <c r="AN37" s="665"/>
      <c r="AO37" s="666"/>
      <c r="AQ37" s="722" t="s">
        <v>320</v>
      </c>
      <c r="AR37" s="723"/>
      <c r="AS37" s="723"/>
      <c r="AT37" s="723"/>
      <c r="AU37" s="723"/>
      <c r="AV37" s="723"/>
      <c r="AW37" s="723"/>
      <c r="AX37" s="723"/>
      <c r="AY37" s="724"/>
      <c r="AZ37" s="659">
        <v>452887</v>
      </c>
      <c r="BA37" s="660"/>
      <c r="BB37" s="660"/>
      <c r="BC37" s="660"/>
      <c r="BD37" s="692"/>
      <c r="BE37" s="692"/>
      <c r="BF37" s="714"/>
      <c r="BG37" s="656" t="s">
        <v>321</v>
      </c>
      <c r="BH37" s="657"/>
      <c r="BI37" s="657"/>
      <c r="BJ37" s="657"/>
      <c r="BK37" s="657"/>
      <c r="BL37" s="657"/>
      <c r="BM37" s="657"/>
      <c r="BN37" s="657"/>
      <c r="BO37" s="657"/>
      <c r="BP37" s="657"/>
      <c r="BQ37" s="657"/>
      <c r="BR37" s="657"/>
      <c r="BS37" s="657"/>
      <c r="BT37" s="657"/>
      <c r="BU37" s="658"/>
      <c r="BV37" s="659">
        <v>73556</v>
      </c>
      <c r="BW37" s="660"/>
      <c r="BX37" s="660"/>
      <c r="BY37" s="660"/>
      <c r="BZ37" s="660"/>
      <c r="CA37" s="660"/>
      <c r="CB37" s="669"/>
      <c r="CD37" s="656" t="s">
        <v>322</v>
      </c>
      <c r="CE37" s="657"/>
      <c r="CF37" s="657"/>
      <c r="CG37" s="657"/>
      <c r="CH37" s="657"/>
      <c r="CI37" s="657"/>
      <c r="CJ37" s="657"/>
      <c r="CK37" s="657"/>
      <c r="CL37" s="657"/>
      <c r="CM37" s="657"/>
      <c r="CN37" s="657"/>
      <c r="CO37" s="657"/>
      <c r="CP37" s="657"/>
      <c r="CQ37" s="658"/>
      <c r="CR37" s="659">
        <v>854208</v>
      </c>
      <c r="CS37" s="692"/>
      <c r="CT37" s="692"/>
      <c r="CU37" s="692"/>
      <c r="CV37" s="692"/>
      <c r="CW37" s="692"/>
      <c r="CX37" s="692"/>
      <c r="CY37" s="693"/>
      <c r="CZ37" s="664">
        <v>6</v>
      </c>
      <c r="DA37" s="690"/>
      <c r="DB37" s="690"/>
      <c r="DC37" s="694"/>
      <c r="DD37" s="668">
        <v>854037</v>
      </c>
      <c r="DE37" s="692"/>
      <c r="DF37" s="692"/>
      <c r="DG37" s="692"/>
      <c r="DH37" s="692"/>
      <c r="DI37" s="692"/>
      <c r="DJ37" s="692"/>
      <c r="DK37" s="693"/>
      <c r="DL37" s="668">
        <v>628197</v>
      </c>
      <c r="DM37" s="692"/>
      <c r="DN37" s="692"/>
      <c r="DO37" s="692"/>
      <c r="DP37" s="692"/>
      <c r="DQ37" s="692"/>
      <c r="DR37" s="692"/>
      <c r="DS37" s="692"/>
      <c r="DT37" s="692"/>
      <c r="DU37" s="692"/>
      <c r="DV37" s="693"/>
      <c r="DW37" s="664">
        <v>6.9</v>
      </c>
      <c r="DX37" s="690"/>
      <c r="DY37" s="690"/>
      <c r="DZ37" s="690"/>
      <c r="EA37" s="690"/>
      <c r="EB37" s="690"/>
      <c r="EC37" s="691"/>
    </row>
    <row r="38" spans="2:133" ht="11.25" customHeight="1" x14ac:dyDescent="0.15">
      <c r="B38" s="656" t="s">
        <v>323</v>
      </c>
      <c r="C38" s="657"/>
      <c r="D38" s="657"/>
      <c r="E38" s="657"/>
      <c r="F38" s="657"/>
      <c r="G38" s="657"/>
      <c r="H38" s="657"/>
      <c r="I38" s="657"/>
      <c r="J38" s="657"/>
      <c r="K38" s="657"/>
      <c r="L38" s="657"/>
      <c r="M38" s="657"/>
      <c r="N38" s="657"/>
      <c r="O38" s="657"/>
      <c r="P38" s="657"/>
      <c r="Q38" s="658"/>
      <c r="R38" s="659">
        <v>607000</v>
      </c>
      <c r="S38" s="660"/>
      <c r="T38" s="660"/>
      <c r="U38" s="660"/>
      <c r="V38" s="660"/>
      <c r="W38" s="660"/>
      <c r="X38" s="660"/>
      <c r="Y38" s="661"/>
      <c r="Z38" s="662">
        <v>3.8</v>
      </c>
      <c r="AA38" s="662"/>
      <c r="AB38" s="662"/>
      <c r="AC38" s="662"/>
      <c r="AD38" s="663" t="s">
        <v>122</v>
      </c>
      <c r="AE38" s="663"/>
      <c r="AF38" s="663"/>
      <c r="AG38" s="663"/>
      <c r="AH38" s="663"/>
      <c r="AI38" s="663"/>
      <c r="AJ38" s="663"/>
      <c r="AK38" s="663"/>
      <c r="AL38" s="664" t="s">
        <v>122</v>
      </c>
      <c r="AM38" s="665"/>
      <c r="AN38" s="665"/>
      <c r="AO38" s="666"/>
      <c r="AQ38" s="722" t="s">
        <v>324</v>
      </c>
      <c r="AR38" s="723"/>
      <c r="AS38" s="723"/>
      <c r="AT38" s="723"/>
      <c r="AU38" s="723"/>
      <c r="AV38" s="723"/>
      <c r="AW38" s="723"/>
      <c r="AX38" s="723"/>
      <c r="AY38" s="724"/>
      <c r="AZ38" s="659">
        <v>58908</v>
      </c>
      <c r="BA38" s="660"/>
      <c r="BB38" s="660"/>
      <c r="BC38" s="660"/>
      <c r="BD38" s="692"/>
      <c r="BE38" s="692"/>
      <c r="BF38" s="714"/>
      <c r="BG38" s="656" t="s">
        <v>325</v>
      </c>
      <c r="BH38" s="657"/>
      <c r="BI38" s="657"/>
      <c r="BJ38" s="657"/>
      <c r="BK38" s="657"/>
      <c r="BL38" s="657"/>
      <c r="BM38" s="657"/>
      <c r="BN38" s="657"/>
      <c r="BO38" s="657"/>
      <c r="BP38" s="657"/>
      <c r="BQ38" s="657"/>
      <c r="BR38" s="657"/>
      <c r="BS38" s="657"/>
      <c r="BT38" s="657"/>
      <c r="BU38" s="658"/>
      <c r="BV38" s="659">
        <v>3448</v>
      </c>
      <c r="BW38" s="660"/>
      <c r="BX38" s="660"/>
      <c r="BY38" s="660"/>
      <c r="BZ38" s="660"/>
      <c r="CA38" s="660"/>
      <c r="CB38" s="669"/>
      <c r="CD38" s="656" t="s">
        <v>326</v>
      </c>
      <c r="CE38" s="657"/>
      <c r="CF38" s="657"/>
      <c r="CG38" s="657"/>
      <c r="CH38" s="657"/>
      <c r="CI38" s="657"/>
      <c r="CJ38" s="657"/>
      <c r="CK38" s="657"/>
      <c r="CL38" s="657"/>
      <c r="CM38" s="657"/>
      <c r="CN38" s="657"/>
      <c r="CO38" s="657"/>
      <c r="CP38" s="657"/>
      <c r="CQ38" s="658"/>
      <c r="CR38" s="659">
        <v>1402256</v>
      </c>
      <c r="CS38" s="660"/>
      <c r="CT38" s="660"/>
      <c r="CU38" s="660"/>
      <c r="CV38" s="660"/>
      <c r="CW38" s="660"/>
      <c r="CX38" s="660"/>
      <c r="CY38" s="661"/>
      <c r="CZ38" s="664">
        <v>9.8000000000000007</v>
      </c>
      <c r="DA38" s="690"/>
      <c r="DB38" s="690"/>
      <c r="DC38" s="694"/>
      <c r="DD38" s="668">
        <v>1206130</v>
      </c>
      <c r="DE38" s="660"/>
      <c r="DF38" s="660"/>
      <c r="DG38" s="660"/>
      <c r="DH38" s="660"/>
      <c r="DI38" s="660"/>
      <c r="DJ38" s="660"/>
      <c r="DK38" s="661"/>
      <c r="DL38" s="668">
        <v>578129</v>
      </c>
      <c r="DM38" s="660"/>
      <c r="DN38" s="660"/>
      <c r="DO38" s="660"/>
      <c r="DP38" s="660"/>
      <c r="DQ38" s="660"/>
      <c r="DR38" s="660"/>
      <c r="DS38" s="660"/>
      <c r="DT38" s="660"/>
      <c r="DU38" s="660"/>
      <c r="DV38" s="661"/>
      <c r="DW38" s="664">
        <v>6.4</v>
      </c>
      <c r="DX38" s="690"/>
      <c r="DY38" s="690"/>
      <c r="DZ38" s="690"/>
      <c r="EA38" s="690"/>
      <c r="EB38" s="690"/>
      <c r="EC38" s="691"/>
    </row>
    <row r="39" spans="2:133" ht="11.25" customHeight="1" x14ac:dyDescent="0.15">
      <c r="B39" s="656" t="s">
        <v>327</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328</v>
      </c>
      <c r="AR39" s="723"/>
      <c r="AS39" s="723"/>
      <c r="AT39" s="723"/>
      <c r="AU39" s="723"/>
      <c r="AV39" s="723"/>
      <c r="AW39" s="723"/>
      <c r="AX39" s="723"/>
      <c r="AY39" s="724"/>
      <c r="AZ39" s="659">
        <v>20478</v>
      </c>
      <c r="BA39" s="660"/>
      <c r="BB39" s="660"/>
      <c r="BC39" s="660"/>
      <c r="BD39" s="692"/>
      <c r="BE39" s="692"/>
      <c r="BF39" s="714"/>
      <c r="BG39" s="656" t="s">
        <v>329</v>
      </c>
      <c r="BH39" s="657"/>
      <c r="BI39" s="657"/>
      <c r="BJ39" s="657"/>
      <c r="BK39" s="657"/>
      <c r="BL39" s="657"/>
      <c r="BM39" s="657"/>
      <c r="BN39" s="657"/>
      <c r="BO39" s="657"/>
      <c r="BP39" s="657"/>
      <c r="BQ39" s="657"/>
      <c r="BR39" s="657"/>
      <c r="BS39" s="657"/>
      <c r="BT39" s="657"/>
      <c r="BU39" s="658"/>
      <c r="BV39" s="659">
        <v>5299</v>
      </c>
      <c r="BW39" s="660"/>
      <c r="BX39" s="660"/>
      <c r="BY39" s="660"/>
      <c r="BZ39" s="660"/>
      <c r="CA39" s="660"/>
      <c r="CB39" s="669"/>
      <c r="CD39" s="656" t="s">
        <v>330</v>
      </c>
      <c r="CE39" s="657"/>
      <c r="CF39" s="657"/>
      <c r="CG39" s="657"/>
      <c r="CH39" s="657"/>
      <c r="CI39" s="657"/>
      <c r="CJ39" s="657"/>
      <c r="CK39" s="657"/>
      <c r="CL39" s="657"/>
      <c r="CM39" s="657"/>
      <c r="CN39" s="657"/>
      <c r="CO39" s="657"/>
      <c r="CP39" s="657"/>
      <c r="CQ39" s="658"/>
      <c r="CR39" s="659">
        <v>780054</v>
      </c>
      <c r="CS39" s="692"/>
      <c r="CT39" s="692"/>
      <c r="CU39" s="692"/>
      <c r="CV39" s="692"/>
      <c r="CW39" s="692"/>
      <c r="CX39" s="692"/>
      <c r="CY39" s="693"/>
      <c r="CZ39" s="664">
        <v>5.5</v>
      </c>
      <c r="DA39" s="690"/>
      <c r="DB39" s="690"/>
      <c r="DC39" s="694"/>
      <c r="DD39" s="668">
        <v>360040</v>
      </c>
      <c r="DE39" s="692"/>
      <c r="DF39" s="692"/>
      <c r="DG39" s="692"/>
      <c r="DH39" s="692"/>
      <c r="DI39" s="692"/>
      <c r="DJ39" s="692"/>
      <c r="DK39" s="693"/>
      <c r="DL39" s="668" t="s">
        <v>122</v>
      </c>
      <c r="DM39" s="692"/>
      <c r="DN39" s="692"/>
      <c r="DO39" s="692"/>
      <c r="DP39" s="692"/>
      <c r="DQ39" s="692"/>
      <c r="DR39" s="692"/>
      <c r="DS39" s="692"/>
      <c r="DT39" s="692"/>
      <c r="DU39" s="692"/>
      <c r="DV39" s="693"/>
      <c r="DW39" s="664" t="s">
        <v>122</v>
      </c>
      <c r="DX39" s="690"/>
      <c r="DY39" s="690"/>
      <c r="DZ39" s="690"/>
      <c r="EA39" s="690"/>
      <c r="EB39" s="690"/>
      <c r="EC39" s="691"/>
    </row>
    <row r="40" spans="2:133" ht="11.25" customHeight="1" x14ac:dyDescent="0.15">
      <c r="B40" s="656" t="s">
        <v>331</v>
      </c>
      <c r="C40" s="657"/>
      <c r="D40" s="657"/>
      <c r="E40" s="657"/>
      <c r="F40" s="657"/>
      <c r="G40" s="657"/>
      <c r="H40" s="657"/>
      <c r="I40" s="657"/>
      <c r="J40" s="657"/>
      <c r="K40" s="657"/>
      <c r="L40" s="657"/>
      <c r="M40" s="657"/>
      <c r="N40" s="657"/>
      <c r="O40" s="657"/>
      <c r="P40" s="657"/>
      <c r="Q40" s="658"/>
      <c r="R40" s="659">
        <v>77000</v>
      </c>
      <c r="S40" s="660"/>
      <c r="T40" s="660"/>
      <c r="U40" s="660"/>
      <c r="V40" s="660"/>
      <c r="W40" s="660"/>
      <c r="X40" s="660"/>
      <c r="Y40" s="661"/>
      <c r="Z40" s="662">
        <v>0.5</v>
      </c>
      <c r="AA40" s="662"/>
      <c r="AB40" s="662"/>
      <c r="AC40" s="662"/>
      <c r="AD40" s="663" t="s">
        <v>122</v>
      </c>
      <c r="AE40" s="663"/>
      <c r="AF40" s="663"/>
      <c r="AG40" s="663"/>
      <c r="AH40" s="663"/>
      <c r="AI40" s="663"/>
      <c r="AJ40" s="663"/>
      <c r="AK40" s="663"/>
      <c r="AL40" s="664" t="s">
        <v>122</v>
      </c>
      <c r="AM40" s="665"/>
      <c r="AN40" s="665"/>
      <c r="AO40" s="666"/>
      <c r="AQ40" s="722" t="s">
        <v>332</v>
      </c>
      <c r="AR40" s="723"/>
      <c r="AS40" s="723"/>
      <c r="AT40" s="723"/>
      <c r="AU40" s="723"/>
      <c r="AV40" s="723"/>
      <c r="AW40" s="723"/>
      <c r="AX40" s="723"/>
      <c r="AY40" s="724"/>
      <c r="AZ40" s="659" t="s">
        <v>122</v>
      </c>
      <c r="BA40" s="660"/>
      <c r="BB40" s="660"/>
      <c r="BC40" s="660"/>
      <c r="BD40" s="692"/>
      <c r="BE40" s="692"/>
      <c r="BF40" s="714"/>
      <c r="BG40" s="707" t="s">
        <v>333</v>
      </c>
      <c r="BH40" s="708"/>
      <c r="BI40" s="708"/>
      <c r="BJ40" s="708"/>
      <c r="BK40" s="708"/>
      <c r="BL40" s="223"/>
      <c r="BM40" s="657" t="s">
        <v>334</v>
      </c>
      <c r="BN40" s="657"/>
      <c r="BO40" s="657"/>
      <c r="BP40" s="657"/>
      <c r="BQ40" s="657"/>
      <c r="BR40" s="657"/>
      <c r="BS40" s="657"/>
      <c r="BT40" s="657"/>
      <c r="BU40" s="658"/>
      <c r="BV40" s="659">
        <v>127</v>
      </c>
      <c r="BW40" s="660"/>
      <c r="BX40" s="660"/>
      <c r="BY40" s="660"/>
      <c r="BZ40" s="660"/>
      <c r="CA40" s="660"/>
      <c r="CB40" s="669"/>
      <c r="CD40" s="656" t="s">
        <v>335</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90"/>
      <c r="DB40" s="690"/>
      <c r="DC40" s="694"/>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90"/>
      <c r="DY40" s="690"/>
      <c r="DZ40" s="690"/>
      <c r="EA40" s="690"/>
      <c r="EB40" s="690"/>
      <c r="EC40" s="691"/>
    </row>
    <row r="41" spans="2:133" ht="11.25" customHeight="1" x14ac:dyDescent="0.15">
      <c r="B41" s="680" t="s">
        <v>336</v>
      </c>
      <c r="C41" s="681"/>
      <c r="D41" s="681"/>
      <c r="E41" s="681"/>
      <c r="F41" s="681"/>
      <c r="G41" s="681"/>
      <c r="H41" s="681"/>
      <c r="I41" s="681"/>
      <c r="J41" s="681"/>
      <c r="K41" s="681"/>
      <c r="L41" s="681"/>
      <c r="M41" s="681"/>
      <c r="N41" s="681"/>
      <c r="O41" s="681"/>
      <c r="P41" s="681"/>
      <c r="Q41" s="682"/>
      <c r="R41" s="731">
        <v>16034739</v>
      </c>
      <c r="S41" s="732"/>
      <c r="T41" s="732"/>
      <c r="U41" s="732"/>
      <c r="V41" s="732"/>
      <c r="W41" s="732"/>
      <c r="X41" s="732"/>
      <c r="Y41" s="736"/>
      <c r="Z41" s="737">
        <v>100</v>
      </c>
      <c r="AA41" s="737"/>
      <c r="AB41" s="737"/>
      <c r="AC41" s="737"/>
      <c r="AD41" s="738">
        <v>8998705</v>
      </c>
      <c r="AE41" s="738"/>
      <c r="AF41" s="738"/>
      <c r="AG41" s="738"/>
      <c r="AH41" s="738"/>
      <c r="AI41" s="738"/>
      <c r="AJ41" s="738"/>
      <c r="AK41" s="738"/>
      <c r="AL41" s="739">
        <v>100</v>
      </c>
      <c r="AM41" s="719"/>
      <c r="AN41" s="719"/>
      <c r="AO41" s="740"/>
      <c r="AQ41" s="722" t="s">
        <v>337</v>
      </c>
      <c r="AR41" s="723"/>
      <c r="AS41" s="723"/>
      <c r="AT41" s="723"/>
      <c r="AU41" s="723"/>
      <c r="AV41" s="723"/>
      <c r="AW41" s="723"/>
      <c r="AX41" s="723"/>
      <c r="AY41" s="724"/>
      <c r="AZ41" s="659">
        <v>221856</v>
      </c>
      <c r="BA41" s="660"/>
      <c r="BB41" s="660"/>
      <c r="BC41" s="660"/>
      <c r="BD41" s="692"/>
      <c r="BE41" s="692"/>
      <c r="BF41" s="714"/>
      <c r="BG41" s="707"/>
      <c r="BH41" s="708"/>
      <c r="BI41" s="708"/>
      <c r="BJ41" s="708"/>
      <c r="BK41" s="708"/>
      <c r="BL41" s="223"/>
      <c r="BM41" s="657" t="s">
        <v>338</v>
      </c>
      <c r="BN41" s="657"/>
      <c r="BO41" s="657"/>
      <c r="BP41" s="657"/>
      <c r="BQ41" s="657"/>
      <c r="BR41" s="657"/>
      <c r="BS41" s="657"/>
      <c r="BT41" s="657"/>
      <c r="BU41" s="658"/>
      <c r="BV41" s="659" t="s">
        <v>122</v>
      </c>
      <c r="BW41" s="660"/>
      <c r="BX41" s="660"/>
      <c r="BY41" s="660"/>
      <c r="BZ41" s="660"/>
      <c r="CA41" s="660"/>
      <c r="CB41" s="669"/>
      <c r="CD41" s="656" t="s">
        <v>339</v>
      </c>
      <c r="CE41" s="657"/>
      <c r="CF41" s="657"/>
      <c r="CG41" s="657"/>
      <c r="CH41" s="657"/>
      <c r="CI41" s="657"/>
      <c r="CJ41" s="657"/>
      <c r="CK41" s="657"/>
      <c r="CL41" s="657"/>
      <c r="CM41" s="657"/>
      <c r="CN41" s="657"/>
      <c r="CO41" s="657"/>
      <c r="CP41" s="657"/>
      <c r="CQ41" s="658"/>
      <c r="CR41" s="659" t="s">
        <v>122</v>
      </c>
      <c r="CS41" s="692"/>
      <c r="CT41" s="692"/>
      <c r="CU41" s="692"/>
      <c r="CV41" s="692"/>
      <c r="CW41" s="692"/>
      <c r="CX41" s="692"/>
      <c r="CY41" s="693"/>
      <c r="CZ41" s="664" t="s">
        <v>122</v>
      </c>
      <c r="DA41" s="690"/>
      <c r="DB41" s="690"/>
      <c r="DC41" s="694"/>
      <c r="DD41" s="668" t="s">
        <v>122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340</v>
      </c>
      <c r="AR42" s="729"/>
      <c r="AS42" s="729"/>
      <c r="AT42" s="729"/>
      <c r="AU42" s="729"/>
      <c r="AV42" s="729"/>
      <c r="AW42" s="729"/>
      <c r="AX42" s="729"/>
      <c r="AY42" s="730"/>
      <c r="AZ42" s="731">
        <v>668605</v>
      </c>
      <c r="BA42" s="732"/>
      <c r="BB42" s="732"/>
      <c r="BC42" s="732"/>
      <c r="BD42" s="718"/>
      <c r="BE42" s="718"/>
      <c r="BF42" s="720"/>
      <c r="BG42" s="709"/>
      <c r="BH42" s="710"/>
      <c r="BI42" s="710"/>
      <c r="BJ42" s="710"/>
      <c r="BK42" s="710"/>
      <c r="BL42" s="224"/>
      <c r="BM42" s="681" t="s">
        <v>341</v>
      </c>
      <c r="BN42" s="681"/>
      <c r="BO42" s="681"/>
      <c r="BP42" s="681"/>
      <c r="BQ42" s="681"/>
      <c r="BR42" s="681"/>
      <c r="BS42" s="681"/>
      <c r="BT42" s="681"/>
      <c r="BU42" s="682"/>
      <c r="BV42" s="731">
        <v>332</v>
      </c>
      <c r="BW42" s="732"/>
      <c r="BX42" s="732"/>
      <c r="BY42" s="732"/>
      <c r="BZ42" s="732"/>
      <c r="CA42" s="732"/>
      <c r="CB42" s="741"/>
      <c r="CD42" s="656" t="s">
        <v>342</v>
      </c>
      <c r="CE42" s="657"/>
      <c r="CF42" s="657"/>
      <c r="CG42" s="657"/>
      <c r="CH42" s="657"/>
      <c r="CI42" s="657"/>
      <c r="CJ42" s="657"/>
      <c r="CK42" s="657"/>
      <c r="CL42" s="657"/>
      <c r="CM42" s="657"/>
      <c r="CN42" s="657"/>
      <c r="CO42" s="657"/>
      <c r="CP42" s="657"/>
      <c r="CQ42" s="658"/>
      <c r="CR42" s="659">
        <v>1186195</v>
      </c>
      <c r="CS42" s="692"/>
      <c r="CT42" s="692"/>
      <c r="CU42" s="692"/>
      <c r="CV42" s="692"/>
      <c r="CW42" s="692"/>
      <c r="CX42" s="692"/>
      <c r="CY42" s="693"/>
      <c r="CZ42" s="664">
        <v>8.3000000000000007</v>
      </c>
      <c r="DA42" s="690"/>
      <c r="DB42" s="690"/>
      <c r="DC42" s="694"/>
      <c r="DD42" s="668">
        <v>419443</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343</v>
      </c>
      <c r="CD43" s="656" t="s">
        <v>344</v>
      </c>
      <c r="CE43" s="657"/>
      <c r="CF43" s="657"/>
      <c r="CG43" s="657"/>
      <c r="CH43" s="657"/>
      <c r="CI43" s="657"/>
      <c r="CJ43" s="657"/>
      <c r="CK43" s="657"/>
      <c r="CL43" s="657"/>
      <c r="CM43" s="657"/>
      <c r="CN43" s="657"/>
      <c r="CO43" s="657"/>
      <c r="CP43" s="657"/>
      <c r="CQ43" s="658"/>
      <c r="CR43" s="659">
        <v>25561</v>
      </c>
      <c r="CS43" s="692"/>
      <c r="CT43" s="692"/>
      <c r="CU43" s="692"/>
      <c r="CV43" s="692"/>
      <c r="CW43" s="692"/>
      <c r="CX43" s="692"/>
      <c r="CY43" s="693"/>
      <c r="CZ43" s="664">
        <v>0.2</v>
      </c>
      <c r="DA43" s="690"/>
      <c r="DB43" s="690"/>
      <c r="DC43" s="694"/>
      <c r="DD43" s="668">
        <v>25561</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345</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293</v>
      </c>
      <c r="CE44" s="696"/>
      <c r="CF44" s="656" t="s">
        <v>346</v>
      </c>
      <c r="CG44" s="657"/>
      <c r="CH44" s="657"/>
      <c r="CI44" s="657"/>
      <c r="CJ44" s="657"/>
      <c r="CK44" s="657"/>
      <c r="CL44" s="657"/>
      <c r="CM44" s="657"/>
      <c r="CN44" s="657"/>
      <c r="CO44" s="657"/>
      <c r="CP44" s="657"/>
      <c r="CQ44" s="658"/>
      <c r="CR44" s="659">
        <v>1186195</v>
      </c>
      <c r="CS44" s="660"/>
      <c r="CT44" s="660"/>
      <c r="CU44" s="660"/>
      <c r="CV44" s="660"/>
      <c r="CW44" s="660"/>
      <c r="CX44" s="660"/>
      <c r="CY44" s="661"/>
      <c r="CZ44" s="664">
        <v>8.3000000000000007</v>
      </c>
      <c r="DA44" s="665"/>
      <c r="DB44" s="665"/>
      <c r="DC44" s="671"/>
      <c r="DD44" s="668">
        <v>419443</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347</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348</v>
      </c>
      <c r="CG45" s="657"/>
      <c r="CH45" s="657"/>
      <c r="CI45" s="657"/>
      <c r="CJ45" s="657"/>
      <c r="CK45" s="657"/>
      <c r="CL45" s="657"/>
      <c r="CM45" s="657"/>
      <c r="CN45" s="657"/>
      <c r="CO45" s="657"/>
      <c r="CP45" s="657"/>
      <c r="CQ45" s="658"/>
      <c r="CR45" s="659">
        <v>121158</v>
      </c>
      <c r="CS45" s="692"/>
      <c r="CT45" s="692"/>
      <c r="CU45" s="692"/>
      <c r="CV45" s="692"/>
      <c r="CW45" s="692"/>
      <c r="CX45" s="692"/>
      <c r="CY45" s="693"/>
      <c r="CZ45" s="664">
        <v>0.8</v>
      </c>
      <c r="DA45" s="690"/>
      <c r="DB45" s="690"/>
      <c r="DC45" s="694"/>
      <c r="DD45" s="668">
        <v>7223</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349</v>
      </c>
      <c r="CG46" s="657"/>
      <c r="CH46" s="657"/>
      <c r="CI46" s="657"/>
      <c r="CJ46" s="657"/>
      <c r="CK46" s="657"/>
      <c r="CL46" s="657"/>
      <c r="CM46" s="657"/>
      <c r="CN46" s="657"/>
      <c r="CO46" s="657"/>
      <c r="CP46" s="657"/>
      <c r="CQ46" s="658"/>
      <c r="CR46" s="659">
        <v>1060230</v>
      </c>
      <c r="CS46" s="660"/>
      <c r="CT46" s="660"/>
      <c r="CU46" s="660"/>
      <c r="CV46" s="660"/>
      <c r="CW46" s="660"/>
      <c r="CX46" s="660"/>
      <c r="CY46" s="661"/>
      <c r="CZ46" s="664">
        <v>7.4</v>
      </c>
      <c r="DA46" s="665"/>
      <c r="DB46" s="665"/>
      <c r="DC46" s="671"/>
      <c r="DD46" s="668">
        <v>407613</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350</v>
      </c>
      <c r="CG47" s="657"/>
      <c r="CH47" s="657"/>
      <c r="CI47" s="657"/>
      <c r="CJ47" s="657"/>
      <c r="CK47" s="657"/>
      <c r="CL47" s="657"/>
      <c r="CM47" s="657"/>
      <c r="CN47" s="657"/>
      <c r="CO47" s="657"/>
      <c r="CP47" s="657"/>
      <c r="CQ47" s="658"/>
      <c r="CR47" s="659" t="s">
        <v>122</v>
      </c>
      <c r="CS47" s="692"/>
      <c r="CT47" s="692"/>
      <c r="CU47" s="692"/>
      <c r="CV47" s="692"/>
      <c r="CW47" s="692"/>
      <c r="CX47" s="692"/>
      <c r="CY47" s="693"/>
      <c r="CZ47" s="664" t="s">
        <v>122</v>
      </c>
      <c r="DA47" s="690"/>
      <c r="DB47" s="690"/>
      <c r="DC47" s="694"/>
      <c r="DD47" s="668" t="s">
        <v>122</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351</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352</v>
      </c>
      <c r="CE49" s="681"/>
      <c r="CF49" s="681"/>
      <c r="CG49" s="681"/>
      <c r="CH49" s="681"/>
      <c r="CI49" s="681"/>
      <c r="CJ49" s="681"/>
      <c r="CK49" s="681"/>
      <c r="CL49" s="681"/>
      <c r="CM49" s="681"/>
      <c r="CN49" s="681"/>
      <c r="CO49" s="681"/>
      <c r="CP49" s="681"/>
      <c r="CQ49" s="682"/>
      <c r="CR49" s="731">
        <v>14306548</v>
      </c>
      <c r="CS49" s="718"/>
      <c r="CT49" s="718"/>
      <c r="CU49" s="718"/>
      <c r="CV49" s="718"/>
      <c r="CW49" s="718"/>
      <c r="CX49" s="718"/>
      <c r="CY49" s="747"/>
      <c r="CZ49" s="739">
        <v>100</v>
      </c>
      <c r="DA49" s="748"/>
      <c r="DB49" s="748"/>
      <c r="DC49" s="749"/>
      <c r="DD49" s="750">
        <v>10350211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IqyRwOdMm1F43wugaDXxDtj9jRedZe2IEWcsTcyj/shn0EG/SV9wvnrTtDJuf/WYN6g8zI1DNqKj/2XMb6aupA==" saltValue="zfiFfGAVmooCLqPZbcRm9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353</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354</v>
      </c>
      <c r="DK2" s="759"/>
      <c r="DL2" s="759"/>
      <c r="DM2" s="759"/>
      <c r="DN2" s="759"/>
      <c r="DO2" s="760"/>
      <c r="DP2" s="228"/>
      <c r="DQ2" s="758" t="s">
        <v>355</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356</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357</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358</v>
      </c>
      <c r="B5" s="764"/>
      <c r="C5" s="764"/>
      <c r="D5" s="764"/>
      <c r="E5" s="764"/>
      <c r="F5" s="764"/>
      <c r="G5" s="764"/>
      <c r="H5" s="764"/>
      <c r="I5" s="764"/>
      <c r="J5" s="764"/>
      <c r="K5" s="764"/>
      <c r="L5" s="764"/>
      <c r="M5" s="764"/>
      <c r="N5" s="764"/>
      <c r="O5" s="764"/>
      <c r="P5" s="765"/>
      <c r="Q5" s="769" t="s">
        <v>359</v>
      </c>
      <c r="R5" s="770"/>
      <c r="S5" s="770"/>
      <c r="T5" s="770"/>
      <c r="U5" s="771"/>
      <c r="V5" s="769" t="s">
        <v>360</v>
      </c>
      <c r="W5" s="770"/>
      <c r="X5" s="770"/>
      <c r="Y5" s="770"/>
      <c r="Z5" s="771"/>
      <c r="AA5" s="769" t="s">
        <v>361</v>
      </c>
      <c r="AB5" s="770"/>
      <c r="AC5" s="770"/>
      <c r="AD5" s="770"/>
      <c r="AE5" s="770"/>
      <c r="AF5" s="775" t="s">
        <v>362</v>
      </c>
      <c r="AG5" s="770"/>
      <c r="AH5" s="770"/>
      <c r="AI5" s="770"/>
      <c r="AJ5" s="776"/>
      <c r="AK5" s="770" t="s">
        <v>363</v>
      </c>
      <c r="AL5" s="770"/>
      <c r="AM5" s="770"/>
      <c r="AN5" s="770"/>
      <c r="AO5" s="771"/>
      <c r="AP5" s="769" t="s">
        <v>364</v>
      </c>
      <c r="AQ5" s="770"/>
      <c r="AR5" s="770"/>
      <c r="AS5" s="770"/>
      <c r="AT5" s="771"/>
      <c r="AU5" s="769" t="s">
        <v>365</v>
      </c>
      <c r="AV5" s="770"/>
      <c r="AW5" s="770"/>
      <c r="AX5" s="770"/>
      <c r="AY5" s="776"/>
      <c r="AZ5" s="232"/>
      <c r="BA5" s="232"/>
      <c r="BB5" s="232"/>
      <c r="BC5" s="232"/>
      <c r="BD5" s="232"/>
      <c r="BE5" s="233"/>
      <c r="BF5" s="233"/>
      <c r="BG5" s="233"/>
      <c r="BH5" s="233"/>
      <c r="BI5" s="233"/>
      <c r="BJ5" s="233"/>
      <c r="BK5" s="233"/>
      <c r="BL5" s="233"/>
      <c r="BM5" s="233"/>
      <c r="BN5" s="233"/>
      <c r="BO5" s="233"/>
      <c r="BP5" s="233"/>
      <c r="BQ5" s="763" t="s">
        <v>366</v>
      </c>
      <c r="BR5" s="764"/>
      <c r="BS5" s="764"/>
      <c r="BT5" s="764"/>
      <c r="BU5" s="764"/>
      <c r="BV5" s="764"/>
      <c r="BW5" s="764"/>
      <c r="BX5" s="764"/>
      <c r="BY5" s="764"/>
      <c r="BZ5" s="764"/>
      <c r="CA5" s="764"/>
      <c r="CB5" s="764"/>
      <c r="CC5" s="764"/>
      <c r="CD5" s="764"/>
      <c r="CE5" s="764"/>
      <c r="CF5" s="764"/>
      <c r="CG5" s="765"/>
      <c r="CH5" s="769" t="s">
        <v>367</v>
      </c>
      <c r="CI5" s="770"/>
      <c r="CJ5" s="770"/>
      <c r="CK5" s="770"/>
      <c r="CL5" s="771"/>
      <c r="CM5" s="769" t="s">
        <v>368</v>
      </c>
      <c r="CN5" s="770"/>
      <c r="CO5" s="770"/>
      <c r="CP5" s="770"/>
      <c r="CQ5" s="771"/>
      <c r="CR5" s="769" t="s">
        <v>369</v>
      </c>
      <c r="CS5" s="770"/>
      <c r="CT5" s="770"/>
      <c r="CU5" s="770"/>
      <c r="CV5" s="771"/>
      <c r="CW5" s="769" t="s">
        <v>370</v>
      </c>
      <c r="CX5" s="770"/>
      <c r="CY5" s="770"/>
      <c r="CZ5" s="770"/>
      <c r="DA5" s="771"/>
      <c r="DB5" s="769" t="s">
        <v>371</v>
      </c>
      <c r="DC5" s="770"/>
      <c r="DD5" s="770"/>
      <c r="DE5" s="770"/>
      <c r="DF5" s="771"/>
      <c r="DG5" s="799" t="s">
        <v>372</v>
      </c>
      <c r="DH5" s="800"/>
      <c r="DI5" s="800"/>
      <c r="DJ5" s="800"/>
      <c r="DK5" s="801"/>
      <c r="DL5" s="799" t="s">
        <v>373</v>
      </c>
      <c r="DM5" s="800"/>
      <c r="DN5" s="800"/>
      <c r="DO5" s="800"/>
      <c r="DP5" s="801"/>
      <c r="DQ5" s="769" t="s">
        <v>374</v>
      </c>
      <c r="DR5" s="770"/>
      <c r="DS5" s="770"/>
      <c r="DT5" s="770"/>
      <c r="DU5" s="771"/>
      <c r="DV5" s="769" t="s">
        <v>365</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375</v>
      </c>
      <c r="C7" s="786"/>
      <c r="D7" s="786"/>
      <c r="E7" s="786"/>
      <c r="F7" s="786"/>
      <c r="G7" s="786"/>
      <c r="H7" s="786"/>
      <c r="I7" s="786"/>
      <c r="J7" s="786"/>
      <c r="K7" s="786"/>
      <c r="L7" s="786"/>
      <c r="M7" s="786"/>
      <c r="N7" s="786"/>
      <c r="O7" s="786"/>
      <c r="P7" s="787"/>
      <c r="Q7" s="788">
        <v>15824</v>
      </c>
      <c r="R7" s="789"/>
      <c r="S7" s="789"/>
      <c r="T7" s="789"/>
      <c r="U7" s="789"/>
      <c r="V7" s="789">
        <v>14190</v>
      </c>
      <c r="W7" s="789"/>
      <c r="X7" s="789"/>
      <c r="Y7" s="789"/>
      <c r="Z7" s="789"/>
      <c r="AA7" s="789">
        <v>1634</v>
      </c>
      <c r="AB7" s="789"/>
      <c r="AC7" s="789"/>
      <c r="AD7" s="789"/>
      <c r="AE7" s="790"/>
      <c r="AF7" s="791">
        <v>845</v>
      </c>
      <c r="AG7" s="792"/>
      <c r="AH7" s="792"/>
      <c r="AI7" s="792"/>
      <c r="AJ7" s="793"/>
      <c r="AK7" s="794">
        <v>1018</v>
      </c>
      <c r="AL7" s="795"/>
      <c r="AM7" s="795"/>
      <c r="AN7" s="795"/>
      <c r="AO7" s="795"/>
      <c r="AP7" s="795">
        <v>16295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577</v>
      </c>
      <c r="BT7" s="783"/>
      <c r="BU7" s="783"/>
      <c r="BV7" s="783"/>
      <c r="BW7" s="783"/>
      <c r="BX7" s="783"/>
      <c r="BY7" s="783"/>
      <c r="BZ7" s="783"/>
      <c r="CA7" s="783"/>
      <c r="CB7" s="783"/>
      <c r="CC7" s="783"/>
      <c r="CD7" s="783"/>
      <c r="CE7" s="783"/>
      <c r="CF7" s="783"/>
      <c r="CG7" s="798"/>
      <c r="CH7" s="779">
        <v>235</v>
      </c>
      <c r="CI7" s="780"/>
      <c r="CJ7" s="780"/>
      <c r="CK7" s="780"/>
      <c r="CL7" s="781"/>
      <c r="CM7" s="779">
        <v>311</v>
      </c>
      <c r="CN7" s="780"/>
      <c r="CO7" s="780"/>
      <c r="CP7" s="780"/>
      <c r="CQ7" s="781"/>
      <c r="CR7" s="779">
        <v>100</v>
      </c>
      <c r="CS7" s="780"/>
      <c r="CT7" s="780"/>
      <c r="CU7" s="780"/>
      <c r="CV7" s="781"/>
      <c r="CW7" s="779" t="s">
        <v>500</v>
      </c>
      <c r="CX7" s="780"/>
      <c r="CY7" s="780"/>
      <c r="CZ7" s="780"/>
      <c r="DA7" s="781"/>
      <c r="DB7" s="779" t="s">
        <v>500</v>
      </c>
      <c r="DC7" s="780"/>
      <c r="DD7" s="780"/>
      <c r="DE7" s="780"/>
      <c r="DF7" s="781"/>
      <c r="DG7" s="779" t="s">
        <v>500</v>
      </c>
      <c r="DH7" s="780"/>
      <c r="DI7" s="780"/>
      <c r="DJ7" s="780"/>
      <c r="DK7" s="781"/>
      <c r="DL7" s="779" t="s">
        <v>500</v>
      </c>
      <c r="DM7" s="780"/>
      <c r="DN7" s="780"/>
      <c r="DO7" s="780"/>
      <c r="DP7" s="781"/>
      <c r="DQ7" s="779" t="s">
        <v>500</v>
      </c>
      <c r="DR7" s="780"/>
      <c r="DS7" s="780"/>
      <c r="DT7" s="780"/>
      <c r="DU7" s="781"/>
      <c r="DV7" s="782"/>
      <c r="DW7" s="783"/>
      <c r="DX7" s="783"/>
      <c r="DY7" s="783"/>
      <c r="DZ7" s="784"/>
      <c r="EA7" s="234"/>
    </row>
    <row r="8" spans="1:131" s="235" customFormat="1" ht="26.25" customHeight="1" x14ac:dyDescent="0.15">
      <c r="A8" s="238">
        <v>2</v>
      </c>
      <c r="B8" s="816" t="s">
        <v>376</v>
      </c>
      <c r="C8" s="817"/>
      <c r="D8" s="817"/>
      <c r="E8" s="817"/>
      <c r="F8" s="817"/>
      <c r="G8" s="817"/>
      <c r="H8" s="817"/>
      <c r="I8" s="817"/>
      <c r="J8" s="817"/>
      <c r="K8" s="817"/>
      <c r="L8" s="817"/>
      <c r="M8" s="817"/>
      <c r="N8" s="817"/>
      <c r="O8" s="817"/>
      <c r="P8" s="818"/>
      <c r="Q8" s="819">
        <v>9</v>
      </c>
      <c r="R8" s="820"/>
      <c r="S8" s="820"/>
      <c r="T8" s="820"/>
      <c r="U8" s="820"/>
      <c r="V8" s="820">
        <v>8</v>
      </c>
      <c r="W8" s="820"/>
      <c r="X8" s="820"/>
      <c r="Y8" s="820"/>
      <c r="Z8" s="820"/>
      <c r="AA8" s="820">
        <v>1</v>
      </c>
      <c r="AB8" s="820"/>
      <c r="AC8" s="820"/>
      <c r="AD8" s="820"/>
      <c r="AE8" s="821"/>
      <c r="AF8" s="822">
        <v>1</v>
      </c>
      <c r="AG8" s="823"/>
      <c r="AH8" s="823"/>
      <c r="AI8" s="823"/>
      <c r="AJ8" s="824"/>
      <c r="AK8" s="805">
        <v>7</v>
      </c>
      <c r="AL8" s="806"/>
      <c r="AM8" s="806"/>
      <c r="AN8" s="806"/>
      <c r="AO8" s="806"/>
      <c r="AP8" s="806">
        <v>16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t="s">
        <v>377</v>
      </c>
      <c r="C9" s="817"/>
      <c r="D9" s="817"/>
      <c r="E9" s="817"/>
      <c r="F9" s="817"/>
      <c r="G9" s="817"/>
      <c r="H9" s="817"/>
      <c r="I9" s="817"/>
      <c r="J9" s="817"/>
      <c r="K9" s="817"/>
      <c r="L9" s="817"/>
      <c r="M9" s="817"/>
      <c r="N9" s="817"/>
      <c r="O9" s="817"/>
      <c r="P9" s="818"/>
      <c r="Q9" s="819">
        <v>154</v>
      </c>
      <c r="R9" s="820"/>
      <c r="S9" s="820"/>
      <c r="T9" s="820"/>
      <c r="U9" s="820"/>
      <c r="V9" s="820">
        <v>121</v>
      </c>
      <c r="W9" s="820"/>
      <c r="X9" s="820"/>
      <c r="Y9" s="820"/>
      <c r="Z9" s="820"/>
      <c r="AA9" s="820">
        <v>33</v>
      </c>
      <c r="AB9" s="820"/>
      <c r="AC9" s="820"/>
      <c r="AD9" s="820"/>
      <c r="AE9" s="821"/>
      <c r="AF9" s="822">
        <v>10</v>
      </c>
      <c r="AG9" s="823"/>
      <c r="AH9" s="823"/>
      <c r="AI9" s="823"/>
      <c r="AJ9" s="824"/>
      <c r="AK9" s="805">
        <v>38</v>
      </c>
      <c r="AL9" s="806"/>
      <c r="AM9" s="806"/>
      <c r="AN9" s="806"/>
      <c r="AO9" s="806"/>
      <c r="AP9" s="806">
        <v>106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t="s">
        <v>378</v>
      </c>
      <c r="C10" s="817"/>
      <c r="D10" s="817"/>
      <c r="E10" s="817"/>
      <c r="F10" s="817"/>
      <c r="G10" s="817"/>
      <c r="H10" s="817"/>
      <c r="I10" s="817"/>
      <c r="J10" s="817"/>
      <c r="K10" s="817"/>
      <c r="L10" s="817"/>
      <c r="M10" s="817"/>
      <c r="N10" s="817"/>
      <c r="O10" s="817"/>
      <c r="P10" s="818"/>
      <c r="Q10" s="819">
        <v>17</v>
      </c>
      <c r="R10" s="820"/>
      <c r="S10" s="820"/>
      <c r="T10" s="820"/>
      <c r="U10" s="820"/>
      <c r="V10" s="820">
        <v>11</v>
      </c>
      <c r="W10" s="820"/>
      <c r="X10" s="820"/>
      <c r="Y10" s="820"/>
      <c r="Z10" s="820"/>
      <c r="AA10" s="820">
        <v>6</v>
      </c>
      <c r="AB10" s="820"/>
      <c r="AC10" s="820"/>
      <c r="AD10" s="820"/>
      <c r="AE10" s="821"/>
      <c r="AF10" s="822">
        <v>6</v>
      </c>
      <c r="AG10" s="823"/>
      <c r="AH10" s="823"/>
      <c r="AI10" s="823"/>
      <c r="AJ10" s="824"/>
      <c r="AK10" s="805">
        <v>7</v>
      </c>
      <c r="AL10" s="806"/>
      <c r="AM10" s="806"/>
      <c r="AN10" s="806"/>
      <c r="AO10" s="806"/>
      <c r="AP10" s="806" t="s">
        <v>500</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t="s">
        <v>379</v>
      </c>
      <c r="C11" s="817"/>
      <c r="D11" s="817"/>
      <c r="E11" s="817"/>
      <c r="F11" s="817"/>
      <c r="G11" s="817"/>
      <c r="H11" s="817"/>
      <c r="I11" s="817"/>
      <c r="J11" s="817"/>
      <c r="K11" s="817"/>
      <c r="L11" s="817"/>
      <c r="M11" s="817"/>
      <c r="N11" s="817"/>
      <c r="O11" s="817"/>
      <c r="P11" s="818"/>
      <c r="Q11" s="819">
        <v>20</v>
      </c>
      <c r="R11" s="820"/>
      <c r="S11" s="820"/>
      <c r="T11" s="820"/>
      <c r="U11" s="820"/>
      <c r="V11" s="820">
        <v>10</v>
      </c>
      <c r="W11" s="820"/>
      <c r="X11" s="820"/>
      <c r="Y11" s="820"/>
      <c r="Z11" s="820"/>
      <c r="AA11" s="820">
        <v>10</v>
      </c>
      <c r="AB11" s="820"/>
      <c r="AC11" s="820"/>
      <c r="AD11" s="820"/>
      <c r="AE11" s="821"/>
      <c r="AF11" s="822">
        <v>10</v>
      </c>
      <c r="AG11" s="823"/>
      <c r="AH11" s="823"/>
      <c r="AI11" s="823"/>
      <c r="AJ11" s="824"/>
      <c r="AK11" s="805">
        <v>6</v>
      </c>
      <c r="AL11" s="806"/>
      <c r="AM11" s="806"/>
      <c r="AN11" s="806"/>
      <c r="AO11" s="806"/>
      <c r="AP11" s="806" t="s">
        <v>500</v>
      </c>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t="s">
        <v>380</v>
      </c>
      <c r="C12" s="817"/>
      <c r="D12" s="817"/>
      <c r="E12" s="817"/>
      <c r="F12" s="817"/>
      <c r="G12" s="817"/>
      <c r="H12" s="817"/>
      <c r="I12" s="817"/>
      <c r="J12" s="817"/>
      <c r="K12" s="817"/>
      <c r="L12" s="817"/>
      <c r="M12" s="817"/>
      <c r="N12" s="817"/>
      <c r="O12" s="817"/>
      <c r="P12" s="818"/>
      <c r="Q12" s="819">
        <v>3</v>
      </c>
      <c r="R12" s="820"/>
      <c r="S12" s="820"/>
      <c r="T12" s="820"/>
      <c r="U12" s="820"/>
      <c r="V12" s="820">
        <v>1</v>
      </c>
      <c r="W12" s="820"/>
      <c r="X12" s="820"/>
      <c r="Y12" s="820"/>
      <c r="Z12" s="820"/>
      <c r="AA12" s="820">
        <v>2</v>
      </c>
      <c r="AB12" s="820"/>
      <c r="AC12" s="820"/>
      <c r="AD12" s="820"/>
      <c r="AE12" s="821"/>
      <c r="AF12" s="822">
        <v>2</v>
      </c>
      <c r="AG12" s="823"/>
      <c r="AH12" s="823"/>
      <c r="AI12" s="823"/>
      <c r="AJ12" s="824"/>
      <c r="AK12" s="805" t="s">
        <v>500</v>
      </c>
      <c r="AL12" s="806"/>
      <c r="AM12" s="806"/>
      <c r="AN12" s="806"/>
      <c r="AO12" s="806"/>
      <c r="AP12" s="806" t="s">
        <v>500</v>
      </c>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t="s">
        <v>381</v>
      </c>
      <c r="C13" s="817"/>
      <c r="D13" s="817"/>
      <c r="E13" s="817"/>
      <c r="F13" s="817"/>
      <c r="G13" s="817"/>
      <c r="H13" s="817"/>
      <c r="I13" s="817"/>
      <c r="J13" s="817"/>
      <c r="K13" s="817"/>
      <c r="L13" s="817"/>
      <c r="M13" s="817"/>
      <c r="N13" s="817"/>
      <c r="O13" s="817"/>
      <c r="P13" s="818"/>
      <c r="Q13" s="819">
        <v>37</v>
      </c>
      <c r="R13" s="820"/>
      <c r="S13" s="820"/>
      <c r="T13" s="820"/>
      <c r="U13" s="820"/>
      <c r="V13" s="820">
        <v>10</v>
      </c>
      <c r="W13" s="820"/>
      <c r="X13" s="820"/>
      <c r="Y13" s="820"/>
      <c r="Z13" s="820"/>
      <c r="AA13" s="820">
        <v>27</v>
      </c>
      <c r="AB13" s="820"/>
      <c r="AC13" s="820"/>
      <c r="AD13" s="820"/>
      <c r="AE13" s="821"/>
      <c r="AF13" s="822">
        <v>27</v>
      </c>
      <c r="AG13" s="823"/>
      <c r="AH13" s="823"/>
      <c r="AI13" s="823"/>
      <c r="AJ13" s="824"/>
      <c r="AK13" s="805">
        <v>10</v>
      </c>
      <c r="AL13" s="806"/>
      <c r="AM13" s="806"/>
      <c r="AN13" s="806"/>
      <c r="AO13" s="806"/>
      <c r="AP13" s="806" t="s">
        <v>500</v>
      </c>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t="s">
        <v>382</v>
      </c>
      <c r="C14" s="817"/>
      <c r="D14" s="817"/>
      <c r="E14" s="817"/>
      <c r="F14" s="817"/>
      <c r="G14" s="817"/>
      <c r="H14" s="817"/>
      <c r="I14" s="817"/>
      <c r="J14" s="817"/>
      <c r="K14" s="817"/>
      <c r="L14" s="817"/>
      <c r="M14" s="817"/>
      <c r="N14" s="817"/>
      <c r="O14" s="817"/>
      <c r="P14" s="818"/>
      <c r="Q14" s="819">
        <v>13</v>
      </c>
      <c r="R14" s="820"/>
      <c r="S14" s="820"/>
      <c r="T14" s="820"/>
      <c r="U14" s="820"/>
      <c r="V14" s="820">
        <v>5</v>
      </c>
      <c r="W14" s="820"/>
      <c r="X14" s="820"/>
      <c r="Y14" s="820"/>
      <c r="Z14" s="820"/>
      <c r="AA14" s="820">
        <v>8</v>
      </c>
      <c r="AB14" s="820"/>
      <c r="AC14" s="820"/>
      <c r="AD14" s="820"/>
      <c r="AE14" s="821"/>
      <c r="AF14" s="822">
        <v>8</v>
      </c>
      <c r="AG14" s="823"/>
      <c r="AH14" s="823"/>
      <c r="AI14" s="823"/>
      <c r="AJ14" s="824"/>
      <c r="AK14" s="805" t="s">
        <v>500</v>
      </c>
      <c r="AL14" s="806"/>
      <c r="AM14" s="806"/>
      <c r="AN14" s="806"/>
      <c r="AO14" s="806"/>
      <c r="AP14" s="806" t="s">
        <v>500</v>
      </c>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t="s">
        <v>383</v>
      </c>
      <c r="C15" s="817"/>
      <c r="D15" s="817"/>
      <c r="E15" s="817"/>
      <c r="F15" s="817"/>
      <c r="G15" s="817"/>
      <c r="H15" s="817"/>
      <c r="I15" s="817"/>
      <c r="J15" s="817"/>
      <c r="K15" s="817"/>
      <c r="L15" s="817"/>
      <c r="M15" s="817"/>
      <c r="N15" s="817"/>
      <c r="O15" s="817"/>
      <c r="P15" s="818"/>
      <c r="Q15" s="819">
        <v>11</v>
      </c>
      <c r="R15" s="820"/>
      <c r="S15" s="820"/>
      <c r="T15" s="820"/>
      <c r="U15" s="820"/>
      <c r="V15" s="820">
        <v>4</v>
      </c>
      <c r="W15" s="820"/>
      <c r="X15" s="820"/>
      <c r="Y15" s="820"/>
      <c r="Z15" s="820"/>
      <c r="AA15" s="820">
        <v>7</v>
      </c>
      <c r="AB15" s="820"/>
      <c r="AC15" s="820"/>
      <c r="AD15" s="820"/>
      <c r="AE15" s="821"/>
      <c r="AF15" s="822">
        <v>7</v>
      </c>
      <c r="AG15" s="823"/>
      <c r="AH15" s="823"/>
      <c r="AI15" s="823"/>
      <c r="AJ15" s="824"/>
      <c r="AK15" s="805" t="s">
        <v>500</v>
      </c>
      <c r="AL15" s="806"/>
      <c r="AM15" s="806"/>
      <c r="AN15" s="806"/>
      <c r="AO15" s="806"/>
      <c r="AP15" s="806" t="s">
        <v>500</v>
      </c>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384</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385</v>
      </c>
      <c r="B23" s="825" t="s">
        <v>386</v>
      </c>
      <c r="C23" s="826"/>
      <c r="D23" s="826"/>
      <c r="E23" s="826"/>
      <c r="F23" s="826"/>
      <c r="G23" s="826"/>
      <c r="H23" s="826"/>
      <c r="I23" s="826"/>
      <c r="J23" s="826"/>
      <c r="K23" s="826"/>
      <c r="L23" s="826"/>
      <c r="M23" s="826"/>
      <c r="N23" s="826"/>
      <c r="O23" s="826"/>
      <c r="P23" s="827"/>
      <c r="Q23" s="828">
        <v>16035</v>
      </c>
      <c r="R23" s="829"/>
      <c r="S23" s="829"/>
      <c r="T23" s="829"/>
      <c r="U23" s="829"/>
      <c r="V23" s="829">
        <v>14307</v>
      </c>
      <c r="W23" s="829"/>
      <c r="X23" s="829"/>
      <c r="Y23" s="829"/>
      <c r="Z23" s="829"/>
      <c r="AA23" s="829">
        <v>1728</v>
      </c>
      <c r="AB23" s="829"/>
      <c r="AC23" s="829"/>
      <c r="AD23" s="829"/>
      <c r="AE23" s="830"/>
      <c r="AF23" s="831">
        <v>916</v>
      </c>
      <c r="AG23" s="829"/>
      <c r="AH23" s="829"/>
      <c r="AI23" s="829"/>
      <c r="AJ23" s="832"/>
      <c r="AK23" s="833"/>
      <c r="AL23" s="834"/>
      <c r="AM23" s="834"/>
      <c r="AN23" s="834"/>
      <c r="AO23" s="834"/>
      <c r="AP23" s="829">
        <v>16417</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387</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388</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358</v>
      </c>
      <c r="B26" s="764"/>
      <c r="C26" s="764"/>
      <c r="D26" s="764"/>
      <c r="E26" s="764"/>
      <c r="F26" s="764"/>
      <c r="G26" s="764"/>
      <c r="H26" s="764"/>
      <c r="I26" s="764"/>
      <c r="J26" s="764"/>
      <c r="K26" s="764"/>
      <c r="L26" s="764"/>
      <c r="M26" s="764"/>
      <c r="N26" s="764"/>
      <c r="O26" s="764"/>
      <c r="P26" s="765"/>
      <c r="Q26" s="769" t="s">
        <v>389</v>
      </c>
      <c r="R26" s="770"/>
      <c r="S26" s="770"/>
      <c r="T26" s="770"/>
      <c r="U26" s="771"/>
      <c r="V26" s="769" t="s">
        <v>390</v>
      </c>
      <c r="W26" s="770"/>
      <c r="X26" s="770"/>
      <c r="Y26" s="770"/>
      <c r="Z26" s="771"/>
      <c r="AA26" s="769" t="s">
        <v>391</v>
      </c>
      <c r="AB26" s="770"/>
      <c r="AC26" s="770"/>
      <c r="AD26" s="770"/>
      <c r="AE26" s="770"/>
      <c r="AF26" s="850" t="s">
        <v>392</v>
      </c>
      <c r="AG26" s="851"/>
      <c r="AH26" s="851"/>
      <c r="AI26" s="851"/>
      <c r="AJ26" s="852"/>
      <c r="AK26" s="770" t="s">
        <v>393</v>
      </c>
      <c r="AL26" s="770"/>
      <c r="AM26" s="770"/>
      <c r="AN26" s="770"/>
      <c r="AO26" s="771"/>
      <c r="AP26" s="769" t="s">
        <v>394</v>
      </c>
      <c r="AQ26" s="770"/>
      <c r="AR26" s="770"/>
      <c r="AS26" s="770"/>
      <c r="AT26" s="771"/>
      <c r="AU26" s="769" t="s">
        <v>395</v>
      </c>
      <c r="AV26" s="770"/>
      <c r="AW26" s="770"/>
      <c r="AX26" s="770"/>
      <c r="AY26" s="771"/>
      <c r="AZ26" s="769" t="s">
        <v>396</v>
      </c>
      <c r="BA26" s="770"/>
      <c r="BB26" s="770"/>
      <c r="BC26" s="770"/>
      <c r="BD26" s="771"/>
      <c r="BE26" s="769" t="s">
        <v>365</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397</v>
      </c>
      <c r="C28" s="786"/>
      <c r="D28" s="786"/>
      <c r="E28" s="786"/>
      <c r="F28" s="786"/>
      <c r="G28" s="786"/>
      <c r="H28" s="786"/>
      <c r="I28" s="786"/>
      <c r="J28" s="786"/>
      <c r="K28" s="786"/>
      <c r="L28" s="786"/>
      <c r="M28" s="786"/>
      <c r="N28" s="786"/>
      <c r="O28" s="786"/>
      <c r="P28" s="787"/>
      <c r="Q28" s="858">
        <v>2747</v>
      </c>
      <c r="R28" s="859"/>
      <c r="S28" s="859"/>
      <c r="T28" s="859"/>
      <c r="U28" s="859"/>
      <c r="V28" s="859">
        <v>2667</v>
      </c>
      <c r="W28" s="859"/>
      <c r="X28" s="859"/>
      <c r="Y28" s="859"/>
      <c r="Z28" s="859"/>
      <c r="AA28" s="859">
        <v>80</v>
      </c>
      <c r="AB28" s="859"/>
      <c r="AC28" s="859"/>
      <c r="AD28" s="859"/>
      <c r="AE28" s="860"/>
      <c r="AF28" s="861">
        <v>80</v>
      </c>
      <c r="AG28" s="859"/>
      <c r="AH28" s="859"/>
      <c r="AI28" s="859"/>
      <c r="AJ28" s="862"/>
      <c r="AK28" s="863">
        <v>222</v>
      </c>
      <c r="AL28" s="864"/>
      <c r="AM28" s="864"/>
      <c r="AN28" s="864"/>
      <c r="AO28" s="864"/>
      <c r="AP28" s="864" t="s">
        <v>500</v>
      </c>
      <c r="AQ28" s="864"/>
      <c r="AR28" s="864"/>
      <c r="AS28" s="864"/>
      <c r="AT28" s="864"/>
      <c r="AU28" s="864" t="s">
        <v>500</v>
      </c>
      <c r="AV28" s="864"/>
      <c r="AW28" s="864"/>
      <c r="AX28" s="864"/>
      <c r="AY28" s="864"/>
      <c r="AZ28" s="865" t="s">
        <v>500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398</v>
      </c>
      <c r="C29" s="817"/>
      <c r="D29" s="817"/>
      <c r="E29" s="817"/>
      <c r="F29" s="817"/>
      <c r="G29" s="817"/>
      <c r="H29" s="817"/>
      <c r="I29" s="817"/>
      <c r="J29" s="817"/>
      <c r="K29" s="817"/>
      <c r="L29" s="817"/>
      <c r="M29" s="817"/>
      <c r="N29" s="817"/>
      <c r="O29" s="817"/>
      <c r="P29" s="818"/>
      <c r="Q29" s="819">
        <v>323</v>
      </c>
      <c r="R29" s="820"/>
      <c r="S29" s="820"/>
      <c r="T29" s="820"/>
      <c r="U29" s="820"/>
      <c r="V29" s="820">
        <v>321</v>
      </c>
      <c r="W29" s="820"/>
      <c r="X29" s="820"/>
      <c r="Y29" s="820"/>
      <c r="Z29" s="820"/>
      <c r="AA29" s="820">
        <v>2</v>
      </c>
      <c r="AB29" s="820"/>
      <c r="AC29" s="820"/>
      <c r="AD29" s="820"/>
      <c r="AE29" s="821"/>
      <c r="AF29" s="822">
        <v>2</v>
      </c>
      <c r="AG29" s="823"/>
      <c r="AH29" s="823"/>
      <c r="AI29" s="823"/>
      <c r="AJ29" s="824"/>
      <c r="AK29" s="870">
        <v>78</v>
      </c>
      <c r="AL29" s="866"/>
      <c r="AM29" s="866"/>
      <c r="AN29" s="866"/>
      <c r="AO29" s="866"/>
      <c r="AP29" s="866" t="s">
        <v>500</v>
      </c>
      <c r="AQ29" s="866"/>
      <c r="AR29" s="866"/>
      <c r="AS29" s="866"/>
      <c r="AT29" s="866"/>
      <c r="AU29" s="866" t="s">
        <v>500</v>
      </c>
      <c r="AV29" s="866"/>
      <c r="AW29" s="866"/>
      <c r="AX29" s="866"/>
      <c r="AY29" s="866"/>
      <c r="AZ29" s="867" t="s">
        <v>500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399</v>
      </c>
      <c r="C30" s="817"/>
      <c r="D30" s="817"/>
      <c r="E30" s="817"/>
      <c r="F30" s="817"/>
      <c r="G30" s="817"/>
      <c r="H30" s="817"/>
      <c r="I30" s="817"/>
      <c r="J30" s="817"/>
      <c r="K30" s="817"/>
      <c r="L30" s="817"/>
      <c r="M30" s="817"/>
      <c r="N30" s="817"/>
      <c r="O30" s="817"/>
      <c r="P30" s="818"/>
      <c r="Q30" s="819">
        <v>2262</v>
      </c>
      <c r="R30" s="820"/>
      <c r="S30" s="820"/>
      <c r="T30" s="820"/>
      <c r="U30" s="820"/>
      <c r="V30" s="820">
        <v>2117</v>
      </c>
      <c r="W30" s="820"/>
      <c r="X30" s="820"/>
      <c r="Y30" s="820"/>
      <c r="Z30" s="820"/>
      <c r="AA30" s="820">
        <v>145</v>
      </c>
      <c r="AB30" s="820"/>
      <c r="AC30" s="820"/>
      <c r="AD30" s="820"/>
      <c r="AE30" s="821"/>
      <c r="AF30" s="822">
        <v>145</v>
      </c>
      <c r="AG30" s="823"/>
      <c r="AH30" s="823"/>
      <c r="AI30" s="823"/>
      <c r="AJ30" s="824"/>
      <c r="AK30" s="870">
        <v>309</v>
      </c>
      <c r="AL30" s="866"/>
      <c r="AM30" s="866"/>
      <c r="AN30" s="866"/>
      <c r="AO30" s="866"/>
      <c r="AP30" s="866" t="s">
        <v>500</v>
      </c>
      <c r="AQ30" s="866"/>
      <c r="AR30" s="866"/>
      <c r="AS30" s="866"/>
      <c r="AT30" s="866"/>
      <c r="AU30" s="866" t="s">
        <v>500</v>
      </c>
      <c r="AV30" s="866"/>
      <c r="AW30" s="866"/>
      <c r="AX30" s="866"/>
      <c r="AY30" s="866"/>
      <c r="AZ30" s="867" t="s">
        <v>500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400</v>
      </c>
      <c r="C31" s="817"/>
      <c r="D31" s="817"/>
      <c r="E31" s="817"/>
      <c r="F31" s="817"/>
      <c r="G31" s="817"/>
      <c r="H31" s="817"/>
      <c r="I31" s="817"/>
      <c r="J31" s="817"/>
      <c r="K31" s="817"/>
      <c r="L31" s="817"/>
      <c r="M31" s="817"/>
      <c r="N31" s="817"/>
      <c r="O31" s="817"/>
      <c r="P31" s="818"/>
      <c r="Q31" s="819">
        <v>8</v>
      </c>
      <c r="R31" s="820"/>
      <c r="S31" s="820"/>
      <c r="T31" s="820"/>
      <c r="U31" s="820"/>
      <c r="V31" s="820">
        <v>8</v>
      </c>
      <c r="W31" s="820"/>
      <c r="X31" s="820"/>
      <c r="Y31" s="820"/>
      <c r="Z31" s="820"/>
      <c r="AA31" s="820" t="s">
        <v>500</v>
      </c>
      <c r="AB31" s="820"/>
      <c r="AC31" s="820"/>
      <c r="AD31" s="820"/>
      <c r="AE31" s="821"/>
      <c r="AF31" s="822" t="s">
        <v>122</v>
      </c>
      <c r="AG31" s="823"/>
      <c r="AH31" s="823"/>
      <c r="AI31" s="823"/>
      <c r="AJ31" s="824"/>
      <c r="AK31" s="870">
        <v>5</v>
      </c>
      <c r="AL31" s="866"/>
      <c r="AM31" s="866"/>
      <c r="AN31" s="866"/>
      <c r="AO31" s="866"/>
      <c r="AP31" s="866" t="s">
        <v>500</v>
      </c>
      <c r="AQ31" s="866"/>
      <c r="AR31" s="866"/>
      <c r="AS31" s="866"/>
      <c r="AT31" s="866"/>
      <c r="AU31" s="866" t="s">
        <v>500</v>
      </c>
      <c r="AV31" s="866"/>
      <c r="AW31" s="866"/>
      <c r="AX31" s="866"/>
      <c r="AY31" s="866"/>
      <c r="AZ31" s="867" t="s">
        <v>500</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401</v>
      </c>
      <c r="C32" s="817"/>
      <c r="D32" s="817"/>
      <c r="E32" s="817"/>
      <c r="F32" s="817"/>
      <c r="G32" s="817"/>
      <c r="H32" s="817"/>
      <c r="I32" s="817"/>
      <c r="J32" s="817"/>
      <c r="K32" s="817"/>
      <c r="L32" s="817"/>
      <c r="M32" s="817"/>
      <c r="N32" s="817"/>
      <c r="O32" s="817"/>
      <c r="P32" s="818"/>
      <c r="Q32" s="819">
        <v>673</v>
      </c>
      <c r="R32" s="820"/>
      <c r="S32" s="820"/>
      <c r="T32" s="820"/>
      <c r="U32" s="820"/>
      <c r="V32" s="820">
        <v>100</v>
      </c>
      <c r="W32" s="820"/>
      <c r="X32" s="820"/>
      <c r="Y32" s="820"/>
      <c r="Z32" s="820"/>
      <c r="AA32" s="820">
        <v>573</v>
      </c>
      <c r="AB32" s="820"/>
      <c r="AC32" s="820"/>
      <c r="AD32" s="820"/>
      <c r="AE32" s="821"/>
      <c r="AF32" s="822">
        <v>573</v>
      </c>
      <c r="AG32" s="823"/>
      <c r="AH32" s="823"/>
      <c r="AI32" s="823"/>
      <c r="AJ32" s="824"/>
      <c r="AK32" s="870" t="s">
        <v>500</v>
      </c>
      <c r="AL32" s="866"/>
      <c r="AM32" s="866"/>
      <c r="AN32" s="866"/>
      <c r="AO32" s="866"/>
      <c r="AP32" s="866">
        <v>1453</v>
      </c>
      <c r="AQ32" s="866"/>
      <c r="AR32" s="866"/>
      <c r="AS32" s="866"/>
      <c r="AT32" s="866"/>
      <c r="AU32" s="866">
        <v>48</v>
      </c>
      <c r="AV32" s="866"/>
      <c r="AW32" s="866"/>
      <c r="AX32" s="866"/>
      <c r="AY32" s="866"/>
      <c r="AZ32" s="867" t="s">
        <v>500</v>
      </c>
      <c r="BA32" s="867"/>
      <c r="BB32" s="867"/>
      <c r="BC32" s="867"/>
      <c r="BD32" s="867"/>
      <c r="BE32" s="868" t="s">
        <v>402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403</v>
      </c>
      <c r="C33" s="817"/>
      <c r="D33" s="817"/>
      <c r="E33" s="817"/>
      <c r="F33" s="817"/>
      <c r="G33" s="817"/>
      <c r="H33" s="817"/>
      <c r="I33" s="817"/>
      <c r="J33" s="817"/>
      <c r="K33" s="817"/>
      <c r="L33" s="817"/>
      <c r="M33" s="817"/>
      <c r="N33" s="817"/>
      <c r="O33" s="817"/>
      <c r="P33" s="818"/>
      <c r="Q33" s="819">
        <v>240</v>
      </c>
      <c r="R33" s="820"/>
      <c r="S33" s="820"/>
      <c r="T33" s="820"/>
      <c r="U33" s="820"/>
      <c r="V33" s="820">
        <v>166</v>
      </c>
      <c r="W33" s="820"/>
      <c r="X33" s="820"/>
      <c r="Y33" s="820"/>
      <c r="Z33" s="820"/>
      <c r="AA33" s="820">
        <v>74</v>
      </c>
      <c r="AB33" s="820"/>
      <c r="AC33" s="820"/>
      <c r="AD33" s="820"/>
      <c r="AE33" s="821"/>
      <c r="AF33" s="822">
        <v>74</v>
      </c>
      <c r="AG33" s="823"/>
      <c r="AH33" s="823"/>
      <c r="AI33" s="823"/>
      <c r="AJ33" s="824"/>
      <c r="AK33" s="870">
        <v>67</v>
      </c>
      <c r="AL33" s="866"/>
      <c r="AM33" s="866"/>
      <c r="AN33" s="866"/>
      <c r="AO33" s="866"/>
      <c r="AP33" s="866">
        <v>922</v>
      </c>
      <c r="AQ33" s="866"/>
      <c r="AR33" s="866"/>
      <c r="AS33" s="866"/>
      <c r="AT33" s="866"/>
      <c r="AU33" s="866">
        <v>503</v>
      </c>
      <c r="AV33" s="866"/>
      <c r="AW33" s="866"/>
      <c r="AX33" s="866"/>
      <c r="AY33" s="866"/>
      <c r="AZ33" s="867" t="s">
        <v>500</v>
      </c>
      <c r="BA33" s="867"/>
      <c r="BB33" s="867"/>
      <c r="BC33" s="867"/>
      <c r="BD33" s="867"/>
      <c r="BE33" s="868" t="s">
        <v>404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405</v>
      </c>
      <c r="C34" s="817"/>
      <c r="D34" s="817"/>
      <c r="E34" s="817"/>
      <c r="F34" s="817"/>
      <c r="G34" s="817"/>
      <c r="H34" s="817"/>
      <c r="I34" s="817"/>
      <c r="J34" s="817"/>
      <c r="K34" s="817"/>
      <c r="L34" s="817"/>
      <c r="M34" s="817"/>
      <c r="N34" s="817"/>
      <c r="O34" s="817"/>
      <c r="P34" s="818"/>
      <c r="Q34" s="819">
        <v>48</v>
      </c>
      <c r="R34" s="820"/>
      <c r="S34" s="820"/>
      <c r="T34" s="820"/>
      <c r="U34" s="820"/>
      <c r="V34" s="820">
        <v>39</v>
      </c>
      <c r="W34" s="820"/>
      <c r="X34" s="820"/>
      <c r="Y34" s="820"/>
      <c r="Z34" s="820"/>
      <c r="AA34" s="820">
        <v>9</v>
      </c>
      <c r="AB34" s="820"/>
      <c r="AC34" s="820"/>
      <c r="AD34" s="820"/>
      <c r="AE34" s="821"/>
      <c r="AF34" s="822">
        <v>9</v>
      </c>
      <c r="AG34" s="823"/>
      <c r="AH34" s="823"/>
      <c r="AI34" s="823"/>
      <c r="AJ34" s="824"/>
      <c r="AK34" s="870">
        <v>17</v>
      </c>
      <c r="AL34" s="866"/>
      <c r="AM34" s="866"/>
      <c r="AN34" s="866"/>
      <c r="AO34" s="866"/>
      <c r="AP34" s="866">
        <v>198</v>
      </c>
      <c r="AQ34" s="866"/>
      <c r="AR34" s="866"/>
      <c r="AS34" s="866"/>
      <c r="AT34" s="866"/>
      <c r="AU34" s="866">
        <v>123</v>
      </c>
      <c r="AV34" s="866"/>
      <c r="AW34" s="866"/>
      <c r="AX34" s="866"/>
      <c r="AY34" s="866"/>
      <c r="AZ34" s="867" t="s">
        <v>500</v>
      </c>
      <c r="BA34" s="867"/>
      <c r="BB34" s="867"/>
      <c r="BC34" s="867"/>
      <c r="BD34" s="867"/>
      <c r="BE34" s="868" t="s">
        <v>404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406</v>
      </c>
      <c r="C35" s="817"/>
      <c r="D35" s="817"/>
      <c r="E35" s="817"/>
      <c r="F35" s="817"/>
      <c r="G35" s="817"/>
      <c r="H35" s="817"/>
      <c r="I35" s="817"/>
      <c r="J35" s="817"/>
      <c r="K35" s="817"/>
      <c r="L35" s="817"/>
      <c r="M35" s="817"/>
      <c r="N35" s="817"/>
      <c r="O35" s="817"/>
      <c r="P35" s="818"/>
      <c r="Q35" s="819">
        <v>128</v>
      </c>
      <c r="R35" s="820"/>
      <c r="S35" s="820"/>
      <c r="T35" s="820"/>
      <c r="U35" s="820"/>
      <c r="V35" s="820">
        <v>102</v>
      </c>
      <c r="W35" s="820"/>
      <c r="X35" s="820"/>
      <c r="Y35" s="820"/>
      <c r="Z35" s="820"/>
      <c r="AA35" s="820">
        <v>26</v>
      </c>
      <c r="AB35" s="820"/>
      <c r="AC35" s="820"/>
      <c r="AD35" s="820"/>
      <c r="AE35" s="821"/>
      <c r="AF35" s="822">
        <v>26</v>
      </c>
      <c r="AG35" s="823"/>
      <c r="AH35" s="823"/>
      <c r="AI35" s="823"/>
      <c r="AJ35" s="824"/>
      <c r="AK35" s="870">
        <v>47</v>
      </c>
      <c r="AL35" s="866"/>
      <c r="AM35" s="866"/>
      <c r="AN35" s="866"/>
      <c r="AO35" s="866"/>
      <c r="AP35" s="866">
        <v>381</v>
      </c>
      <c r="AQ35" s="866"/>
      <c r="AR35" s="866"/>
      <c r="AS35" s="866"/>
      <c r="AT35" s="866"/>
      <c r="AU35" s="866">
        <v>246</v>
      </c>
      <c r="AV35" s="866"/>
      <c r="AW35" s="866"/>
      <c r="AX35" s="866"/>
      <c r="AY35" s="866"/>
      <c r="AZ35" s="867" t="s">
        <v>500</v>
      </c>
      <c r="BA35" s="867"/>
      <c r="BB35" s="867"/>
      <c r="BC35" s="867"/>
      <c r="BD35" s="867"/>
      <c r="BE35" s="868" t="s">
        <v>404</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407</v>
      </c>
      <c r="C36" s="817"/>
      <c r="D36" s="817"/>
      <c r="E36" s="817"/>
      <c r="F36" s="817"/>
      <c r="G36" s="817"/>
      <c r="H36" s="817"/>
      <c r="I36" s="817"/>
      <c r="J36" s="817"/>
      <c r="K36" s="817"/>
      <c r="L36" s="817"/>
      <c r="M36" s="817"/>
      <c r="N36" s="817"/>
      <c r="O36" s="817"/>
      <c r="P36" s="818"/>
      <c r="Q36" s="819">
        <v>1003</v>
      </c>
      <c r="R36" s="820"/>
      <c r="S36" s="820"/>
      <c r="T36" s="820"/>
      <c r="U36" s="820"/>
      <c r="V36" s="820">
        <v>970</v>
      </c>
      <c r="W36" s="820"/>
      <c r="X36" s="820"/>
      <c r="Y36" s="820"/>
      <c r="Z36" s="820"/>
      <c r="AA36" s="820">
        <v>33</v>
      </c>
      <c r="AB36" s="820"/>
      <c r="AC36" s="820"/>
      <c r="AD36" s="820"/>
      <c r="AE36" s="821"/>
      <c r="AF36" s="822">
        <v>33</v>
      </c>
      <c r="AG36" s="823"/>
      <c r="AH36" s="823"/>
      <c r="AI36" s="823"/>
      <c r="AJ36" s="824"/>
      <c r="AK36" s="870">
        <v>465</v>
      </c>
      <c r="AL36" s="866"/>
      <c r="AM36" s="866"/>
      <c r="AN36" s="866"/>
      <c r="AO36" s="866"/>
      <c r="AP36" s="866">
        <v>4933</v>
      </c>
      <c r="AQ36" s="866"/>
      <c r="AR36" s="866"/>
      <c r="AS36" s="866"/>
      <c r="AT36" s="866"/>
      <c r="AU36" s="866">
        <v>3527</v>
      </c>
      <c r="AV36" s="866"/>
      <c r="AW36" s="866"/>
      <c r="AX36" s="866"/>
      <c r="AY36" s="866"/>
      <c r="AZ36" s="867" t="s">
        <v>500</v>
      </c>
      <c r="BA36" s="867"/>
      <c r="BB36" s="867"/>
      <c r="BC36" s="867"/>
      <c r="BD36" s="867"/>
      <c r="BE36" s="868" t="s">
        <v>404</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408</v>
      </c>
      <c r="C37" s="817"/>
      <c r="D37" s="817"/>
      <c r="E37" s="817"/>
      <c r="F37" s="817"/>
      <c r="G37" s="817"/>
      <c r="H37" s="817"/>
      <c r="I37" s="817"/>
      <c r="J37" s="817"/>
      <c r="K37" s="817"/>
      <c r="L37" s="817"/>
      <c r="M37" s="817"/>
      <c r="N37" s="817"/>
      <c r="O37" s="817"/>
      <c r="P37" s="818"/>
      <c r="Q37" s="819">
        <v>33</v>
      </c>
      <c r="R37" s="820"/>
      <c r="S37" s="820"/>
      <c r="T37" s="820"/>
      <c r="U37" s="820"/>
      <c r="V37" s="820">
        <v>30</v>
      </c>
      <c r="W37" s="820"/>
      <c r="X37" s="820"/>
      <c r="Y37" s="820"/>
      <c r="Z37" s="820"/>
      <c r="AA37" s="820">
        <v>3</v>
      </c>
      <c r="AB37" s="820"/>
      <c r="AC37" s="820"/>
      <c r="AD37" s="820"/>
      <c r="AE37" s="821"/>
      <c r="AF37" s="822">
        <v>3</v>
      </c>
      <c r="AG37" s="823"/>
      <c r="AH37" s="823"/>
      <c r="AI37" s="823"/>
      <c r="AJ37" s="824"/>
      <c r="AK37" s="870">
        <v>19</v>
      </c>
      <c r="AL37" s="866"/>
      <c r="AM37" s="866"/>
      <c r="AN37" s="866"/>
      <c r="AO37" s="866"/>
      <c r="AP37" s="866">
        <v>81</v>
      </c>
      <c r="AQ37" s="866"/>
      <c r="AR37" s="866"/>
      <c r="AS37" s="866"/>
      <c r="AT37" s="866"/>
      <c r="AU37" s="866">
        <v>80</v>
      </c>
      <c r="AV37" s="866"/>
      <c r="AW37" s="866"/>
      <c r="AX37" s="866"/>
      <c r="AY37" s="866"/>
      <c r="AZ37" s="867" t="s">
        <v>500</v>
      </c>
      <c r="BA37" s="867"/>
      <c r="BB37" s="867"/>
      <c r="BC37" s="867"/>
      <c r="BD37" s="867"/>
      <c r="BE37" s="868" t="s">
        <v>404</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385</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944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412</v>
      </c>
      <c r="B66" s="764"/>
      <c r="C66" s="764"/>
      <c r="D66" s="764"/>
      <c r="E66" s="764"/>
      <c r="F66" s="764"/>
      <c r="G66" s="764"/>
      <c r="H66" s="764"/>
      <c r="I66" s="764"/>
      <c r="J66" s="764"/>
      <c r="K66" s="764"/>
      <c r="L66" s="764"/>
      <c r="M66" s="764"/>
      <c r="N66" s="764"/>
      <c r="O66" s="764"/>
      <c r="P66" s="765"/>
      <c r="Q66" s="769" t="s">
        <v>389</v>
      </c>
      <c r="R66" s="770"/>
      <c r="S66" s="770"/>
      <c r="T66" s="770"/>
      <c r="U66" s="771"/>
      <c r="V66" s="769" t="s">
        <v>390</v>
      </c>
      <c r="W66" s="770"/>
      <c r="X66" s="770"/>
      <c r="Y66" s="770"/>
      <c r="Z66" s="771"/>
      <c r="AA66" s="769" t="s">
        <v>391</v>
      </c>
      <c r="AB66" s="770"/>
      <c r="AC66" s="770"/>
      <c r="AD66" s="770"/>
      <c r="AE66" s="771"/>
      <c r="AF66" s="890" t="s">
        <v>392</v>
      </c>
      <c r="AG66" s="851"/>
      <c r="AH66" s="851"/>
      <c r="AI66" s="851"/>
      <c r="AJ66" s="891"/>
      <c r="AK66" s="769" t="s">
        <v>393</v>
      </c>
      <c r="AL66" s="764"/>
      <c r="AM66" s="764"/>
      <c r="AN66" s="764"/>
      <c r="AO66" s="765"/>
      <c r="AP66" s="769" t="s">
        <v>394</v>
      </c>
      <c r="AQ66" s="770"/>
      <c r="AR66" s="770"/>
      <c r="AS66" s="770"/>
      <c r="AT66" s="771"/>
      <c r="AU66" s="769" t="s">
        <v>413</v>
      </c>
      <c r="AV66" s="770"/>
      <c r="AW66" s="770"/>
      <c r="AX66" s="770"/>
      <c r="AY66" s="771"/>
      <c r="AZ66" s="769" t="s">
        <v>365</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563</v>
      </c>
      <c r="C68" s="906"/>
      <c r="D68" s="906"/>
      <c r="E68" s="906"/>
      <c r="F68" s="906"/>
      <c r="G68" s="906"/>
      <c r="H68" s="906"/>
      <c r="I68" s="906"/>
      <c r="J68" s="906"/>
      <c r="K68" s="906"/>
      <c r="L68" s="906"/>
      <c r="M68" s="906"/>
      <c r="N68" s="906"/>
      <c r="O68" s="906"/>
      <c r="P68" s="907"/>
      <c r="Q68" s="908">
        <v>1833</v>
      </c>
      <c r="R68" s="902"/>
      <c r="S68" s="902"/>
      <c r="T68" s="902"/>
      <c r="U68" s="902"/>
      <c r="V68" s="902">
        <v>1833</v>
      </c>
      <c r="W68" s="902"/>
      <c r="X68" s="902"/>
      <c r="Y68" s="902"/>
      <c r="Z68" s="902"/>
      <c r="AA68" s="902">
        <v>0</v>
      </c>
      <c r="AB68" s="902"/>
      <c r="AC68" s="902"/>
      <c r="AD68" s="902"/>
      <c r="AE68" s="902"/>
      <c r="AF68" s="902">
        <v>0</v>
      </c>
      <c r="AG68" s="902"/>
      <c r="AH68" s="902"/>
      <c r="AI68" s="902"/>
      <c r="AJ68" s="902"/>
      <c r="AK68" s="902" t="s">
        <v>500</v>
      </c>
      <c r="AL68" s="902"/>
      <c r="AM68" s="902"/>
      <c r="AN68" s="902"/>
      <c r="AO68" s="902"/>
      <c r="AP68" s="902">
        <v>741</v>
      </c>
      <c r="AQ68" s="902"/>
      <c r="AR68" s="902"/>
      <c r="AS68" s="902"/>
      <c r="AT68" s="902"/>
      <c r="AU68" s="902">
        <v>347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564</v>
      </c>
      <c r="C69" s="910"/>
      <c r="D69" s="910"/>
      <c r="E69" s="910"/>
      <c r="F69" s="910"/>
      <c r="G69" s="910"/>
      <c r="H69" s="910"/>
      <c r="I69" s="910"/>
      <c r="J69" s="910"/>
      <c r="K69" s="910"/>
      <c r="L69" s="910"/>
      <c r="M69" s="910"/>
      <c r="N69" s="910"/>
      <c r="O69" s="910"/>
      <c r="P69" s="911"/>
      <c r="Q69" s="912">
        <v>106</v>
      </c>
      <c r="R69" s="866"/>
      <c r="S69" s="866"/>
      <c r="T69" s="866"/>
      <c r="U69" s="866"/>
      <c r="V69" s="866">
        <v>104</v>
      </c>
      <c r="W69" s="866"/>
      <c r="X69" s="866"/>
      <c r="Y69" s="866"/>
      <c r="Z69" s="866"/>
      <c r="AA69" s="866">
        <v>2</v>
      </c>
      <c r="AB69" s="866"/>
      <c r="AC69" s="866"/>
      <c r="AD69" s="866"/>
      <c r="AE69" s="866"/>
      <c r="AF69" s="866">
        <v>2</v>
      </c>
      <c r="AG69" s="866"/>
      <c r="AH69" s="866"/>
      <c r="AI69" s="866"/>
      <c r="AJ69" s="866"/>
      <c r="AK69" s="866">
        <v>4</v>
      </c>
      <c r="AL69" s="866"/>
      <c r="AM69" s="866"/>
      <c r="AN69" s="866"/>
      <c r="AO69" s="866"/>
      <c r="AP69" s="866" t="s">
        <v>500</v>
      </c>
      <c r="AQ69" s="866"/>
      <c r="AR69" s="866"/>
      <c r="AS69" s="866"/>
      <c r="AT69" s="866"/>
      <c r="AU69" s="866" t="s">
        <v>500</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565</v>
      </c>
      <c r="C70" s="910"/>
      <c r="D70" s="910"/>
      <c r="E70" s="910"/>
      <c r="F70" s="910"/>
      <c r="G70" s="910"/>
      <c r="H70" s="910"/>
      <c r="I70" s="910"/>
      <c r="J70" s="910"/>
      <c r="K70" s="910"/>
      <c r="L70" s="910"/>
      <c r="M70" s="910"/>
      <c r="N70" s="910"/>
      <c r="O70" s="910"/>
      <c r="P70" s="911"/>
      <c r="Q70" s="912">
        <v>236</v>
      </c>
      <c r="R70" s="866"/>
      <c r="S70" s="866"/>
      <c r="T70" s="866"/>
      <c r="U70" s="866"/>
      <c r="V70" s="866">
        <v>235</v>
      </c>
      <c r="W70" s="866"/>
      <c r="X70" s="866"/>
      <c r="Y70" s="866"/>
      <c r="Z70" s="866"/>
      <c r="AA70" s="866">
        <v>1</v>
      </c>
      <c r="AB70" s="866"/>
      <c r="AC70" s="866"/>
      <c r="AD70" s="866"/>
      <c r="AE70" s="866"/>
      <c r="AF70" s="866">
        <v>1</v>
      </c>
      <c r="AG70" s="866"/>
      <c r="AH70" s="866"/>
      <c r="AI70" s="866"/>
      <c r="AJ70" s="866"/>
      <c r="AK70" s="866" t="s">
        <v>500</v>
      </c>
      <c r="AL70" s="866"/>
      <c r="AM70" s="866"/>
      <c r="AN70" s="866"/>
      <c r="AO70" s="866"/>
      <c r="AP70" s="866">
        <v>495</v>
      </c>
      <c r="AQ70" s="866"/>
      <c r="AR70" s="866"/>
      <c r="AS70" s="866"/>
      <c r="AT70" s="866"/>
      <c r="AU70" s="866">
        <v>391</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566</v>
      </c>
      <c r="C71" s="910"/>
      <c r="D71" s="910"/>
      <c r="E71" s="910"/>
      <c r="F71" s="910"/>
      <c r="G71" s="910"/>
      <c r="H71" s="910"/>
      <c r="I71" s="910"/>
      <c r="J71" s="910"/>
      <c r="K71" s="910"/>
      <c r="L71" s="910"/>
      <c r="M71" s="910"/>
      <c r="N71" s="910"/>
      <c r="O71" s="910"/>
      <c r="P71" s="911"/>
      <c r="Q71" s="912">
        <v>4382</v>
      </c>
      <c r="R71" s="866"/>
      <c r="S71" s="866"/>
      <c r="T71" s="866"/>
      <c r="U71" s="866"/>
      <c r="V71" s="866">
        <v>4137</v>
      </c>
      <c r="W71" s="866"/>
      <c r="X71" s="866"/>
      <c r="Y71" s="866"/>
      <c r="Z71" s="866"/>
      <c r="AA71" s="866">
        <v>245</v>
      </c>
      <c r="AB71" s="866"/>
      <c r="AC71" s="866"/>
      <c r="AD71" s="866"/>
      <c r="AE71" s="866"/>
      <c r="AF71" s="866">
        <v>245</v>
      </c>
      <c r="AG71" s="866"/>
      <c r="AH71" s="866"/>
      <c r="AI71" s="866"/>
      <c r="AJ71" s="866"/>
      <c r="AK71" s="866">
        <v>65</v>
      </c>
      <c r="AL71" s="866"/>
      <c r="AM71" s="866"/>
      <c r="AN71" s="866"/>
      <c r="AO71" s="866"/>
      <c r="AP71" s="866" t="s">
        <v>500</v>
      </c>
      <c r="AQ71" s="866"/>
      <c r="AR71" s="866"/>
      <c r="AS71" s="866"/>
      <c r="AT71" s="866"/>
      <c r="AU71" s="866" t="s">
        <v>500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567</v>
      </c>
      <c r="C72" s="910"/>
      <c r="D72" s="910"/>
      <c r="E72" s="910"/>
      <c r="F72" s="910"/>
      <c r="G72" s="910"/>
      <c r="H72" s="910"/>
      <c r="I72" s="910"/>
      <c r="J72" s="910"/>
      <c r="K72" s="910"/>
      <c r="L72" s="910"/>
      <c r="M72" s="910"/>
      <c r="N72" s="910"/>
      <c r="O72" s="910"/>
      <c r="P72" s="911"/>
      <c r="Q72" s="912">
        <v>789</v>
      </c>
      <c r="R72" s="866"/>
      <c r="S72" s="866"/>
      <c r="T72" s="866"/>
      <c r="U72" s="866"/>
      <c r="V72" s="866">
        <v>784</v>
      </c>
      <c r="W72" s="866"/>
      <c r="X72" s="866"/>
      <c r="Y72" s="866"/>
      <c r="Z72" s="866"/>
      <c r="AA72" s="866">
        <v>5</v>
      </c>
      <c r="AB72" s="866"/>
      <c r="AC72" s="866"/>
      <c r="AD72" s="866"/>
      <c r="AE72" s="866"/>
      <c r="AF72" s="866">
        <v>5</v>
      </c>
      <c r="AG72" s="866"/>
      <c r="AH72" s="866"/>
      <c r="AI72" s="866"/>
      <c r="AJ72" s="866"/>
      <c r="AK72" s="866">
        <v>9</v>
      </c>
      <c r="AL72" s="866"/>
      <c r="AM72" s="866"/>
      <c r="AN72" s="866"/>
      <c r="AO72" s="866"/>
      <c r="AP72" s="866" t="s">
        <v>500</v>
      </c>
      <c r="AQ72" s="866"/>
      <c r="AR72" s="866"/>
      <c r="AS72" s="866"/>
      <c r="AT72" s="866"/>
      <c r="AU72" s="866" t="s">
        <v>500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568</v>
      </c>
      <c r="C73" s="910"/>
      <c r="D73" s="910"/>
      <c r="E73" s="910"/>
      <c r="F73" s="910"/>
      <c r="G73" s="910"/>
      <c r="H73" s="910"/>
      <c r="I73" s="910"/>
      <c r="J73" s="910"/>
      <c r="K73" s="910"/>
      <c r="L73" s="910"/>
      <c r="M73" s="910"/>
      <c r="N73" s="910"/>
      <c r="O73" s="910"/>
      <c r="P73" s="911"/>
      <c r="Q73" s="912">
        <v>465</v>
      </c>
      <c r="R73" s="866"/>
      <c r="S73" s="866"/>
      <c r="T73" s="866"/>
      <c r="U73" s="866"/>
      <c r="V73" s="866">
        <v>431</v>
      </c>
      <c r="W73" s="866"/>
      <c r="X73" s="866"/>
      <c r="Y73" s="866"/>
      <c r="Z73" s="866"/>
      <c r="AA73" s="866">
        <v>34</v>
      </c>
      <c r="AB73" s="866"/>
      <c r="AC73" s="866"/>
      <c r="AD73" s="866"/>
      <c r="AE73" s="866"/>
      <c r="AF73" s="866">
        <v>34</v>
      </c>
      <c r="AG73" s="866"/>
      <c r="AH73" s="866"/>
      <c r="AI73" s="866"/>
      <c r="AJ73" s="866"/>
      <c r="AK73" s="866" t="s">
        <v>500</v>
      </c>
      <c r="AL73" s="866"/>
      <c r="AM73" s="866"/>
      <c r="AN73" s="866"/>
      <c r="AO73" s="866"/>
      <c r="AP73" s="866">
        <v>3111</v>
      </c>
      <c r="AQ73" s="866"/>
      <c r="AR73" s="866"/>
      <c r="AS73" s="866"/>
      <c r="AT73" s="866"/>
      <c r="AU73" s="866">
        <v>179</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569</v>
      </c>
      <c r="C74" s="910"/>
      <c r="D74" s="910"/>
      <c r="E74" s="910"/>
      <c r="F74" s="910"/>
      <c r="G74" s="910"/>
      <c r="H74" s="910"/>
      <c r="I74" s="910"/>
      <c r="J74" s="910"/>
      <c r="K74" s="910"/>
      <c r="L74" s="910"/>
      <c r="M74" s="910"/>
      <c r="N74" s="910"/>
      <c r="O74" s="910"/>
      <c r="P74" s="911"/>
      <c r="Q74" s="912">
        <v>7</v>
      </c>
      <c r="R74" s="866"/>
      <c r="S74" s="866"/>
      <c r="T74" s="866"/>
      <c r="U74" s="866"/>
      <c r="V74" s="866">
        <v>5</v>
      </c>
      <c r="W74" s="866"/>
      <c r="X74" s="866"/>
      <c r="Y74" s="866"/>
      <c r="Z74" s="866"/>
      <c r="AA74" s="866">
        <v>2</v>
      </c>
      <c r="AB74" s="866"/>
      <c r="AC74" s="866"/>
      <c r="AD74" s="866"/>
      <c r="AE74" s="866"/>
      <c r="AF74" s="866">
        <v>2</v>
      </c>
      <c r="AG74" s="866"/>
      <c r="AH74" s="866"/>
      <c r="AI74" s="866"/>
      <c r="AJ74" s="866"/>
      <c r="AK74" s="866">
        <v>0</v>
      </c>
      <c r="AL74" s="866"/>
      <c r="AM74" s="866"/>
      <c r="AN74" s="866"/>
      <c r="AO74" s="866"/>
      <c r="AP74" s="866" t="s">
        <v>500</v>
      </c>
      <c r="AQ74" s="866"/>
      <c r="AR74" s="866"/>
      <c r="AS74" s="866"/>
      <c r="AT74" s="866"/>
      <c r="AU74" s="866" t="s">
        <v>500</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570</v>
      </c>
      <c r="C75" s="910"/>
      <c r="D75" s="910"/>
      <c r="E75" s="910"/>
      <c r="F75" s="910"/>
      <c r="G75" s="910"/>
      <c r="H75" s="910"/>
      <c r="I75" s="910"/>
      <c r="J75" s="910"/>
      <c r="K75" s="910"/>
      <c r="L75" s="910"/>
      <c r="M75" s="910"/>
      <c r="N75" s="910"/>
      <c r="O75" s="910"/>
      <c r="P75" s="911"/>
      <c r="Q75" s="913">
        <v>52</v>
      </c>
      <c r="R75" s="914"/>
      <c r="S75" s="914"/>
      <c r="T75" s="914"/>
      <c r="U75" s="870"/>
      <c r="V75" s="915">
        <v>51</v>
      </c>
      <c r="W75" s="914"/>
      <c r="X75" s="914"/>
      <c r="Y75" s="914"/>
      <c r="Z75" s="870"/>
      <c r="AA75" s="915">
        <v>1</v>
      </c>
      <c r="AB75" s="914"/>
      <c r="AC75" s="914"/>
      <c r="AD75" s="914"/>
      <c r="AE75" s="870"/>
      <c r="AF75" s="915">
        <v>1</v>
      </c>
      <c r="AG75" s="914"/>
      <c r="AH75" s="914"/>
      <c r="AI75" s="914"/>
      <c r="AJ75" s="870"/>
      <c r="AK75" s="915" t="s">
        <v>500</v>
      </c>
      <c r="AL75" s="914"/>
      <c r="AM75" s="914"/>
      <c r="AN75" s="914"/>
      <c r="AO75" s="870"/>
      <c r="AP75" s="915" t="s">
        <v>500</v>
      </c>
      <c r="AQ75" s="914"/>
      <c r="AR75" s="914"/>
      <c r="AS75" s="914"/>
      <c r="AT75" s="870"/>
      <c r="AU75" s="915" t="s">
        <v>500</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571</v>
      </c>
      <c r="C76" s="910"/>
      <c r="D76" s="910"/>
      <c r="E76" s="910"/>
      <c r="F76" s="910"/>
      <c r="G76" s="910"/>
      <c r="H76" s="910"/>
      <c r="I76" s="910"/>
      <c r="J76" s="910"/>
      <c r="K76" s="910"/>
      <c r="L76" s="910"/>
      <c r="M76" s="910"/>
      <c r="N76" s="910"/>
      <c r="O76" s="910"/>
      <c r="P76" s="911"/>
      <c r="Q76" s="913">
        <v>44</v>
      </c>
      <c r="R76" s="914"/>
      <c r="S76" s="914"/>
      <c r="T76" s="914"/>
      <c r="U76" s="870"/>
      <c r="V76" s="915">
        <v>31</v>
      </c>
      <c r="W76" s="914"/>
      <c r="X76" s="914"/>
      <c r="Y76" s="914"/>
      <c r="Z76" s="870"/>
      <c r="AA76" s="915">
        <v>13</v>
      </c>
      <c r="AB76" s="914"/>
      <c r="AC76" s="914"/>
      <c r="AD76" s="914"/>
      <c r="AE76" s="870"/>
      <c r="AF76" s="915">
        <v>13</v>
      </c>
      <c r="AG76" s="914"/>
      <c r="AH76" s="914"/>
      <c r="AI76" s="914"/>
      <c r="AJ76" s="870"/>
      <c r="AK76" s="915" t="s">
        <v>500</v>
      </c>
      <c r="AL76" s="914"/>
      <c r="AM76" s="914"/>
      <c r="AN76" s="914"/>
      <c r="AO76" s="870"/>
      <c r="AP76" s="915" t="s">
        <v>500</v>
      </c>
      <c r="AQ76" s="914"/>
      <c r="AR76" s="914"/>
      <c r="AS76" s="914"/>
      <c r="AT76" s="870"/>
      <c r="AU76" s="915" t="s">
        <v>500</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t="s">
        <v>572</v>
      </c>
      <c r="C77" s="910"/>
      <c r="D77" s="910"/>
      <c r="E77" s="910"/>
      <c r="F77" s="910"/>
      <c r="G77" s="910"/>
      <c r="H77" s="910"/>
      <c r="I77" s="910"/>
      <c r="J77" s="910"/>
      <c r="K77" s="910"/>
      <c r="L77" s="910"/>
      <c r="M77" s="910"/>
      <c r="N77" s="910"/>
      <c r="O77" s="910"/>
      <c r="P77" s="911"/>
      <c r="Q77" s="913">
        <v>67</v>
      </c>
      <c r="R77" s="914"/>
      <c r="S77" s="914"/>
      <c r="T77" s="914"/>
      <c r="U77" s="870"/>
      <c r="V77" s="915">
        <v>51</v>
      </c>
      <c r="W77" s="914"/>
      <c r="X77" s="914"/>
      <c r="Y77" s="914"/>
      <c r="Z77" s="870"/>
      <c r="AA77" s="915">
        <v>16</v>
      </c>
      <c r="AB77" s="914"/>
      <c r="AC77" s="914"/>
      <c r="AD77" s="914"/>
      <c r="AE77" s="870"/>
      <c r="AF77" s="915">
        <v>16</v>
      </c>
      <c r="AG77" s="914"/>
      <c r="AH77" s="914"/>
      <c r="AI77" s="914"/>
      <c r="AJ77" s="870"/>
      <c r="AK77" s="915" t="s">
        <v>500</v>
      </c>
      <c r="AL77" s="914"/>
      <c r="AM77" s="914"/>
      <c r="AN77" s="914"/>
      <c r="AO77" s="870"/>
      <c r="AP77" s="915" t="s">
        <v>500</v>
      </c>
      <c r="AQ77" s="914"/>
      <c r="AR77" s="914"/>
      <c r="AS77" s="914"/>
      <c r="AT77" s="870"/>
      <c r="AU77" s="915" t="s">
        <v>500</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t="s">
        <v>573</v>
      </c>
      <c r="C78" s="910"/>
      <c r="D78" s="910"/>
      <c r="E78" s="910"/>
      <c r="F78" s="910"/>
      <c r="G78" s="910"/>
      <c r="H78" s="910"/>
      <c r="I78" s="910"/>
      <c r="J78" s="910"/>
      <c r="K78" s="910"/>
      <c r="L78" s="910"/>
      <c r="M78" s="910"/>
      <c r="N78" s="910"/>
      <c r="O78" s="910"/>
      <c r="P78" s="911"/>
      <c r="Q78" s="912">
        <v>609</v>
      </c>
      <c r="R78" s="866"/>
      <c r="S78" s="866"/>
      <c r="T78" s="866"/>
      <c r="U78" s="866"/>
      <c r="V78" s="866">
        <v>544</v>
      </c>
      <c r="W78" s="866"/>
      <c r="X78" s="866"/>
      <c r="Y78" s="866"/>
      <c r="Z78" s="866"/>
      <c r="AA78" s="866">
        <v>65</v>
      </c>
      <c r="AB78" s="866"/>
      <c r="AC78" s="866"/>
      <c r="AD78" s="866"/>
      <c r="AE78" s="866"/>
      <c r="AF78" s="866">
        <v>65</v>
      </c>
      <c r="AG78" s="866"/>
      <c r="AH78" s="866"/>
      <c r="AI78" s="866"/>
      <c r="AJ78" s="866"/>
      <c r="AK78" s="866" t="s">
        <v>500</v>
      </c>
      <c r="AL78" s="866"/>
      <c r="AM78" s="866"/>
      <c r="AN78" s="866"/>
      <c r="AO78" s="866"/>
      <c r="AP78" s="866" t="s">
        <v>500</v>
      </c>
      <c r="AQ78" s="866"/>
      <c r="AR78" s="866"/>
      <c r="AS78" s="866"/>
      <c r="AT78" s="866"/>
      <c r="AU78" s="866" t="s">
        <v>500</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t="s">
        <v>574</v>
      </c>
      <c r="C79" s="910"/>
      <c r="D79" s="910"/>
      <c r="E79" s="910"/>
      <c r="F79" s="910"/>
      <c r="G79" s="910"/>
      <c r="H79" s="910"/>
      <c r="I79" s="910"/>
      <c r="J79" s="910"/>
      <c r="K79" s="910"/>
      <c r="L79" s="910"/>
      <c r="M79" s="910"/>
      <c r="N79" s="910"/>
      <c r="O79" s="910"/>
      <c r="P79" s="911"/>
      <c r="Q79" s="912">
        <v>114090</v>
      </c>
      <c r="R79" s="866"/>
      <c r="S79" s="866"/>
      <c r="T79" s="866"/>
      <c r="U79" s="866"/>
      <c r="V79" s="866">
        <v>112795</v>
      </c>
      <c r="W79" s="866"/>
      <c r="X79" s="866"/>
      <c r="Y79" s="866"/>
      <c r="Z79" s="866"/>
      <c r="AA79" s="866">
        <v>1295</v>
      </c>
      <c r="AB79" s="866"/>
      <c r="AC79" s="866"/>
      <c r="AD79" s="866"/>
      <c r="AE79" s="866"/>
      <c r="AF79" s="866">
        <v>1295</v>
      </c>
      <c r="AG79" s="866"/>
      <c r="AH79" s="866"/>
      <c r="AI79" s="866"/>
      <c r="AJ79" s="866"/>
      <c r="AK79" s="866">
        <v>350</v>
      </c>
      <c r="AL79" s="866"/>
      <c r="AM79" s="866"/>
      <c r="AN79" s="866"/>
      <c r="AO79" s="866"/>
      <c r="AP79" s="866" t="s">
        <v>500</v>
      </c>
      <c r="AQ79" s="866"/>
      <c r="AR79" s="866"/>
      <c r="AS79" s="866"/>
      <c r="AT79" s="866"/>
      <c r="AU79" s="866" t="s">
        <v>500</v>
      </c>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t="s">
        <v>575</v>
      </c>
      <c r="C80" s="910"/>
      <c r="D80" s="910"/>
      <c r="E80" s="910"/>
      <c r="F80" s="910"/>
      <c r="G80" s="910"/>
      <c r="H80" s="910"/>
      <c r="I80" s="910"/>
      <c r="J80" s="910"/>
      <c r="K80" s="910"/>
      <c r="L80" s="910"/>
      <c r="M80" s="910"/>
      <c r="N80" s="910"/>
      <c r="O80" s="910"/>
      <c r="P80" s="911"/>
      <c r="Q80" s="912">
        <v>177</v>
      </c>
      <c r="R80" s="866"/>
      <c r="S80" s="866"/>
      <c r="T80" s="866"/>
      <c r="U80" s="866"/>
      <c r="V80" s="866">
        <v>81</v>
      </c>
      <c r="W80" s="866"/>
      <c r="X80" s="866"/>
      <c r="Y80" s="866"/>
      <c r="Z80" s="866"/>
      <c r="AA80" s="866">
        <v>96</v>
      </c>
      <c r="AB80" s="866"/>
      <c r="AC80" s="866"/>
      <c r="AD80" s="866"/>
      <c r="AE80" s="866"/>
      <c r="AF80" s="866">
        <v>96</v>
      </c>
      <c r="AG80" s="866"/>
      <c r="AH80" s="866"/>
      <c r="AI80" s="866"/>
      <c r="AJ80" s="866"/>
      <c r="AK80" s="866" t="s">
        <v>500</v>
      </c>
      <c r="AL80" s="866"/>
      <c r="AM80" s="866"/>
      <c r="AN80" s="866"/>
      <c r="AO80" s="866"/>
      <c r="AP80" s="866" t="s">
        <v>500</v>
      </c>
      <c r="AQ80" s="866"/>
      <c r="AR80" s="866"/>
      <c r="AS80" s="866"/>
      <c r="AT80" s="866"/>
      <c r="AU80" s="866" t="s">
        <v>500</v>
      </c>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t="s">
        <v>576</v>
      </c>
      <c r="C81" s="910"/>
      <c r="D81" s="910"/>
      <c r="E81" s="910"/>
      <c r="F81" s="910"/>
      <c r="G81" s="910"/>
      <c r="H81" s="910"/>
      <c r="I81" s="910"/>
      <c r="J81" s="910"/>
      <c r="K81" s="910"/>
      <c r="L81" s="910"/>
      <c r="M81" s="910"/>
      <c r="N81" s="910"/>
      <c r="O81" s="910"/>
      <c r="P81" s="911"/>
      <c r="Q81" s="912">
        <v>351</v>
      </c>
      <c r="R81" s="866"/>
      <c r="S81" s="866"/>
      <c r="T81" s="866"/>
      <c r="U81" s="866"/>
      <c r="V81" s="866">
        <v>286</v>
      </c>
      <c r="W81" s="866"/>
      <c r="X81" s="866"/>
      <c r="Y81" s="866"/>
      <c r="Z81" s="866"/>
      <c r="AA81" s="866">
        <v>65</v>
      </c>
      <c r="AB81" s="866"/>
      <c r="AC81" s="866"/>
      <c r="AD81" s="866"/>
      <c r="AE81" s="866"/>
      <c r="AF81" s="866">
        <v>58</v>
      </c>
      <c r="AG81" s="866"/>
      <c r="AH81" s="866"/>
      <c r="AI81" s="866"/>
      <c r="AJ81" s="866"/>
      <c r="AK81" s="866" t="s">
        <v>500</v>
      </c>
      <c r="AL81" s="866"/>
      <c r="AM81" s="866"/>
      <c r="AN81" s="866"/>
      <c r="AO81" s="866"/>
      <c r="AP81" s="866">
        <v>105</v>
      </c>
      <c r="AQ81" s="866"/>
      <c r="AR81" s="866"/>
      <c r="AS81" s="866"/>
      <c r="AT81" s="866"/>
      <c r="AU81" s="866">
        <v>19</v>
      </c>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385</v>
      </c>
      <c r="B88" s="825" t="s">
        <v>414</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385</v>
      </c>
      <c r="BR102" s="825" t="s">
        <v>415</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416</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417</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420</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421</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422</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423</v>
      </c>
      <c r="AB109" s="929"/>
      <c r="AC109" s="929"/>
      <c r="AD109" s="929"/>
      <c r="AE109" s="930"/>
      <c r="AF109" s="928" t="s">
        <v>424</v>
      </c>
      <c r="AG109" s="929"/>
      <c r="AH109" s="929"/>
      <c r="AI109" s="929"/>
      <c r="AJ109" s="930"/>
      <c r="AK109" s="928" t="s">
        <v>295</v>
      </c>
      <c r="AL109" s="929"/>
      <c r="AM109" s="929"/>
      <c r="AN109" s="929"/>
      <c r="AO109" s="930"/>
      <c r="AP109" s="928" t="s">
        <v>425</v>
      </c>
      <c r="AQ109" s="929"/>
      <c r="AR109" s="929"/>
      <c r="AS109" s="929"/>
      <c r="AT109" s="931"/>
      <c r="AU109" s="948" t="s">
        <v>422</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423</v>
      </c>
      <c r="BR109" s="929"/>
      <c r="BS109" s="929"/>
      <c r="BT109" s="929"/>
      <c r="BU109" s="930"/>
      <c r="BV109" s="928" t="s">
        <v>424</v>
      </c>
      <c r="BW109" s="929"/>
      <c r="BX109" s="929"/>
      <c r="BY109" s="929"/>
      <c r="BZ109" s="930"/>
      <c r="CA109" s="928" t="s">
        <v>295</v>
      </c>
      <c r="CB109" s="929"/>
      <c r="CC109" s="929"/>
      <c r="CD109" s="929"/>
      <c r="CE109" s="930"/>
      <c r="CF109" s="949" t="s">
        <v>425</v>
      </c>
      <c r="CG109" s="949"/>
      <c r="CH109" s="949"/>
      <c r="CI109" s="949"/>
      <c r="CJ109" s="949"/>
      <c r="CK109" s="928" t="s">
        <v>426</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423</v>
      </c>
      <c r="DH109" s="929"/>
      <c r="DI109" s="929"/>
      <c r="DJ109" s="929"/>
      <c r="DK109" s="930"/>
      <c r="DL109" s="928" t="s">
        <v>424</v>
      </c>
      <c r="DM109" s="929"/>
      <c r="DN109" s="929"/>
      <c r="DO109" s="929"/>
      <c r="DP109" s="930"/>
      <c r="DQ109" s="928" t="s">
        <v>295</v>
      </c>
      <c r="DR109" s="929"/>
      <c r="DS109" s="929"/>
      <c r="DT109" s="929"/>
      <c r="DU109" s="930"/>
      <c r="DV109" s="928" t="s">
        <v>425</v>
      </c>
      <c r="DW109" s="929"/>
      <c r="DX109" s="929"/>
      <c r="DY109" s="929"/>
      <c r="DZ109" s="931"/>
    </row>
    <row r="110" spans="1:131" s="230" customFormat="1" ht="26.25" customHeight="1" x14ac:dyDescent="0.15">
      <c r="A110" s="932" t="s">
        <v>427</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1706848</v>
      </c>
      <c r="AB110" s="936"/>
      <c r="AC110" s="936"/>
      <c r="AD110" s="936"/>
      <c r="AE110" s="937"/>
      <c r="AF110" s="938">
        <v>1779109</v>
      </c>
      <c r="AG110" s="936"/>
      <c r="AH110" s="936"/>
      <c r="AI110" s="936"/>
      <c r="AJ110" s="937"/>
      <c r="AK110" s="938">
        <v>1751122</v>
      </c>
      <c r="AL110" s="936"/>
      <c r="AM110" s="936"/>
      <c r="AN110" s="936"/>
      <c r="AO110" s="937"/>
      <c r="AP110" s="939">
        <v>24.7</v>
      </c>
      <c r="AQ110" s="940"/>
      <c r="AR110" s="940"/>
      <c r="AS110" s="940"/>
      <c r="AT110" s="941"/>
      <c r="AU110" s="942" t="s">
        <v>69</v>
      </c>
      <c r="AV110" s="943"/>
      <c r="AW110" s="943"/>
      <c r="AX110" s="943"/>
      <c r="AY110" s="943"/>
      <c r="AZ110" s="965" t="s">
        <v>428</v>
      </c>
      <c r="BA110" s="933"/>
      <c r="BB110" s="933"/>
      <c r="BC110" s="933"/>
      <c r="BD110" s="933"/>
      <c r="BE110" s="933"/>
      <c r="BF110" s="933"/>
      <c r="BG110" s="933"/>
      <c r="BH110" s="933"/>
      <c r="BI110" s="933"/>
      <c r="BJ110" s="933"/>
      <c r="BK110" s="933"/>
      <c r="BL110" s="933"/>
      <c r="BM110" s="933"/>
      <c r="BN110" s="933"/>
      <c r="BO110" s="933"/>
      <c r="BP110" s="934"/>
      <c r="BQ110" s="966">
        <v>18865980</v>
      </c>
      <c r="BR110" s="967"/>
      <c r="BS110" s="967"/>
      <c r="BT110" s="967"/>
      <c r="BU110" s="967"/>
      <c r="BV110" s="967">
        <v>17508319</v>
      </c>
      <c r="BW110" s="967"/>
      <c r="BX110" s="967"/>
      <c r="BY110" s="967"/>
      <c r="BZ110" s="967"/>
      <c r="CA110" s="967">
        <v>16417078</v>
      </c>
      <c r="CB110" s="967"/>
      <c r="CC110" s="967"/>
      <c r="CD110" s="967"/>
      <c r="CE110" s="967"/>
      <c r="CF110" s="980">
        <v>231.2</v>
      </c>
      <c r="CG110" s="981"/>
      <c r="CH110" s="981"/>
      <c r="CI110" s="981"/>
      <c r="CJ110" s="981"/>
      <c r="CK110" s="982" t="s">
        <v>429</v>
      </c>
      <c r="CL110" s="983"/>
      <c r="CM110" s="965" t="s">
        <v>430</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431</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432</v>
      </c>
      <c r="BA111" s="959"/>
      <c r="BB111" s="959"/>
      <c r="BC111" s="959"/>
      <c r="BD111" s="959"/>
      <c r="BE111" s="959"/>
      <c r="BF111" s="959"/>
      <c r="BG111" s="959"/>
      <c r="BH111" s="959"/>
      <c r="BI111" s="959"/>
      <c r="BJ111" s="959"/>
      <c r="BK111" s="959"/>
      <c r="BL111" s="959"/>
      <c r="BM111" s="959"/>
      <c r="BN111" s="959"/>
      <c r="BO111" s="959"/>
      <c r="BP111" s="960"/>
      <c r="BQ111" s="961">
        <v>184764</v>
      </c>
      <c r="BR111" s="962"/>
      <c r="BS111" s="962"/>
      <c r="BT111" s="962"/>
      <c r="BU111" s="962"/>
      <c r="BV111" s="962">
        <v>134765</v>
      </c>
      <c r="BW111" s="962"/>
      <c r="BX111" s="962"/>
      <c r="BY111" s="962"/>
      <c r="BZ111" s="962"/>
      <c r="CA111" s="962">
        <v>84957</v>
      </c>
      <c r="CB111" s="962"/>
      <c r="CC111" s="962"/>
      <c r="CD111" s="962"/>
      <c r="CE111" s="962"/>
      <c r="CF111" s="956">
        <v>1.2</v>
      </c>
      <c r="CG111" s="957"/>
      <c r="CH111" s="957"/>
      <c r="CI111" s="957"/>
      <c r="CJ111" s="957"/>
      <c r="CK111" s="984"/>
      <c r="CL111" s="985"/>
      <c r="CM111" s="958" t="s">
        <v>433</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434</v>
      </c>
      <c r="B112" s="989"/>
      <c r="C112" s="959" t="s">
        <v>435</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436</v>
      </c>
      <c r="BA112" s="959"/>
      <c r="BB112" s="959"/>
      <c r="BC112" s="959"/>
      <c r="BD112" s="959"/>
      <c r="BE112" s="959"/>
      <c r="BF112" s="959"/>
      <c r="BG112" s="959"/>
      <c r="BH112" s="959"/>
      <c r="BI112" s="959"/>
      <c r="BJ112" s="959"/>
      <c r="BK112" s="959"/>
      <c r="BL112" s="959"/>
      <c r="BM112" s="959"/>
      <c r="BN112" s="959"/>
      <c r="BO112" s="959"/>
      <c r="BP112" s="960"/>
      <c r="BQ112" s="961">
        <v>4634481</v>
      </c>
      <c r="BR112" s="962"/>
      <c r="BS112" s="962"/>
      <c r="BT112" s="962"/>
      <c r="BU112" s="962"/>
      <c r="BV112" s="962">
        <v>4707145</v>
      </c>
      <c r="BW112" s="962"/>
      <c r="BX112" s="962"/>
      <c r="BY112" s="962"/>
      <c r="BZ112" s="962"/>
      <c r="CA112" s="962">
        <v>4526987</v>
      </c>
      <c r="CB112" s="962"/>
      <c r="CC112" s="962"/>
      <c r="CD112" s="962"/>
      <c r="CE112" s="962"/>
      <c r="CF112" s="956">
        <v>63.8</v>
      </c>
      <c r="CG112" s="957"/>
      <c r="CH112" s="957"/>
      <c r="CI112" s="957"/>
      <c r="CJ112" s="957"/>
      <c r="CK112" s="984"/>
      <c r="CL112" s="985"/>
      <c r="CM112" s="958" t="s">
        <v>437</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438</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351910</v>
      </c>
      <c r="AB113" s="974"/>
      <c r="AC113" s="974"/>
      <c r="AD113" s="974"/>
      <c r="AE113" s="975"/>
      <c r="AF113" s="976">
        <v>423738</v>
      </c>
      <c r="AG113" s="974"/>
      <c r="AH113" s="974"/>
      <c r="AI113" s="974"/>
      <c r="AJ113" s="975"/>
      <c r="AK113" s="976">
        <v>396274</v>
      </c>
      <c r="AL113" s="974"/>
      <c r="AM113" s="974"/>
      <c r="AN113" s="974"/>
      <c r="AO113" s="975"/>
      <c r="AP113" s="977">
        <v>5.6</v>
      </c>
      <c r="AQ113" s="978"/>
      <c r="AR113" s="978"/>
      <c r="AS113" s="978"/>
      <c r="AT113" s="979"/>
      <c r="AU113" s="944"/>
      <c r="AV113" s="945"/>
      <c r="AW113" s="945"/>
      <c r="AX113" s="945"/>
      <c r="AY113" s="945"/>
      <c r="AZ113" s="958" t="s">
        <v>439</v>
      </c>
      <c r="BA113" s="959"/>
      <c r="BB113" s="959"/>
      <c r="BC113" s="959"/>
      <c r="BD113" s="959"/>
      <c r="BE113" s="959"/>
      <c r="BF113" s="959"/>
      <c r="BG113" s="959"/>
      <c r="BH113" s="959"/>
      <c r="BI113" s="959"/>
      <c r="BJ113" s="959"/>
      <c r="BK113" s="959"/>
      <c r="BL113" s="959"/>
      <c r="BM113" s="959"/>
      <c r="BN113" s="959"/>
      <c r="BO113" s="959"/>
      <c r="BP113" s="960"/>
      <c r="BQ113" s="961">
        <v>833114</v>
      </c>
      <c r="BR113" s="962"/>
      <c r="BS113" s="962"/>
      <c r="BT113" s="962"/>
      <c r="BU113" s="962"/>
      <c r="BV113" s="962">
        <v>958497</v>
      </c>
      <c r="BW113" s="962"/>
      <c r="BX113" s="962"/>
      <c r="BY113" s="962"/>
      <c r="BZ113" s="962"/>
      <c r="CA113" s="962">
        <v>935938</v>
      </c>
      <c r="CB113" s="962"/>
      <c r="CC113" s="962"/>
      <c r="CD113" s="962"/>
      <c r="CE113" s="962"/>
      <c r="CF113" s="956">
        <v>13.2</v>
      </c>
      <c r="CG113" s="957"/>
      <c r="CH113" s="957"/>
      <c r="CI113" s="957"/>
      <c r="CJ113" s="957"/>
      <c r="CK113" s="984"/>
      <c r="CL113" s="985"/>
      <c r="CM113" s="958" t="s">
        <v>440</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441</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95105</v>
      </c>
      <c r="AB114" s="995"/>
      <c r="AC114" s="995"/>
      <c r="AD114" s="995"/>
      <c r="AE114" s="996"/>
      <c r="AF114" s="997">
        <v>95017</v>
      </c>
      <c r="AG114" s="995"/>
      <c r="AH114" s="995"/>
      <c r="AI114" s="995"/>
      <c r="AJ114" s="996"/>
      <c r="AK114" s="997">
        <v>79446</v>
      </c>
      <c r="AL114" s="995"/>
      <c r="AM114" s="995"/>
      <c r="AN114" s="995"/>
      <c r="AO114" s="996"/>
      <c r="AP114" s="998">
        <v>1.1000000000000001</v>
      </c>
      <c r="AQ114" s="999"/>
      <c r="AR114" s="999"/>
      <c r="AS114" s="999"/>
      <c r="AT114" s="1000"/>
      <c r="AU114" s="944"/>
      <c r="AV114" s="945"/>
      <c r="AW114" s="945"/>
      <c r="AX114" s="945"/>
      <c r="AY114" s="945"/>
      <c r="AZ114" s="958" t="s">
        <v>442</v>
      </c>
      <c r="BA114" s="959"/>
      <c r="BB114" s="959"/>
      <c r="BC114" s="959"/>
      <c r="BD114" s="959"/>
      <c r="BE114" s="959"/>
      <c r="BF114" s="959"/>
      <c r="BG114" s="959"/>
      <c r="BH114" s="959"/>
      <c r="BI114" s="959"/>
      <c r="BJ114" s="959"/>
      <c r="BK114" s="959"/>
      <c r="BL114" s="959"/>
      <c r="BM114" s="959"/>
      <c r="BN114" s="959"/>
      <c r="BO114" s="959"/>
      <c r="BP114" s="960"/>
      <c r="BQ114" s="961">
        <v>1435609</v>
      </c>
      <c r="BR114" s="962"/>
      <c r="BS114" s="962"/>
      <c r="BT114" s="962"/>
      <c r="BU114" s="962"/>
      <c r="BV114" s="962">
        <v>1422546</v>
      </c>
      <c r="BW114" s="962"/>
      <c r="BX114" s="962"/>
      <c r="BY114" s="962"/>
      <c r="BZ114" s="962"/>
      <c r="CA114" s="962">
        <v>1407870</v>
      </c>
      <c r="CB114" s="962"/>
      <c r="CC114" s="962"/>
      <c r="CD114" s="962"/>
      <c r="CE114" s="962"/>
      <c r="CF114" s="956">
        <v>19.8</v>
      </c>
      <c r="CG114" s="957"/>
      <c r="CH114" s="957"/>
      <c r="CI114" s="957"/>
      <c r="CJ114" s="957"/>
      <c r="CK114" s="984"/>
      <c r="CL114" s="985"/>
      <c r="CM114" s="958" t="s">
        <v>443</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444</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50191</v>
      </c>
      <c r="AB115" s="974"/>
      <c r="AC115" s="974"/>
      <c r="AD115" s="974"/>
      <c r="AE115" s="975"/>
      <c r="AF115" s="976">
        <v>49999</v>
      </c>
      <c r="AG115" s="974"/>
      <c r="AH115" s="974"/>
      <c r="AI115" s="974"/>
      <c r="AJ115" s="975"/>
      <c r="AK115" s="976">
        <v>49808</v>
      </c>
      <c r="AL115" s="974"/>
      <c r="AM115" s="974"/>
      <c r="AN115" s="974"/>
      <c r="AO115" s="975"/>
      <c r="AP115" s="977">
        <v>0.7</v>
      </c>
      <c r="AQ115" s="978"/>
      <c r="AR115" s="978"/>
      <c r="AS115" s="978"/>
      <c r="AT115" s="979"/>
      <c r="AU115" s="944"/>
      <c r="AV115" s="945"/>
      <c r="AW115" s="945"/>
      <c r="AX115" s="945"/>
      <c r="AY115" s="945"/>
      <c r="AZ115" s="958" t="s">
        <v>445</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446</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447</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448</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449</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178</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450</v>
      </c>
      <c r="Z117" s="930"/>
      <c r="AA117" s="1014">
        <v>2204054</v>
      </c>
      <c r="AB117" s="1015"/>
      <c r="AC117" s="1015"/>
      <c r="AD117" s="1015"/>
      <c r="AE117" s="1016"/>
      <c r="AF117" s="1017">
        <v>2347863</v>
      </c>
      <c r="AG117" s="1015"/>
      <c r="AH117" s="1015"/>
      <c r="AI117" s="1015"/>
      <c r="AJ117" s="1016"/>
      <c r="AK117" s="1017">
        <v>2276650</v>
      </c>
      <c r="AL117" s="1015"/>
      <c r="AM117" s="1015"/>
      <c r="AN117" s="1015"/>
      <c r="AO117" s="1016"/>
      <c r="AP117" s="1018"/>
      <c r="AQ117" s="1019"/>
      <c r="AR117" s="1019"/>
      <c r="AS117" s="1019"/>
      <c r="AT117" s="1020"/>
      <c r="AU117" s="944"/>
      <c r="AV117" s="945"/>
      <c r="AW117" s="945"/>
      <c r="AX117" s="945"/>
      <c r="AY117" s="945"/>
      <c r="AZ117" s="1010" t="s">
        <v>451</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452</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426</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423</v>
      </c>
      <c r="AB118" s="929"/>
      <c r="AC118" s="929"/>
      <c r="AD118" s="929"/>
      <c r="AE118" s="930"/>
      <c r="AF118" s="928" t="s">
        <v>424</v>
      </c>
      <c r="AG118" s="929"/>
      <c r="AH118" s="929"/>
      <c r="AI118" s="929"/>
      <c r="AJ118" s="930"/>
      <c r="AK118" s="928" t="s">
        <v>295</v>
      </c>
      <c r="AL118" s="929"/>
      <c r="AM118" s="929"/>
      <c r="AN118" s="929"/>
      <c r="AO118" s="930"/>
      <c r="AP118" s="1006" t="s">
        <v>425</v>
      </c>
      <c r="AQ118" s="1007"/>
      <c r="AR118" s="1007"/>
      <c r="AS118" s="1007"/>
      <c r="AT118" s="1008"/>
      <c r="AU118" s="944"/>
      <c r="AV118" s="945"/>
      <c r="AW118" s="945"/>
      <c r="AX118" s="945"/>
      <c r="AY118" s="945"/>
      <c r="AZ118" s="1009" t="s">
        <v>453</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454</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429</v>
      </c>
      <c r="B119" s="983"/>
      <c r="C119" s="965" t="s">
        <v>430</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178</v>
      </c>
      <c r="BA119" s="251"/>
      <c r="BB119" s="251"/>
      <c r="BC119" s="251"/>
      <c r="BD119" s="251"/>
      <c r="BE119" s="251"/>
      <c r="BF119" s="251"/>
      <c r="BG119" s="251"/>
      <c r="BH119" s="251"/>
      <c r="BI119" s="251"/>
      <c r="BJ119" s="251"/>
      <c r="BK119" s="251"/>
      <c r="BL119" s="251"/>
      <c r="BM119" s="251"/>
      <c r="BN119" s="251"/>
      <c r="BO119" s="1013" t="s">
        <v>455</v>
      </c>
      <c r="BP119" s="1041"/>
      <c r="BQ119" s="1035">
        <v>25953948</v>
      </c>
      <c r="BR119" s="1036"/>
      <c r="BS119" s="1036"/>
      <c r="BT119" s="1036"/>
      <c r="BU119" s="1036"/>
      <c r="BV119" s="1036">
        <v>24731272</v>
      </c>
      <c r="BW119" s="1036"/>
      <c r="BX119" s="1036"/>
      <c r="BY119" s="1036"/>
      <c r="BZ119" s="1036"/>
      <c r="CA119" s="1036">
        <v>23372830</v>
      </c>
      <c r="CB119" s="1036"/>
      <c r="CC119" s="1036"/>
      <c r="CD119" s="1036"/>
      <c r="CE119" s="1036"/>
      <c r="CF119" s="1037"/>
      <c r="CG119" s="1038"/>
      <c r="CH119" s="1038"/>
      <c r="CI119" s="1038"/>
      <c r="CJ119" s="1039"/>
      <c r="CK119" s="986"/>
      <c r="CL119" s="987"/>
      <c r="CM119" s="1009" t="s">
        <v>456</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184764</v>
      </c>
      <c r="DH119" s="1022"/>
      <c r="DI119" s="1022"/>
      <c r="DJ119" s="1022"/>
      <c r="DK119" s="1023"/>
      <c r="DL119" s="1021">
        <v>134765</v>
      </c>
      <c r="DM119" s="1022"/>
      <c r="DN119" s="1022"/>
      <c r="DO119" s="1022"/>
      <c r="DP119" s="1023"/>
      <c r="DQ119" s="1021">
        <v>84957</v>
      </c>
      <c r="DR119" s="1022"/>
      <c r="DS119" s="1022"/>
      <c r="DT119" s="1022"/>
      <c r="DU119" s="1023"/>
      <c r="DV119" s="1024">
        <v>1.2</v>
      </c>
      <c r="DW119" s="1025"/>
      <c r="DX119" s="1025"/>
      <c r="DY119" s="1025"/>
      <c r="DZ119" s="1026"/>
    </row>
    <row r="120" spans="1:130" s="230" customFormat="1" ht="26.25" customHeight="1" x14ac:dyDescent="0.15">
      <c r="A120" s="1093"/>
      <c r="B120" s="985"/>
      <c r="C120" s="958" t="s">
        <v>433</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457</v>
      </c>
      <c r="AV120" s="1028"/>
      <c r="AW120" s="1028"/>
      <c r="AX120" s="1028"/>
      <c r="AY120" s="1029"/>
      <c r="AZ120" s="965" t="s">
        <v>458</v>
      </c>
      <c r="BA120" s="933"/>
      <c r="BB120" s="933"/>
      <c r="BC120" s="933"/>
      <c r="BD120" s="933"/>
      <c r="BE120" s="933"/>
      <c r="BF120" s="933"/>
      <c r="BG120" s="933"/>
      <c r="BH120" s="933"/>
      <c r="BI120" s="933"/>
      <c r="BJ120" s="933"/>
      <c r="BK120" s="933"/>
      <c r="BL120" s="933"/>
      <c r="BM120" s="933"/>
      <c r="BN120" s="933"/>
      <c r="BO120" s="933"/>
      <c r="BP120" s="934"/>
      <c r="BQ120" s="966">
        <v>5673151</v>
      </c>
      <c r="BR120" s="967"/>
      <c r="BS120" s="967"/>
      <c r="BT120" s="967"/>
      <c r="BU120" s="967"/>
      <c r="BV120" s="967">
        <v>6042186</v>
      </c>
      <c r="BW120" s="967"/>
      <c r="BX120" s="967"/>
      <c r="BY120" s="967"/>
      <c r="BZ120" s="967"/>
      <c r="CA120" s="967">
        <v>6122247</v>
      </c>
      <c r="CB120" s="967"/>
      <c r="CC120" s="967"/>
      <c r="CD120" s="967"/>
      <c r="CE120" s="967"/>
      <c r="CF120" s="980">
        <v>86.2</v>
      </c>
      <c r="CG120" s="981"/>
      <c r="CH120" s="981"/>
      <c r="CI120" s="981"/>
      <c r="CJ120" s="981"/>
      <c r="CK120" s="1042" t="s">
        <v>459</v>
      </c>
      <c r="CL120" s="1043"/>
      <c r="CM120" s="1043"/>
      <c r="CN120" s="1043"/>
      <c r="CO120" s="1044"/>
      <c r="CP120" s="1050" t="s">
        <v>407</v>
      </c>
      <c r="CQ120" s="1051"/>
      <c r="CR120" s="1051"/>
      <c r="CS120" s="1051"/>
      <c r="CT120" s="1051"/>
      <c r="CU120" s="1051"/>
      <c r="CV120" s="1051"/>
      <c r="CW120" s="1051"/>
      <c r="CX120" s="1051"/>
      <c r="CY120" s="1051"/>
      <c r="CZ120" s="1051"/>
      <c r="DA120" s="1051"/>
      <c r="DB120" s="1051"/>
      <c r="DC120" s="1051"/>
      <c r="DD120" s="1051"/>
      <c r="DE120" s="1051"/>
      <c r="DF120" s="1052"/>
      <c r="DG120" s="966">
        <v>3721745</v>
      </c>
      <c r="DH120" s="967"/>
      <c r="DI120" s="967"/>
      <c r="DJ120" s="967"/>
      <c r="DK120" s="967"/>
      <c r="DL120" s="967">
        <v>3745754</v>
      </c>
      <c r="DM120" s="967"/>
      <c r="DN120" s="967"/>
      <c r="DO120" s="967"/>
      <c r="DP120" s="967"/>
      <c r="DQ120" s="967">
        <v>3527079</v>
      </c>
      <c r="DR120" s="967"/>
      <c r="DS120" s="967"/>
      <c r="DT120" s="967"/>
      <c r="DU120" s="967"/>
      <c r="DV120" s="968">
        <v>49.7</v>
      </c>
      <c r="DW120" s="968"/>
      <c r="DX120" s="968"/>
      <c r="DY120" s="968"/>
      <c r="DZ120" s="969"/>
    </row>
    <row r="121" spans="1:130" s="230" customFormat="1" ht="26.25" customHeight="1" x14ac:dyDescent="0.15">
      <c r="A121" s="1093"/>
      <c r="B121" s="985"/>
      <c r="C121" s="1010" t="s">
        <v>460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461</v>
      </c>
      <c r="BA121" s="959"/>
      <c r="BB121" s="959"/>
      <c r="BC121" s="959"/>
      <c r="BD121" s="959"/>
      <c r="BE121" s="959"/>
      <c r="BF121" s="959"/>
      <c r="BG121" s="959"/>
      <c r="BH121" s="959"/>
      <c r="BI121" s="959"/>
      <c r="BJ121" s="959"/>
      <c r="BK121" s="959"/>
      <c r="BL121" s="959"/>
      <c r="BM121" s="959"/>
      <c r="BN121" s="959"/>
      <c r="BO121" s="959"/>
      <c r="BP121" s="960"/>
      <c r="BQ121" s="961">
        <v>142506</v>
      </c>
      <c r="BR121" s="962"/>
      <c r="BS121" s="962"/>
      <c r="BT121" s="962"/>
      <c r="BU121" s="962"/>
      <c r="BV121" s="962">
        <v>114912</v>
      </c>
      <c r="BW121" s="962"/>
      <c r="BX121" s="962"/>
      <c r="BY121" s="962"/>
      <c r="BZ121" s="962"/>
      <c r="CA121" s="962">
        <v>90161</v>
      </c>
      <c r="CB121" s="962"/>
      <c r="CC121" s="962"/>
      <c r="CD121" s="962"/>
      <c r="CE121" s="962"/>
      <c r="CF121" s="956">
        <v>1.3</v>
      </c>
      <c r="CG121" s="957"/>
      <c r="CH121" s="957"/>
      <c r="CI121" s="957"/>
      <c r="CJ121" s="957"/>
      <c r="CK121" s="1045"/>
      <c r="CL121" s="1046"/>
      <c r="CM121" s="1046"/>
      <c r="CN121" s="1046"/>
      <c r="CO121" s="1047"/>
      <c r="CP121" s="1055" t="s">
        <v>403</v>
      </c>
      <c r="CQ121" s="1056"/>
      <c r="CR121" s="1056"/>
      <c r="CS121" s="1056"/>
      <c r="CT121" s="1056"/>
      <c r="CU121" s="1056"/>
      <c r="CV121" s="1056"/>
      <c r="CW121" s="1056"/>
      <c r="CX121" s="1056"/>
      <c r="CY121" s="1056"/>
      <c r="CZ121" s="1056"/>
      <c r="DA121" s="1056"/>
      <c r="DB121" s="1056"/>
      <c r="DC121" s="1056"/>
      <c r="DD121" s="1056"/>
      <c r="DE121" s="1056"/>
      <c r="DF121" s="1057"/>
      <c r="DG121" s="961">
        <v>454151</v>
      </c>
      <c r="DH121" s="962"/>
      <c r="DI121" s="962"/>
      <c r="DJ121" s="962"/>
      <c r="DK121" s="962"/>
      <c r="DL121" s="962">
        <v>488824</v>
      </c>
      <c r="DM121" s="962"/>
      <c r="DN121" s="962"/>
      <c r="DO121" s="962"/>
      <c r="DP121" s="962"/>
      <c r="DQ121" s="962">
        <v>502657</v>
      </c>
      <c r="DR121" s="962"/>
      <c r="DS121" s="962"/>
      <c r="DT121" s="962"/>
      <c r="DU121" s="962"/>
      <c r="DV121" s="963">
        <v>7.1</v>
      </c>
      <c r="DW121" s="963"/>
      <c r="DX121" s="963"/>
      <c r="DY121" s="963"/>
      <c r="DZ121" s="964"/>
    </row>
    <row r="122" spans="1:130" s="230" customFormat="1" ht="26.25" customHeight="1" x14ac:dyDescent="0.15">
      <c r="A122" s="1093"/>
      <c r="B122" s="985"/>
      <c r="C122" s="958" t="s">
        <v>443</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462</v>
      </c>
      <c r="BA122" s="1001"/>
      <c r="BB122" s="1001"/>
      <c r="BC122" s="1001"/>
      <c r="BD122" s="1001"/>
      <c r="BE122" s="1001"/>
      <c r="BF122" s="1001"/>
      <c r="BG122" s="1001"/>
      <c r="BH122" s="1001"/>
      <c r="BI122" s="1001"/>
      <c r="BJ122" s="1001"/>
      <c r="BK122" s="1001"/>
      <c r="BL122" s="1001"/>
      <c r="BM122" s="1001"/>
      <c r="BN122" s="1001"/>
      <c r="BO122" s="1001"/>
      <c r="BP122" s="1002"/>
      <c r="BQ122" s="1035">
        <v>16978524</v>
      </c>
      <c r="BR122" s="1036"/>
      <c r="BS122" s="1036"/>
      <c r="BT122" s="1036"/>
      <c r="BU122" s="1036"/>
      <c r="BV122" s="1036">
        <v>15943910</v>
      </c>
      <c r="BW122" s="1036"/>
      <c r="BX122" s="1036"/>
      <c r="BY122" s="1036"/>
      <c r="BZ122" s="1036"/>
      <c r="CA122" s="1036">
        <v>14883031</v>
      </c>
      <c r="CB122" s="1036"/>
      <c r="CC122" s="1036"/>
      <c r="CD122" s="1036"/>
      <c r="CE122" s="1036"/>
      <c r="CF122" s="1053">
        <v>209.6</v>
      </c>
      <c r="CG122" s="1054"/>
      <c r="CH122" s="1054"/>
      <c r="CI122" s="1054"/>
      <c r="CJ122" s="1054"/>
      <c r="CK122" s="1045"/>
      <c r="CL122" s="1046"/>
      <c r="CM122" s="1046"/>
      <c r="CN122" s="1046"/>
      <c r="CO122" s="1047"/>
      <c r="CP122" s="1055" t="s">
        <v>406</v>
      </c>
      <c r="CQ122" s="1056"/>
      <c r="CR122" s="1056"/>
      <c r="CS122" s="1056"/>
      <c r="CT122" s="1056"/>
      <c r="CU122" s="1056"/>
      <c r="CV122" s="1056"/>
      <c r="CW122" s="1056"/>
      <c r="CX122" s="1056"/>
      <c r="CY122" s="1056"/>
      <c r="CZ122" s="1056"/>
      <c r="DA122" s="1056"/>
      <c r="DB122" s="1056"/>
      <c r="DC122" s="1056"/>
      <c r="DD122" s="1056"/>
      <c r="DE122" s="1056"/>
      <c r="DF122" s="1057"/>
      <c r="DG122" s="961">
        <v>188253</v>
      </c>
      <c r="DH122" s="962"/>
      <c r="DI122" s="962"/>
      <c r="DJ122" s="962"/>
      <c r="DK122" s="962"/>
      <c r="DL122" s="962">
        <v>219335</v>
      </c>
      <c r="DM122" s="962"/>
      <c r="DN122" s="962"/>
      <c r="DO122" s="962"/>
      <c r="DP122" s="962"/>
      <c r="DQ122" s="962">
        <v>246445</v>
      </c>
      <c r="DR122" s="962"/>
      <c r="DS122" s="962"/>
      <c r="DT122" s="962"/>
      <c r="DU122" s="962"/>
      <c r="DV122" s="963">
        <v>3.5</v>
      </c>
      <c r="DW122" s="963"/>
      <c r="DX122" s="963"/>
      <c r="DY122" s="963"/>
      <c r="DZ122" s="964"/>
    </row>
    <row r="123" spans="1:130" s="230" customFormat="1" ht="26.25" customHeight="1" x14ac:dyDescent="0.15">
      <c r="A123" s="1093"/>
      <c r="B123" s="985"/>
      <c r="C123" s="958" t="s">
        <v>449</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178</v>
      </c>
      <c r="BA123" s="251"/>
      <c r="BB123" s="251"/>
      <c r="BC123" s="251"/>
      <c r="BD123" s="251"/>
      <c r="BE123" s="251"/>
      <c r="BF123" s="251"/>
      <c r="BG123" s="251"/>
      <c r="BH123" s="251"/>
      <c r="BI123" s="251"/>
      <c r="BJ123" s="251"/>
      <c r="BK123" s="251"/>
      <c r="BL123" s="251"/>
      <c r="BM123" s="251"/>
      <c r="BN123" s="251"/>
      <c r="BO123" s="1013" t="s">
        <v>463</v>
      </c>
      <c r="BP123" s="1041"/>
      <c r="BQ123" s="1099">
        <v>22794181</v>
      </c>
      <c r="BR123" s="1100"/>
      <c r="BS123" s="1100"/>
      <c r="BT123" s="1100"/>
      <c r="BU123" s="1100"/>
      <c r="BV123" s="1100">
        <v>22101008</v>
      </c>
      <c r="BW123" s="1100"/>
      <c r="BX123" s="1100"/>
      <c r="BY123" s="1100"/>
      <c r="BZ123" s="1100"/>
      <c r="CA123" s="1100">
        <v>21095439</v>
      </c>
      <c r="CB123" s="1100"/>
      <c r="CC123" s="1100"/>
      <c r="CD123" s="1100"/>
      <c r="CE123" s="1100"/>
      <c r="CF123" s="1037"/>
      <c r="CG123" s="1038"/>
      <c r="CH123" s="1038"/>
      <c r="CI123" s="1038"/>
      <c r="CJ123" s="1039"/>
      <c r="CK123" s="1045"/>
      <c r="CL123" s="1046"/>
      <c r="CM123" s="1046"/>
      <c r="CN123" s="1046"/>
      <c r="CO123" s="1047"/>
      <c r="CP123" s="1055" t="s">
        <v>405</v>
      </c>
      <c r="CQ123" s="1056"/>
      <c r="CR123" s="1056"/>
      <c r="CS123" s="1056"/>
      <c r="CT123" s="1056"/>
      <c r="CU123" s="1056"/>
      <c r="CV123" s="1056"/>
      <c r="CW123" s="1056"/>
      <c r="CX123" s="1056"/>
      <c r="CY123" s="1056"/>
      <c r="CZ123" s="1056"/>
      <c r="DA123" s="1056"/>
      <c r="DB123" s="1056"/>
      <c r="DC123" s="1056"/>
      <c r="DD123" s="1056"/>
      <c r="DE123" s="1056"/>
      <c r="DF123" s="1057"/>
      <c r="DG123" s="994">
        <v>140686</v>
      </c>
      <c r="DH123" s="995"/>
      <c r="DI123" s="995"/>
      <c r="DJ123" s="995"/>
      <c r="DK123" s="996"/>
      <c r="DL123" s="997">
        <v>127781</v>
      </c>
      <c r="DM123" s="995"/>
      <c r="DN123" s="995"/>
      <c r="DO123" s="995"/>
      <c r="DP123" s="996"/>
      <c r="DQ123" s="997">
        <v>122527</v>
      </c>
      <c r="DR123" s="995"/>
      <c r="DS123" s="995"/>
      <c r="DT123" s="995"/>
      <c r="DU123" s="996"/>
      <c r="DV123" s="998">
        <v>1.7</v>
      </c>
      <c r="DW123" s="999"/>
      <c r="DX123" s="999"/>
      <c r="DY123" s="999"/>
      <c r="DZ123" s="1000"/>
    </row>
    <row r="124" spans="1:130" s="230" customFormat="1" ht="26.25" customHeight="1" thickBot="1" x14ac:dyDescent="0.2">
      <c r="A124" s="1093"/>
      <c r="B124" s="985"/>
      <c r="C124" s="958" t="s">
        <v>452</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464</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44.4</v>
      </c>
      <c r="BR124" s="1063"/>
      <c r="BS124" s="1063"/>
      <c r="BT124" s="1063"/>
      <c r="BU124" s="1063"/>
      <c r="BV124" s="1063">
        <v>38</v>
      </c>
      <c r="BW124" s="1063"/>
      <c r="BX124" s="1063"/>
      <c r="BY124" s="1063"/>
      <c r="BZ124" s="1063"/>
      <c r="CA124" s="1063">
        <v>32</v>
      </c>
      <c r="CB124" s="1063"/>
      <c r="CC124" s="1063"/>
      <c r="CD124" s="1063"/>
      <c r="CE124" s="1063"/>
      <c r="CF124" s="1064"/>
      <c r="CG124" s="1065"/>
      <c r="CH124" s="1065"/>
      <c r="CI124" s="1065"/>
      <c r="CJ124" s="1066"/>
      <c r="CK124" s="1048"/>
      <c r="CL124" s="1048"/>
      <c r="CM124" s="1048"/>
      <c r="CN124" s="1048"/>
      <c r="CO124" s="1049"/>
      <c r="CP124" s="1055" t="s">
        <v>465</v>
      </c>
      <c r="CQ124" s="1056"/>
      <c r="CR124" s="1056"/>
      <c r="CS124" s="1056"/>
      <c r="CT124" s="1056"/>
      <c r="CU124" s="1056"/>
      <c r="CV124" s="1056"/>
      <c r="CW124" s="1056"/>
      <c r="CX124" s="1056"/>
      <c r="CY124" s="1056"/>
      <c r="CZ124" s="1056"/>
      <c r="DA124" s="1056"/>
      <c r="DB124" s="1056"/>
      <c r="DC124" s="1056"/>
      <c r="DD124" s="1056"/>
      <c r="DE124" s="1056"/>
      <c r="DF124" s="1057"/>
      <c r="DG124" s="1040">
        <v>129646</v>
      </c>
      <c r="DH124" s="1022"/>
      <c r="DI124" s="1022"/>
      <c r="DJ124" s="1022"/>
      <c r="DK124" s="1023"/>
      <c r="DL124" s="1021">
        <v>125451</v>
      </c>
      <c r="DM124" s="1022"/>
      <c r="DN124" s="1022"/>
      <c r="DO124" s="1022"/>
      <c r="DP124" s="1023"/>
      <c r="DQ124" s="1021">
        <v>128279</v>
      </c>
      <c r="DR124" s="1022"/>
      <c r="DS124" s="1022"/>
      <c r="DT124" s="1022"/>
      <c r="DU124" s="1023"/>
      <c r="DV124" s="1024">
        <v>1.8</v>
      </c>
      <c r="DW124" s="1025"/>
      <c r="DX124" s="1025"/>
      <c r="DY124" s="1025"/>
      <c r="DZ124" s="1026"/>
    </row>
    <row r="125" spans="1:130" s="230" customFormat="1" ht="26.25" customHeight="1" x14ac:dyDescent="0.15">
      <c r="A125" s="1093"/>
      <c r="B125" s="985"/>
      <c r="C125" s="958" t="s">
        <v>454</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466</v>
      </c>
      <c r="CL125" s="1043"/>
      <c r="CM125" s="1043"/>
      <c r="CN125" s="1043"/>
      <c r="CO125" s="1044"/>
      <c r="CP125" s="965" t="s">
        <v>467</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456</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49496</v>
      </c>
      <c r="AB126" s="995"/>
      <c r="AC126" s="995"/>
      <c r="AD126" s="995"/>
      <c r="AE126" s="996"/>
      <c r="AF126" s="997">
        <v>49496</v>
      </c>
      <c r="AG126" s="995"/>
      <c r="AH126" s="995"/>
      <c r="AI126" s="995"/>
      <c r="AJ126" s="996"/>
      <c r="AK126" s="997">
        <v>49496</v>
      </c>
      <c r="AL126" s="995"/>
      <c r="AM126" s="995"/>
      <c r="AN126" s="995"/>
      <c r="AO126" s="996"/>
      <c r="AP126" s="998">
        <v>0.7</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468</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469</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695</v>
      </c>
      <c r="AB127" s="995"/>
      <c r="AC127" s="995"/>
      <c r="AD127" s="995"/>
      <c r="AE127" s="996"/>
      <c r="AF127" s="997">
        <v>503</v>
      </c>
      <c r="AG127" s="995"/>
      <c r="AH127" s="995"/>
      <c r="AI127" s="995"/>
      <c r="AJ127" s="996"/>
      <c r="AK127" s="997">
        <v>312</v>
      </c>
      <c r="AL127" s="995"/>
      <c r="AM127" s="995"/>
      <c r="AN127" s="995"/>
      <c r="AO127" s="996"/>
      <c r="AP127" s="998">
        <v>0</v>
      </c>
      <c r="AQ127" s="999"/>
      <c r="AR127" s="999"/>
      <c r="AS127" s="999"/>
      <c r="AT127" s="1000"/>
      <c r="AU127" s="232"/>
      <c r="AV127" s="232"/>
      <c r="AW127" s="232"/>
      <c r="AX127" s="1067" t="s">
        <v>470</v>
      </c>
      <c r="AY127" s="1068"/>
      <c r="AZ127" s="1068"/>
      <c r="BA127" s="1068"/>
      <c r="BB127" s="1068"/>
      <c r="BC127" s="1068"/>
      <c r="BD127" s="1068"/>
      <c r="BE127" s="1069"/>
      <c r="BF127" s="1070" t="s">
        <v>471</v>
      </c>
      <c r="BG127" s="1068"/>
      <c r="BH127" s="1068"/>
      <c r="BI127" s="1068"/>
      <c r="BJ127" s="1068"/>
      <c r="BK127" s="1068"/>
      <c r="BL127" s="1069"/>
      <c r="BM127" s="1070" t="s">
        <v>472</v>
      </c>
      <c r="BN127" s="1068"/>
      <c r="BO127" s="1068"/>
      <c r="BP127" s="1068"/>
      <c r="BQ127" s="1068"/>
      <c r="BR127" s="1068"/>
      <c r="BS127" s="1069"/>
      <c r="BT127" s="1070" t="s">
        <v>473</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474</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475</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476</v>
      </c>
      <c r="X128" s="1079"/>
      <c r="Y128" s="1079"/>
      <c r="Z128" s="1080"/>
      <c r="AA128" s="1081">
        <v>14319</v>
      </c>
      <c r="AB128" s="1082"/>
      <c r="AC128" s="1082"/>
      <c r="AD128" s="1082"/>
      <c r="AE128" s="1083"/>
      <c r="AF128" s="1084">
        <v>9523</v>
      </c>
      <c r="AG128" s="1082"/>
      <c r="AH128" s="1082"/>
      <c r="AI128" s="1082"/>
      <c r="AJ128" s="1083"/>
      <c r="AK128" s="1084">
        <v>9786</v>
      </c>
      <c r="AL128" s="1082"/>
      <c r="AM128" s="1082"/>
      <c r="AN128" s="1082"/>
      <c r="AO128" s="1083"/>
      <c r="AP128" s="1085"/>
      <c r="AQ128" s="1086"/>
      <c r="AR128" s="1086"/>
      <c r="AS128" s="1086"/>
      <c r="AT128" s="1087"/>
      <c r="AU128" s="232"/>
      <c r="AV128" s="232"/>
      <c r="AW128" s="232"/>
      <c r="AX128" s="932" t="s">
        <v>477</v>
      </c>
      <c r="AY128" s="933"/>
      <c r="AZ128" s="933"/>
      <c r="BA128" s="933"/>
      <c r="BB128" s="933"/>
      <c r="BC128" s="933"/>
      <c r="BD128" s="933"/>
      <c r="BE128" s="934"/>
      <c r="BF128" s="1088" t="s">
        <v>122</v>
      </c>
      <c r="BG128" s="1089"/>
      <c r="BH128" s="1089"/>
      <c r="BI128" s="1089"/>
      <c r="BJ128" s="1089"/>
      <c r="BK128" s="1089"/>
      <c r="BL128" s="1090"/>
      <c r="BM128" s="1088">
        <v>13.6</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478</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479</v>
      </c>
      <c r="X129" s="1107"/>
      <c r="Y129" s="1107"/>
      <c r="Z129" s="1108"/>
      <c r="AA129" s="994">
        <v>8600607</v>
      </c>
      <c r="AB129" s="995"/>
      <c r="AC129" s="995"/>
      <c r="AD129" s="995"/>
      <c r="AE129" s="996"/>
      <c r="AF129" s="997">
        <v>8439909</v>
      </c>
      <c r="AG129" s="995"/>
      <c r="AH129" s="995"/>
      <c r="AI129" s="995"/>
      <c r="AJ129" s="996"/>
      <c r="AK129" s="997">
        <v>8605507</v>
      </c>
      <c r="AL129" s="995"/>
      <c r="AM129" s="995"/>
      <c r="AN129" s="995"/>
      <c r="AO129" s="996"/>
      <c r="AP129" s="1109"/>
      <c r="AQ129" s="1110"/>
      <c r="AR129" s="1110"/>
      <c r="AS129" s="1110"/>
      <c r="AT129" s="1111"/>
      <c r="AU129" s="233"/>
      <c r="AV129" s="233"/>
      <c r="AW129" s="233"/>
      <c r="AX129" s="1101" t="s">
        <v>480</v>
      </c>
      <c r="AY129" s="959"/>
      <c r="AZ129" s="959"/>
      <c r="BA129" s="959"/>
      <c r="BB129" s="959"/>
      <c r="BC129" s="959"/>
      <c r="BD129" s="959"/>
      <c r="BE129" s="960"/>
      <c r="BF129" s="1102" t="s">
        <v>122</v>
      </c>
      <c r="BG129" s="1103"/>
      <c r="BH129" s="1103"/>
      <c r="BI129" s="1103"/>
      <c r="BJ129" s="1103"/>
      <c r="BK129" s="1103"/>
      <c r="BL129" s="1104"/>
      <c r="BM129" s="1102">
        <v>18.600000000000001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481</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482</v>
      </c>
      <c r="X130" s="1107"/>
      <c r="Y130" s="1107"/>
      <c r="Z130" s="1108"/>
      <c r="AA130" s="994">
        <v>1487641</v>
      </c>
      <c r="AB130" s="995"/>
      <c r="AC130" s="995"/>
      <c r="AD130" s="995"/>
      <c r="AE130" s="996"/>
      <c r="AF130" s="997">
        <v>1519648</v>
      </c>
      <c r="AG130" s="995"/>
      <c r="AH130" s="995"/>
      <c r="AI130" s="995"/>
      <c r="AJ130" s="996"/>
      <c r="AK130" s="997">
        <v>1504442</v>
      </c>
      <c r="AL130" s="995"/>
      <c r="AM130" s="995"/>
      <c r="AN130" s="995"/>
      <c r="AO130" s="996"/>
      <c r="AP130" s="1109"/>
      <c r="AQ130" s="1110"/>
      <c r="AR130" s="1110"/>
      <c r="AS130" s="1110"/>
      <c r="AT130" s="1111"/>
      <c r="AU130" s="233"/>
      <c r="AV130" s="233"/>
      <c r="AW130" s="233"/>
      <c r="AX130" s="1101" t="s">
        <v>483</v>
      </c>
      <c r="AY130" s="959"/>
      <c r="AZ130" s="959"/>
      <c r="BA130" s="959"/>
      <c r="BB130" s="959"/>
      <c r="BC130" s="959"/>
      <c r="BD130" s="959"/>
      <c r="BE130" s="960"/>
      <c r="BF130" s="1137">
        <v>10.8</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484</v>
      </c>
      <c r="X131" s="1144"/>
      <c r="Y131" s="1144"/>
      <c r="Z131" s="1145"/>
      <c r="AA131" s="1040">
        <v>7112966</v>
      </c>
      <c r="AB131" s="1022"/>
      <c r="AC131" s="1022"/>
      <c r="AD131" s="1022"/>
      <c r="AE131" s="1023"/>
      <c r="AF131" s="1021">
        <v>6920261</v>
      </c>
      <c r="AG131" s="1022"/>
      <c r="AH131" s="1022"/>
      <c r="AI131" s="1022"/>
      <c r="AJ131" s="1023"/>
      <c r="AK131" s="1021">
        <v>7101065</v>
      </c>
      <c r="AL131" s="1022"/>
      <c r="AM131" s="1022"/>
      <c r="AN131" s="1022"/>
      <c r="AO131" s="1023"/>
      <c r="AP131" s="1146"/>
      <c r="AQ131" s="1147"/>
      <c r="AR131" s="1147"/>
      <c r="AS131" s="1147"/>
      <c r="AT131" s="1148"/>
      <c r="AU131" s="233"/>
      <c r="AV131" s="233"/>
      <c r="AW131" s="233"/>
      <c r="AX131" s="1119" t="s">
        <v>485</v>
      </c>
      <c r="AY131" s="762"/>
      <c r="AZ131" s="762"/>
      <c r="BA131" s="762"/>
      <c r="BB131" s="762"/>
      <c r="BC131" s="762"/>
      <c r="BD131" s="762"/>
      <c r="BE131" s="1072"/>
      <c r="BF131" s="1120">
        <v>32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486</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487</v>
      </c>
      <c r="W132" s="1130"/>
      <c r="X132" s="1130"/>
      <c r="Y132" s="1130"/>
      <c r="Z132" s="1131"/>
      <c r="AA132" s="1132">
        <v>9.8706221850000002</v>
      </c>
      <c r="AB132" s="1133"/>
      <c r="AC132" s="1133"/>
      <c r="AD132" s="1133"/>
      <c r="AE132" s="1134"/>
      <c r="AF132" s="1135">
        <v>11.830363050000001</v>
      </c>
      <c r="AG132" s="1133"/>
      <c r="AH132" s="1133"/>
      <c r="AI132" s="1133"/>
      <c r="AJ132" s="1134"/>
      <c r="AK132" s="1135">
        <v>10.736727520000001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488</v>
      </c>
      <c r="W133" s="1113"/>
      <c r="X133" s="1113"/>
      <c r="Y133" s="1113"/>
      <c r="Z133" s="1114"/>
      <c r="AA133" s="1115">
        <v>9.8000000000000007</v>
      </c>
      <c r="AB133" s="1116"/>
      <c r="AC133" s="1116"/>
      <c r="AD133" s="1116"/>
      <c r="AE133" s="1117"/>
      <c r="AF133" s="1115">
        <v>10.7</v>
      </c>
      <c r="AG133" s="1116"/>
      <c r="AH133" s="1116"/>
      <c r="AI133" s="1116"/>
      <c r="AJ133" s="1117"/>
      <c r="AK133" s="1115">
        <v>10.8</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rpNORT/RkyQeJZ2ENapYcO/slAAMM5uAUDohnIEx54o+HbReotNE2LGB1P2YMAABy5EIrTAvsOrokv1YBHslg==" saltValue="U2GxWpijd0+0bu2NzVP2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7fAoCheySuF6BYsB+kaKFahSRsbvRlVilx0FOWJU/SULd2oVYkg87DWeXjrPFmQMn8aHgeCm11+HdZ5SvikPow==" saltValue="WF8pi8azBLSDs0d/VcQm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xEMvPJrSKKQCmgIrGpK5sGtZ/2URDzCC3rC0qapn/dT7SVetuhkLeL5G5RBoZj/b9ngcSRJUDudLKqxqNUMbMg==" saltValue="TS5SwR4tf0imEtXrdh47P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492</v>
      </c>
      <c r="AP7" s="272"/>
      <c r="AQ7" s="273" t="s">
        <v>493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494</v>
      </c>
      <c r="AQ8" s="279" t="s">
        <v>495</v>
      </c>
      <c r="AR8" s="280" t="s">
        <v>496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497</v>
      </c>
      <c r="AL9" s="1153"/>
      <c r="AM9" s="1153"/>
      <c r="AN9" s="1154"/>
      <c r="AO9" s="281">
        <v>2133921</v>
      </c>
      <c r="AP9" s="281">
        <v>79137</v>
      </c>
      <c r="AQ9" s="282">
        <v>67248</v>
      </c>
      <c r="AR9" s="283">
        <v>17.7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498</v>
      </c>
      <c r="AL10" s="1153"/>
      <c r="AM10" s="1153"/>
      <c r="AN10" s="1154"/>
      <c r="AO10" s="284">
        <v>426948</v>
      </c>
      <c r="AP10" s="284">
        <v>15833</v>
      </c>
      <c r="AQ10" s="285">
        <v>9038</v>
      </c>
      <c r="AR10" s="286">
        <v>75.2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499</v>
      </c>
      <c r="AL11" s="1153"/>
      <c r="AM11" s="1153"/>
      <c r="AN11" s="1154"/>
      <c r="AO11" s="284" t="s">
        <v>500</v>
      </c>
      <c r="AP11" s="284" t="s">
        <v>500</v>
      </c>
      <c r="AQ11" s="285">
        <v>320</v>
      </c>
      <c r="AR11" s="286" t="s">
        <v>500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501</v>
      </c>
      <c r="AL12" s="1153"/>
      <c r="AM12" s="1153"/>
      <c r="AN12" s="1154"/>
      <c r="AO12" s="284" t="s">
        <v>500</v>
      </c>
      <c r="AP12" s="284" t="s">
        <v>500</v>
      </c>
      <c r="AQ12" s="285">
        <v>22</v>
      </c>
      <c r="AR12" s="286" t="s">
        <v>500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502</v>
      </c>
      <c r="AL13" s="1153"/>
      <c r="AM13" s="1153"/>
      <c r="AN13" s="1154"/>
      <c r="AO13" s="284">
        <v>60694</v>
      </c>
      <c r="AP13" s="284">
        <v>2251</v>
      </c>
      <c r="AQ13" s="285">
        <v>2764</v>
      </c>
      <c r="AR13" s="286">
        <v>-18.600000000000001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503</v>
      </c>
      <c r="AL14" s="1153"/>
      <c r="AM14" s="1153"/>
      <c r="AN14" s="1154"/>
      <c r="AO14" s="284">
        <v>25561</v>
      </c>
      <c r="AP14" s="284">
        <v>948</v>
      </c>
      <c r="AQ14" s="285">
        <v>1165</v>
      </c>
      <c r="AR14" s="286">
        <v>-18.600000000000001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504</v>
      </c>
      <c r="AL15" s="1156"/>
      <c r="AM15" s="1156"/>
      <c r="AN15" s="1157"/>
      <c r="AO15" s="284">
        <v>-98373</v>
      </c>
      <c r="AP15" s="284">
        <v>-3648</v>
      </c>
      <c r="AQ15" s="285">
        <v>-3941</v>
      </c>
      <c r="AR15" s="286">
        <v>-7.4</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178</v>
      </c>
      <c r="AL16" s="1156"/>
      <c r="AM16" s="1156"/>
      <c r="AN16" s="1157"/>
      <c r="AO16" s="284">
        <v>2548751</v>
      </c>
      <c r="AP16" s="284">
        <v>94521</v>
      </c>
      <c r="AQ16" s="285">
        <v>76616</v>
      </c>
      <c r="AR16" s="286">
        <v>23.4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505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506</v>
      </c>
      <c r="AP20" s="293" t="s">
        <v>507</v>
      </c>
      <c r="AQ20" s="294" t="s">
        <v>508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509</v>
      </c>
      <c r="AL21" s="1159"/>
      <c r="AM21" s="1159"/>
      <c r="AN21" s="1160"/>
      <c r="AO21" s="297">
        <v>7.16</v>
      </c>
      <c r="AP21" s="298">
        <v>6.73</v>
      </c>
      <c r="AQ21" s="299">
        <v>0.43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510</v>
      </c>
      <c r="AL22" s="1159"/>
      <c r="AM22" s="1159"/>
      <c r="AN22" s="1160"/>
      <c r="AO22" s="302">
        <v>96.2</v>
      </c>
      <c r="AP22" s="303">
        <v>96.9</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511</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512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513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492</v>
      </c>
      <c r="AP30" s="272"/>
      <c r="AQ30" s="273" t="s">
        <v>493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494</v>
      </c>
      <c r="AQ31" s="279" t="s">
        <v>495</v>
      </c>
      <c r="AR31" s="280" t="s">
        <v>496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514</v>
      </c>
      <c r="AL32" s="1167"/>
      <c r="AM32" s="1167"/>
      <c r="AN32" s="1168"/>
      <c r="AO32" s="312">
        <v>1751122</v>
      </c>
      <c r="AP32" s="312">
        <v>64941</v>
      </c>
      <c r="AQ32" s="313">
        <v>33390</v>
      </c>
      <c r="AR32" s="314">
        <v>94.5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515</v>
      </c>
      <c r="AL33" s="1167"/>
      <c r="AM33" s="1167"/>
      <c r="AN33" s="1168"/>
      <c r="AO33" s="312" t="s">
        <v>500</v>
      </c>
      <c r="AP33" s="312" t="s">
        <v>500</v>
      </c>
      <c r="AQ33" s="313" t="s">
        <v>500</v>
      </c>
      <c r="AR33" s="314" t="s">
        <v>500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516</v>
      </c>
      <c r="AL34" s="1167"/>
      <c r="AM34" s="1167"/>
      <c r="AN34" s="1168"/>
      <c r="AO34" s="312" t="s">
        <v>500</v>
      </c>
      <c r="AP34" s="312" t="s">
        <v>500</v>
      </c>
      <c r="AQ34" s="313" t="s">
        <v>500</v>
      </c>
      <c r="AR34" s="314" t="s">
        <v>500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517</v>
      </c>
      <c r="AL35" s="1167"/>
      <c r="AM35" s="1167"/>
      <c r="AN35" s="1168"/>
      <c r="AO35" s="312">
        <v>396274</v>
      </c>
      <c r="AP35" s="312">
        <v>14696</v>
      </c>
      <c r="AQ35" s="313">
        <v>8851</v>
      </c>
      <c r="AR35" s="314">
        <v>66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518</v>
      </c>
      <c r="AL36" s="1167"/>
      <c r="AM36" s="1167"/>
      <c r="AN36" s="1168"/>
      <c r="AO36" s="312">
        <v>79446</v>
      </c>
      <c r="AP36" s="312">
        <v>2946</v>
      </c>
      <c r="AQ36" s="313">
        <v>2033</v>
      </c>
      <c r="AR36" s="314">
        <v>44.9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519</v>
      </c>
      <c r="AL37" s="1167"/>
      <c r="AM37" s="1167"/>
      <c r="AN37" s="1168"/>
      <c r="AO37" s="312">
        <v>49808</v>
      </c>
      <c r="AP37" s="312">
        <v>1847</v>
      </c>
      <c r="AQ37" s="313">
        <v>640</v>
      </c>
      <c r="AR37" s="314">
        <v>188.6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520</v>
      </c>
      <c r="AL38" s="1170"/>
      <c r="AM38" s="1170"/>
      <c r="AN38" s="1171"/>
      <c r="AO38" s="315" t="s">
        <v>500</v>
      </c>
      <c r="AP38" s="315" t="s">
        <v>500</v>
      </c>
      <c r="AQ38" s="316">
        <v>1</v>
      </c>
      <c r="AR38" s="304" t="s">
        <v>500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521</v>
      </c>
      <c r="AL39" s="1170"/>
      <c r="AM39" s="1170"/>
      <c r="AN39" s="1171"/>
      <c r="AO39" s="312">
        <v>-9786</v>
      </c>
      <c r="AP39" s="312">
        <v>-363</v>
      </c>
      <c r="AQ39" s="313">
        <v>-3025</v>
      </c>
      <c r="AR39" s="314">
        <v>-88</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522</v>
      </c>
      <c r="AL40" s="1167"/>
      <c r="AM40" s="1167"/>
      <c r="AN40" s="1168"/>
      <c r="AO40" s="312">
        <v>-1504442</v>
      </c>
      <c r="AP40" s="312">
        <v>-55792</v>
      </c>
      <c r="AQ40" s="313">
        <v>-26876</v>
      </c>
      <c r="AR40" s="314">
        <v>107.6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288</v>
      </c>
      <c r="AL41" s="1173"/>
      <c r="AM41" s="1173"/>
      <c r="AN41" s="1174"/>
      <c r="AO41" s="312">
        <v>762422</v>
      </c>
      <c r="AP41" s="312">
        <v>28275</v>
      </c>
      <c r="AQ41" s="313">
        <v>15015</v>
      </c>
      <c r="AR41" s="314">
        <v>88.3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523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524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492</v>
      </c>
      <c r="AN49" s="1163" t="s">
        <v>525</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526</v>
      </c>
      <c r="AO50" s="329" t="s">
        <v>527</v>
      </c>
      <c r="AP50" s="330" t="s">
        <v>528</v>
      </c>
      <c r="AQ50" s="331" t="s">
        <v>529</v>
      </c>
      <c r="AR50" s="332" t="s">
        <v>530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531</v>
      </c>
      <c r="AL51" s="325"/>
      <c r="AM51" s="333">
        <v>2113561</v>
      </c>
      <c r="AN51" s="334">
        <v>79237</v>
      </c>
      <c r="AO51" s="335">
        <v>22.8</v>
      </c>
      <c r="AP51" s="336">
        <v>51264</v>
      </c>
      <c r="AQ51" s="337">
        <v>8.1999999999999993</v>
      </c>
      <c r="AR51" s="338">
        <v>14.6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532</v>
      </c>
      <c r="AM52" s="341">
        <v>1682232</v>
      </c>
      <c r="AN52" s="342">
        <v>63066</v>
      </c>
      <c r="AO52" s="343">
        <v>9.6</v>
      </c>
      <c r="AP52" s="344">
        <v>26040</v>
      </c>
      <c r="AQ52" s="345">
        <v>4.5</v>
      </c>
      <c r="AR52" s="346">
        <v>5.0999999999999996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533</v>
      </c>
      <c r="AL53" s="325"/>
      <c r="AM53" s="333">
        <v>3445641</v>
      </c>
      <c r="AN53" s="334">
        <v>128983</v>
      </c>
      <c r="AO53" s="335">
        <v>62.8</v>
      </c>
      <c r="AP53" s="336">
        <v>52068</v>
      </c>
      <c r="AQ53" s="337">
        <v>1.6</v>
      </c>
      <c r="AR53" s="338">
        <v>61.2</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532</v>
      </c>
      <c r="AM54" s="341">
        <v>2090688</v>
      </c>
      <c r="AN54" s="342">
        <v>78262</v>
      </c>
      <c r="AO54" s="343">
        <v>24.1</v>
      </c>
      <c r="AP54" s="344">
        <v>26936</v>
      </c>
      <c r="AQ54" s="345">
        <v>3.4</v>
      </c>
      <c r="AR54" s="346">
        <v>20.7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534</v>
      </c>
      <c r="AL55" s="325"/>
      <c r="AM55" s="333">
        <v>1015158</v>
      </c>
      <c r="AN55" s="334">
        <v>37998</v>
      </c>
      <c r="AO55" s="335">
        <v>-70.5</v>
      </c>
      <c r="AP55" s="336">
        <v>47161</v>
      </c>
      <c r="AQ55" s="337">
        <v>-9.4</v>
      </c>
      <c r="AR55" s="338">
        <v>-61.1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532</v>
      </c>
      <c r="AM56" s="341">
        <v>836411</v>
      </c>
      <c r="AN56" s="342">
        <v>31307</v>
      </c>
      <c r="AO56" s="343">
        <v>-60</v>
      </c>
      <c r="AP56" s="344">
        <v>24595</v>
      </c>
      <c r="AQ56" s="345">
        <v>-8.6999999999999993</v>
      </c>
      <c r="AR56" s="346">
        <v>-51.3</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535</v>
      </c>
      <c r="AL57" s="325"/>
      <c r="AM57" s="333">
        <v>792186</v>
      </c>
      <c r="AN57" s="334">
        <v>29598</v>
      </c>
      <c r="AO57" s="335">
        <v>-22.1</v>
      </c>
      <c r="AP57" s="336">
        <v>43423</v>
      </c>
      <c r="AQ57" s="337">
        <v>-7.9</v>
      </c>
      <c r="AR57" s="338">
        <v>-14.2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532</v>
      </c>
      <c r="AM58" s="341">
        <v>658966</v>
      </c>
      <c r="AN58" s="342">
        <v>24620</v>
      </c>
      <c r="AO58" s="343">
        <v>-21.4</v>
      </c>
      <c r="AP58" s="344">
        <v>22207</v>
      </c>
      <c r="AQ58" s="345">
        <v>-9.6999999999999993</v>
      </c>
      <c r="AR58" s="346">
        <v>-11.7</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536</v>
      </c>
      <c r="AL59" s="325"/>
      <c r="AM59" s="333">
        <v>1186195</v>
      </c>
      <c r="AN59" s="334">
        <v>43990</v>
      </c>
      <c r="AO59" s="335">
        <v>48.6</v>
      </c>
      <c r="AP59" s="336">
        <v>45265</v>
      </c>
      <c r="AQ59" s="337">
        <v>4.2</v>
      </c>
      <c r="AR59" s="338">
        <v>44.4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532</v>
      </c>
      <c r="AM60" s="341">
        <v>1060230</v>
      </c>
      <c r="AN60" s="342">
        <v>39319</v>
      </c>
      <c r="AO60" s="343">
        <v>59.7</v>
      </c>
      <c r="AP60" s="344">
        <v>22600</v>
      </c>
      <c r="AQ60" s="345">
        <v>1.8</v>
      </c>
      <c r="AR60" s="346">
        <v>57.9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537</v>
      </c>
      <c r="AL61" s="347"/>
      <c r="AM61" s="348">
        <v>1710548</v>
      </c>
      <c r="AN61" s="349">
        <v>63961</v>
      </c>
      <c r="AO61" s="350">
        <v>8.3000000000000007</v>
      </c>
      <c r="AP61" s="351">
        <v>47836</v>
      </c>
      <c r="AQ61" s="352">
        <v>-0.7</v>
      </c>
      <c r="AR61" s="338">
        <v>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532</v>
      </c>
      <c r="AM62" s="341">
        <v>1265705</v>
      </c>
      <c r="AN62" s="342">
        <v>47315</v>
      </c>
      <c r="AO62" s="343">
        <v>2.4</v>
      </c>
      <c r="AP62" s="344">
        <v>24476</v>
      </c>
      <c r="AQ62" s="345">
        <v>-1.7</v>
      </c>
      <c r="AR62" s="346">
        <v>4.0999999999999996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uMWT1fZ62NJAH7K5DLtSlSsJx9abK9ZSLAKymr33ZTRevRQipvOxkfcXftLmI0Zp+TtOyLqDm1EYSIlpvgOrhw==" saltValue="jcv9YH0V5gszduHj4/ir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489</v>
      </c>
    </row>
    <row r="121" spans="125:125" ht="13.5" hidden="1" customHeight="1" x14ac:dyDescent="0.15">
      <c r="DU121" s="259"/>
    </row>
  </sheetData>
  <sheetProtection algorithmName="SHA-512" hashValue="IRG5Z6r/Cn5wGXvbPin3ZduHKBZtBh2Qw03O/Ktwa6G+YKPj+he92y3CMJdUnJSE9tOLgmxD/YXtvxncCXYNFA==" saltValue="KLVTGMxrS9EWceUA4DYEY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489</v>
      </c>
    </row>
  </sheetData>
  <sheetProtection algorithmName="SHA-512" hashValue="krGyyeXqDn/p2jZBcLCQMk1UL7nc0n5t1+IU4V45/Q32LipORAGVqN91OAg/StqoJzJXROlT5zpKV/IQCVJ/rQ==" saltValue="NTyQvQnmTcz16IPHQ+nB0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539</v>
      </c>
      <c r="G46" s="8" t="s">
        <v>540</v>
      </c>
      <c r="H46" s="8" t="s">
        <v>541</v>
      </c>
      <c r="I46" s="8" t="s">
        <v>542</v>
      </c>
      <c r="J46" s="9" t="s">
        <v>543</v>
      </c>
    </row>
    <row r="47" spans="2:10" ht="57.75" customHeight="1" x14ac:dyDescent="0.15">
      <c r="B47" s="10"/>
      <c r="C47" s="1175" t="s">
        <v>3</v>
      </c>
      <c r="D47" s="1175"/>
      <c r="E47" s="1176"/>
      <c r="F47" s="11">
        <v>20.309999999999999</v>
      </c>
      <c r="G47" s="12">
        <v>15.67</v>
      </c>
      <c r="H47" s="12">
        <v>20.62</v>
      </c>
      <c r="I47" s="12">
        <v>20.78</v>
      </c>
      <c r="J47" s="13">
        <v>17.48</v>
      </c>
    </row>
    <row r="48" spans="2:10" ht="57.75" customHeight="1" x14ac:dyDescent="0.15">
      <c r="B48" s="14"/>
      <c r="C48" s="1177" t="s">
        <v>4</v>
      </c>
      <c r="D48" s="1177"/>
      <c r="E48" s="1178"/>
      <c r="F48" s="15">
        <v>11.25</v>
      </c>
      <c r="G48" s="16">
        <v>10.47</v>
      </c>
      <c r="H48" s="16">
        <v>17.71</v>
      </c>
      <c r="I48" s="16">
        <v>17.059999999999999</v>
      </c>
      <c r="J48" s="17">
        <v>10.64</v>
      </c>
    </row>
    <row r="49" spans="2:10" ht="57.75" customHeight="1" thickBot="1" x14ac:dyDescent="0.2">
      <c r="B49" s="18"/>
      <c r="C49" s="1179" t="s">
        <v>5</v>
      </c>
      <c r="D49" s="1179"/>
      <c r="E49" s="1180"/>
      <c r="F49" s="19" t="s">
        <v>544</v>
      </c>
      <c r="G49" s="20" t="s">
        <v>545</v>
      </c>
      <c r="H49" s="20">
        <v>13.82</v>
      </c>
      <c r="I49" s="20" t="s">
        <v>546</v>
      </c>
      <c r="J49" s="21" t="s">
        <v>547</v>
      </c>
    </row>
    <row r="50" spans="2:10" x14ac:dyDescent="0.15"/>
  </sheetData>
  <sheetProtection algorithmName="SHA-512" hashValue="M0NsPqWCojY0r332PfzCP9dv88Z7pGIYlxxCcZWS4A/UQpD/+8c/HPyUM4OmqhK+jt+vyUfFa2QwAtYkK+RcoQ==" saltValue="nSQDooKcDYw5darh5Jsd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外川博章</cp:lastModifiedBy>
  <cp:lastPrinted>2025-03-07T01:05:23Z</cp:lastPrinted>
  <dcterms:created xsi:type="dcterms:W3CDTF">2025-02-19T02:25:13Z</dcterms:created>
  <dcterms:modified xsi:type="dcterms:W3CDTF">2025-10-07T08:18:12Z</dcterms:modified>
  <cp:category/>
</cp:coreProperties>
</file>