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06\oa書庫\1000総務課\1030財政係\（旧）1230財政係\A　財政分析\A　財政状況資料収集調査\R1決算\02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<sst xmlns="http://schemas.openxmlformats.org/spreadsheetml/2006/main" count="1127" uniqueCount="629">
  <si>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</si>
  <si>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</si>
  <si>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</si>
  <si>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</si>
  <si>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</si>
  <si>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</si>
  <si>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</si>
  <si>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</si>
  <si>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</si>
  <si>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</si>
  <si>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</si>
  <si>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</si>
  <si>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</si>
  <si>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</si>
  <si>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</si>
  <si>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</si>
  <si>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</si>
  <si>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</si>
  <si>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</si>
  <si>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</si>
  <si>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</si>
  <si>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</si>
  <si>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</si>
  <si>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</si>
  <si>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</si>
  <si>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</si>
  <si>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</si>
  <si>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</si>
  <si>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</si>
  <si>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</si>
  <si>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</si>
  <si>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</si>
  <si>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</si>
  <si>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</si>
  <si>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</si>
  <si>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</si>
  <si>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</si>
  <si>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</si>
  <si>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</si>
  <si>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</si>
  <si>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</si>
  <si>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</si>
  <si>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</si>
  <si>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</si>
  <si>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</si>
  <si>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</si>
  <si>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</si>
  <si>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</si>
  <si>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</si>
  <si>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</si>
  <si>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</si>
  <si>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</si>
  <si>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</si>
  <si>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</si>
  <si>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</si>
  <si>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</si>
  <si>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</si>
  <si>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</si>
  <si>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</si>
  <si>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</si>
  <si>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</si>
  <si>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</si>
  <si>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</si>
  <si>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</si>
  <si>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</si>
  <si>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</si>
  <si>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</si>
  <si>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</si>
  <si>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</si>
  <si>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</si>
  <si>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</si>
  <si>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</si>
  <si>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</si>
  <si>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</si>
  <si>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</si>
  <si>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</si>
  <si>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</si>
  <si>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</si>
  <si>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</si>
  <si>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</si>
  <si>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</si>
  <si>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</si>
  <si>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</si>
  <si>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</si>
  <si>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</si>
  <si>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</si>
  <si>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</si>
  <si>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</si>
  <si>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</si>
  <si>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</si>
  <si>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</si>
  <si>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</si>
  <si>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</si>
  <si>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</si>
  <si>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</si>
  <si>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</si>
  <si>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</si>
  <si>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</si>
  <si>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</si>
  <si>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</si>
  <si>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</si>
  <si>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</si>
  <si>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</si>
  <si>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</si>
  <si>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</si>
  <si>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</si>
  <si>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</si>
  <si>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</si>
  <si>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</si>
  <si>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</si>
  <si>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</si>
  <si>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</si>
  <si>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</si>
  <si>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</si>
  <si>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</si>
  <si>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</si>
  <si>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</si>
  <si>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</si>
  <si>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</si>
  <si>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</si>
  <si>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</si>
  <si>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</si>
  <si>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</si>
  <si>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</si>
  <si>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</si>
  <si>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</si>
  <si>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</si>
  <si>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</si>
  <si>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</si>
  <si>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</si>
  <si>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</si>
  <si>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</si>
  <si>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</si>
  <si>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</si>
  <si>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</si>
  <si>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</si>
  <si>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</si>
  <si>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</si>
  <si>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</si>
  <si>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</si>
  <si>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</si>
  <si>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</si>
  <si>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</si>
  <si>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</si>
  <si>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</si>
  <si>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</si>
  <si>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</si>
  <si>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</si>
  <si>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</si>
  <si>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</si>
  <si>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</si>
  <si>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</si>
  <si>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</si>
  <si>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</si>
  <si>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</si>
  <si>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</si>
  <si>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</si>
  <si>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</si>
  <si>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</si>
  <si>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</si>
  <si>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</si>
  <si>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</si>
  <si>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</si>
  <si>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</si>
  <si>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</si>
  <si>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</si>
  <si>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</si>
  <si>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</si>
  <si>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</si>
  <si>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</si>
  <si>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</si>
  <si>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</si>
  <si>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</si>
  <si>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</si>
  <si>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</si>
  <si>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</si>
  <si>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</si>
  <si>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</si>
  <si>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</si>
  <si>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</si>
  <si>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</si>
  <si>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</si>
  <si>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</si>
  <si>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</si>
  <si>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</si>
  <si>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</si>
  <si>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</si>
  <si>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</si>
  <si>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</si>
  <si>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</si>
  <si>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</si>
  <si>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</si>
  <si>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</si>
  <si>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</si>
  <si>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</si>
  <si>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</si>
  <si>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</si>
  <si>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</si>
  <si>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</si>
  <si>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</si>
  <si>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</si>
  <si>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</si>
  <si>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</si>
  <si>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</si>
  <si>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</si>
  <si>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</si>
  <si>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</si>
  <si>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</si>
  <si>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</si>
  <si>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</si>
  <si>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</si>
  <si>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</si>
  <si>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</si>
  <si>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</si>
  <si>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</si>
  <si>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</si>
  <si>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</si>
  <si>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山梨県富士河口湖町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</si>
  <si>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</si>
  <si>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</si>
  <si>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</si>
  <si>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</si>
  <si>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</si>
  <si>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</si>
  <si>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</si>
  <si>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</si>
  <si>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</si>
  <si>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</si>
  <si>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</si>
  <si>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</si>
  <si>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</si>
  <si>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</si>
  <si>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</si>
  <si>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</si>
  <si>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</si>
  <si>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</si>
  <si>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</si>
  <si>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</si>
  <si>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</si>
  <si>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</si>
  <si>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</si>
  <si>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</si>
  <si>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</si>
  <si>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</si>
  <si>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</si>
  <si>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</si>
  <si>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</si>
  <si>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</si>
  <si>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</si>
  <si>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</si>
  <si>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</si>
  <si>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</si>
  <si>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</si>
  <si>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</si>
  <si>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</si>
  <si>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</si>
  <si>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</si>
  <si>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</si>
  <si>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</si>
  <si>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</si>
  <si>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</si>
  <si>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</si>
  <si>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</si>
  <si>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</si>
  <si>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</si>
  <si>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</si>
  <si>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</si>
  <si>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</si>
  <si>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</si>
  <si>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</si>
  <si>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</si>
  <si>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</si>
  <si>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</si>
  <si>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</si>
  <si>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</si>
  <si>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</si>
  <si>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</si>
  <si>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</si>
  <si>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</si>
  <si>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</si>
  <si>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</si>
  <si>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</si>
  <si>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</si>
  <si>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</si>
  <si>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</si>
  <si>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</si>
  <si>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</si>
  <si>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</si>
  <si>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</si>
  <si>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</si>
  <si>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</si>
  <si>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</si>
  <si>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</si>
  <si>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</si>
  <si>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</si>
  <si>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</si>
  <si>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</si>
  <si>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</si>
  <si>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</si>
  <si>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</si>
  <si>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</si>
  <si>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</si>
  <si>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</si>
  <si>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</si>
  <si>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</si>
  <si>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</si>
  <si>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</si>
  <si>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</si>
  <si>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</si>
  <si>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</si>
  <si>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</si>
  <si>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</si>
  <si>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</si>
  <si>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</si>
  <si>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</si>
  <si>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</si>
  <si>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</si>
  <si>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</si>
  <si>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</si>
  <si>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</si>
  <si>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</si>
  <si>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</si>
  <si>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</si>
  <si>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</si>
  <si>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</si>
  <si>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</si>
  <si>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</si>
  <si>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</si>
  <si>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</si>
  <si>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</si>
  <si>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</si>
  <si>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</si>
  <si>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</si>
  <si>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</si>
  <si>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</si>
  <si>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</si>
  <si>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</si>
  <si>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</si>
  <si>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</si>
  <si>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</si>
  <si>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</si>
  <si>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</si>
  <si>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</si>
  <si>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</si>
  <si>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</si>
  <si>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</si>
  <si>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</si>
  <si>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</si>
  <si>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</si>
  <si>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</si>
  <si>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</si>
  <si>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</si>
  <si>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</si>
  <si>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</si>
  <si>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</si>
  <si>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</si>
  <si>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</si>
  <si>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</si>
  <si>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</si>
  <si>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</si>
  <si>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</si>
  <si>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</si>
  <si>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</si>
  <si>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</si>
  <si>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</si>
  <si>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</si>
  <si>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</si>
  <si>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</si>
  <si>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</si>
  <si>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</si>
  <si>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</si>
  <si>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</si>
  <si>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山梨県富士河口湖町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</si>
  <si>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</si>
  <si>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</si>
  <si>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</si>
  <si>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</si>
  <si>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</si>
  <si>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</si>
  <si>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</si>
  <si>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</si>
  <si>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</si>
  <si>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</si>
  <si>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</si>
  <si>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</si>
  <si>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</si>
  <si>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</si>
  <si>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</si>
  <si>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</si>
  <si>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</si>
  <si>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</si>
  <si>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</si>
  <si>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</si>
  <si>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本栖下水道事業特別会計</t>
    <phoneticPr fontId="5"/>
  </si>
  <si>
    <t>温泉事業特別会計</t>
    <phoneticPr fontId="5"/>
  </si>
  <si>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</si>
  <si>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</si>
  <si>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</si>
  <si>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</si>
  <si>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</si>
  <si>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</si>
  <si>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</si>
  <si>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</si>
  <si>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</si>
  <si>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</si>
  <si>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</si>
  <si>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</si>
  <si>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</si>
  <si>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</si>
  <si>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</si>
  <si>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</si>
  <si>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</si>
  <si>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</si>
  <si>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</si>
  <si>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</si>
  <si>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</si>
  <si>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</si>
  <si>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</si>
  <si>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</si>
  <si>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</si>
  <si>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</si>
  <si>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</si>
  <si>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</si>
  <si>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</si>
  <si>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</si>
  <si>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法非適用企業</t>
    <phoneticPr fontId="5"/>
  </si>
  <si>
    <t>上九一色簡易水道事業特別会計</t>
    <phoneticPr fontId="5"/>
  </si>
  <si>
    <t>下水道事業特別会計</t>
    <phoneticPr fontId="5"/>
  </si>
  <si>
    <t>精進特定環境保全公共下水道事業特別会計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</si>
  <si>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</si>
  <si>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</si>
  <si>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</si>
  <si>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</si>
  <si>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</si>
  <si>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</si>
  <si>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</si>
  <si>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</si>
  <si>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</si>
  <si>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</si>
  <si>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</si>
  <si>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</si>
  <si>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</si>
  <si>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</si>
  <si>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</si>
  <si>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</si>
  <si>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</si>
  <si>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</si>
  <si>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</si>
  <si>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</si>
  <si>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</si>
  <si>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</si>
  <si>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</si>
  <si>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</si>
  <si>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</si>
  <si>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</si>
  <si>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</si>
  <si>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</si>
  <si>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</si>
  <si>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</si>
  <si>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</si>
  <si>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</si>
  <si>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</si>
  <si>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</si>
  <si>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</si>
  <si>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</si>
  <si>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</si>
  <si>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</si>
  <si>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</si>
  <si>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</si>
  <si>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</si>
  <si>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</si>
  <si>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</si>
  <si>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</si>
  <si>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</si>
  <si>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</si>
  <si>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</si>
  <si>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</si>
  <si>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</si>
  <si>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</si>
  <si>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</si>
  <si>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</si>
  <si>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</si>
  <si>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</si>
  <si>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</si>
  <si>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</si>
  <si>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</si>
  <si>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</si>
  <si>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</si>
  <si>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</si>
  <si>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</si>
  <si>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</si>
  <si>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</si>
  <si>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</si>
  <si>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</si>
  <si>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</si>
  <si>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</si>
  <si>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河口湖簡易水道事業特別会計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</si>
  <si>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</si>
  <si>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上九一色簡易水道事業特別会計</t>
    <phoneticPr fontId="5"/>
  </si>
  <si>
    <t>(Ｆ)</t>
    <phoneticPr fontId="5"/>
  </si>
  <si>
    <t>精進特定環境保全公共下水道事業特別会計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</si>
  <si>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</si>
  <si>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</si>
  <si>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</si>
  <si>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</si>
  <si>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</si>
  <si>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</si>
  <si>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</si>
  <si>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</si>
  <si>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</si>
  <si>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</si>
  <si>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</si>
  <si>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</si>
  <si>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</si>
  <si>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</si>
  <si>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</si>
  <si>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</si>
  <si>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</si>
  <si>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</si>
  <si>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</si>
  <si>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</si>
  <si>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</si>
  <si>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</si>
  <si>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</si>
  <si>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</si>
  <si>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</si>
  <si>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</si>
  <si>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</si>
  <si>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</si>
  <si>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</si>
  <si>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</si>
  <si>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</si>
  <si>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</si>
  <si>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</si>
  <si>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</si>
  <si>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</si>
  <si>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</si>
  <si>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</si>
  <si>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</si>
  <si>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</si>
  <si>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</si>
  <si>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</si>
  <si>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</si>
  <si>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</si>
  <si>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</si>
  <si>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</si>
  <si>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</si>
  <si>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</si>
  <si>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</si>
  <si>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</si>
  <si>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</si>
  <si>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</si>
  <si>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</si>
  <si>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</si>
  <si>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</si>
  <si>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</si>
  <si>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</si>
  <si>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</si>
  <si>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</si>
  <si>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</si>
  <si>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</si>
  <si>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</si>
  <si>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</si>
  <si>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</si>
  <si>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</si>
  <si>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</si>
  <si>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</si>
  <si>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</si>
  <si>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</si>
  <si>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</si>
  <si>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</si>
  <si>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</si>
  <si>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</si>
  <si>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</si>
  <si>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</si>
  <si>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</si>
  <si>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</si>
  <si>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</si>
  <si>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</si>
  <si>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</si>
  <si>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</si>
  <si>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</si>
  <si>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</si>
  <si>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</si>
  <si>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</si>
  <si>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</si>
  <si>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</si>
  <si>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</si>
  <si>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</si>
  <si>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</si>
  <si>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2.84</t>
  </si>
  <si>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</si>
  <si>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</si>
  <si>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</si>
  <si>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</si>
  <si>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</si>
  <si>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</si>
  <si>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</si>
  <si>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</si>
  <si>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</si>
  <si>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</si>
  <si>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</si>
  <si>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</si>
  <si>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</si>
  <si>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</si>
  <si>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</si>
  <si>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</si>
  <si>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　富士河口湖ふるさと振興財団</t>
    <phoneticPr fontId="2"/>
  </si>
  <si>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</si>
  <si>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</si>
  <si>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</si>
  <si>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</si>
  <si>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</si>
  <si>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</si>
  <si>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</si>
  <si>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</si>
  <si>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</si>
  <si>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</si>
  <si>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</si>
  <si>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</si>
  <si>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</si>
  <si>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</si>
  <si>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t>
    <phoneticPr fontId="2"/>
  </si>
  <si>
    <t>-</t>
    <phoneticPr fontId="2"/>
  </si>
  <si>
    <t>地域振興基金</t>
    <rPh sb="0" eb="2">
      <t>チイキ</t>
    </rPh>
    <rPh sb="2" eb="4">
      <t>シンコウ</t>
    </rPh>
    <rPh sb="4" eb="6">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</si>
  <si>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</si>
  <si>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</si>
  <si>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ふるさと応援寄附基金</t>
    <rPh sb="4" eb="6">
      <t>オウエン</t>
    </rPh>
    <rPh sb="6" eb="8">
      <t>キフ</t>
    </rPh>
    <rPh sb="8" eb="10">
      <t>キキン</t>
    </rPh>
    <phoneticPr fontId="11"/>
  </si>
  <si>
    <t>小立土地区画整理事業地内道路整備基金</t>
    <rPh sb="0" eb="2">
      <t>コダチ</t>
    </rPh>
    <rPh sb="2" eb="4">
      <t>トチ</t>
    </rPh>
    <rPh sb="4" eb="6">
      <t>クカク</t>
    </rPh>
    <rPh sb="6" eb="8">
      <t>セイリ</t>
    </rPh>
    <rPh sb="8" eb="10">
      <t>ジギョウ</t>
    </rPh>
    <rPh sb="10" eb="11">
      <t>チ</t>
    </rPh>
    <rPh sb="11" eb="12">
      <t>ナイ</t>
    </rPh>
    <rPh sb="12" eb="14">
      <t>ドウロ</t>
    </rPh>
    <rPh sb="14" eb="16">
      <t>セイビ</t>
    </rPh>
    <rPh sb="16" eb="1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</si>
</sst>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6EC6-4955-9495-DC7AA0E2D4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54444</c:v>
                </c:pt>
                <c:pt idx="1">
                  <c:v>71063</c:v>
                </c:pt>
                <c:pt idx="2">
                  <c:v>75810</c:v>
                </c:pt>
                <c:pt idx="3">
                  <c:v>64549</c:v>
                </c:pt>
                <c:pt idx="4">
                  <c:v>79237</c:v>
                </c:pt>
              </c:numCache>
            </c:numRef>
          </c:val>
          <c:smooth val="0"/>
          <c:extLst>
            <c:ext xmlns:c16="http://schemas.microsoft.com/office/drawing/2014/chart" uri="{C3380CC4-5D6E-409C-BE32-E72D297353CC}">
              <c16:uniqueId val="{00000001-6EC6-4955-9495-DC7AA0E2D4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c:v>
                </c:pt>
                <c:pt idx="1">
                  <c:v>10.76</c:v>
                </c:pt>
                <c:pt idx="2">
                  <c:v>13.74</c:v>
                </c:pt>
                <c:pt idx="3">
                  <c:v>14.15</c:v>
                </c:pt>
                <c:pt idx="4">
                  <c:v>11.25</c:v>
                </c:pt>
              </c:numCache>
            </c:numRef>
          </c:val>
          <c:extLst>
            <c:ext xmlns:c16="http://schemas.microsoft.com/office/drawing/2014/chart" uri="{C3380CC4-5D6E-409C-BE32-E72D297353CC}">
              <c16:uniqueId val="{00000000-AB84-4179-8F35-8A7168B638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20.77</c:v>
                </c:pt>
                <c:pt idx="1">
                  <c:v>20.58</c:v>
                </c:pt>
                <c:pt idx="2">
                  <c:v>20.239999999999998</c:v>
                </c:pt>
                <c:pt idx="3">
                  <c:v>20.350000000000001</c:v>
                </c:pt>
                <c:pt idx="4">
                  <c:v>20.309999999999999</c:v>
                </c:pt>
              </c:numCache>
            </c:numRef>
          </c:val>
          <c:extLst>
            <c:ext xmlns:c16="http://schemas.microsoft.com/office/drawing/2014/chart" uri="{C3380CC4-5D6E-409C-BE32-E72D297353CC}">
              <c16:uniqueId val="{00000001-AB84-4179-8F35-8A7168B638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1.76</c:v>
                </c:pt>
                <c:pt idx="2">
                  <c:v>3.19</c:v>
                </c:pt>
                <c:pt idx="3">
                  <c:v>0.37</c:v>
                </c:pt>
                <c:pt idx="4">
                  <c:v>-2.84</c:v>
                </c:pt>
              </c:numCache>
            </c:numRef>
          </c:val>
          <c:smooth val="0"/>
          <c:extLst>
            <c:ext xmlns:c16="http://schemas.microsoft.com/office/drawing/2014/chart" uri="{C3380CC4-5D6E-409C-BE32-E72D297353CC}">
              <c16:uniqueId val="{00000002-AB84-4179-8F35-8A7168B638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0.43</c:v>
                </c:pt>
                <c:pt idx="2">
                  <c:v>#N/A</c:v>
                </c:pt>
                <c:pt idx="3">
                  <c:v>0.52</c:v>
                </c:pt>
                <c:pt idx="4">
                  <c:v>#N/A</c:v>
                </c:pt>
                <c:pt idx="5">
                  <c:v>0.51</c:v>
                </c:pt>
                <c:pt idx="6">
                  <c:v>#N/A</c:v>
                </c:pt>
                <c:pt idx="7">
                  <c:v>0.56999999999999995</c:v>
                </c:pt>
                <c:pt idx="8">
                  <c:v>#N/A</c:v>
                </c:pt>
                <c:pt idx="9">
                  <c:v>0.5</c:v>
                </c:pt>
              </c:numCache>
            </c:numRef>
          </c:val>
          <c:extLst>
            <c:ext xmlns:c16="http://schemas.microsoft.com/office/drawing/2014/chart" uri="{C3380CC4-5D6E-409C-BE32-E72D297353CC}">
              <c16:uniqueId val="{00000000-BB64-433E-9445-D8439BE419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64-433E-9445-D8439BE41931}"/>
            </c:ext>
          </c:extLst>
        </c:ser>
        <c:ser>
          <c:idx val="2"/>
          <c:order val="2"/>
          <c:tx>
            <c:strRef>
              <c:f>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0.34</c:v>
                </c:pt>
                <c:pt idx="4">
                  <c:v>#N/A</c:v>
                </c:pt>
                <c:pt idx="5">
                  <c:v>0.18</c:v>
                </c:pt>
                <c:pt idx="6">
                  <c:v>#N/A</c:v>
                </c:pt>
                <c:pt idx="7">
                  <c:v>0.15</c:v>
                </c:pt>
                <c:pt idx="8">
                  <c:v>#N/A</c:v>
                </c:pt>
                <c:pt idx="9">
                  <c:v>0.12</c:v>
                </c:pt>
              </c:numCache>
            </c:numRef>
          </c:val>
          <c:extLst>
            <c:ext xmlns:c16="http://schemas.microsoft.com/office/drawing/2014/chart" uri="{C3380CC4-5D6E-409C-BE32-E72D297353CC}">
              <c16:uniqueId val="{00000002-BB64-433E-9445-D8439BE41931}"/>
            </c:ext>
          </c:extLst>
        </c:ser>
        <c:ser>
          <c:idx val="3"/>
          <c:order val="3"/>
          <c:tx>
            <c:strRef>
              <c:f>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0.42</c:v>
                </c:pt>
                <c:pt idx="2">
                  <c:v>#N/A</c:v>
                </c:pt>
                <c:pt idx="3">
                  <c:v>0.61</c:v>
                </c:pt>
                <c:pt idx="4">
                  <c:v>#N/A</c:v>
                </c:pt>
                <c:pt idx="5">
                  <c:v>0.41</c:v>
                </c:pt>
                <c:pt idx="6">
                  <c:v>#N/A</c:v>
                </c:pt>
                <c:pt idx="7">
                  <c:v>0.24</c:v>
                </c:pt>
                <c:pt idx="8">
                  <c:v>#N/A</c:v>
                </c:pt>
                <c:pt idx="9">
                  <c:v>0.21</c:v>
                </c:pt>
              </c:numCache>
            </c:numRef>
          </c:val>
          <c:extLst>
            <c:ext xmlns:c16="http://schemas.microsoft.com/office/drawing/2014/chart" uri="{C3380CC4-5D6E-409C-BE32-E72D297353CC}">
              <c16:uniqueId val="{00000003-BB64-433E-9445-D8439BE41931}"/>
            </c:ext>
          </c:extLst>
        </c:ser>
        <c:ser>
          <c:idx val="4"/>
          <c:order val="4"/>
          <c:tx>
            <c:strRef>
              <c:f>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0.25</c:v>
                </c:pt>
                <c:pt idx="4">
                  <c:v>#N/A</c:v>
                </c:pt>
                <c:pt idx="5">
                  <c:v>0.27</c:v>
                </c:pt>
                <c:pt idx="6">
                  <c:v>#N/A</c:v>
                </c:pt>
                <c:pt idx="7">
                  <c:v>0.28000000000000003</c:v>
                </c:pt>
                <c:pt idx="8">
                  <c:v>#N/A</c:v>
                </c:pt>
                <c:pt idx="9">
                  <c:v>0.28999999999999998</c:v>
                </c:pt>
              </c:numCache>
            </c:numRef>
          </c:val>
          <c:extLst>
            <c:ext xmlns:c16="http://schemas.microsoft.com/office/drawing/2014/chart" uri="{C3380CC4-5D6E-409C-BE32-E72D297353CC}">
              <c16:uniqueId val="{00000004-BB64-433E-9445-D8439BE4193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c:v>
                </c:pt>
                <c:pt idx="4">
                  <c:v>#N/A</c:v>
                </c:pt>
                <c:pt idx="5">
                  <c:v>0.32</c:v>
                </c:pt>
                <c:pt idx="6">
                  <c:v>#N/A</c:v>
                </c:pt>
                <c:pt idx="7">
                  <c:v>0.5</c:v>
                </c:pt>
                <c:pt idx="8">
                  <c:v>#N/A</c:v>
                </c:pt>
                <c:pt idx="9">
                  <c:v>0.67</c:v>
                </c:pt>
              </c:numCache>
            </c:numRef>
          </c:val>
          <c:extLst>
            <c:ext xmlns:c16="http://schemas.microsoft.com/office/drawing/2014/chart" uri="{C3380CC4-5D6E-409C-BE32-E72D297353CC}">
              <c16:uniqueId val="{00000005-BB64-433E-9445-D8439BE419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1.43</c:v>
                </c:pt>
                <c:pt idx="4">
                  <c:v>#N/A</c:v>
                </c:pt>
                <c:pt idx="5">
                  <c:v>2.57</c:v>
                </c:pt>
                <c:pt idx="6">
                  <c:v>#N/A</c:v>
                </c:pt>
                <c:pt idx="7">
                  <c:v>1.82</c:v>
                </c:pt>
                <c:pt idx="8">
                  <c:v>#N/A</c:v>
                </c:pt>
                <c:pt idx="9">
                  <c:v>0.95</c:v>
                </c:pt>
              </c:numCache>
            </c:numRef>
          </c:val>
          <c:extLst>
            <c:ext xmlns:c16="http://schemas.microsoft.com/office/drawing/2014/chart" uri="{C3380CC4-5D6E-409C-BE32-E72D297353CC}">
              <c16:uniqueId val="{00000006-BB64-433E-9445-D8439BE419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2.08</c:v>
                </c:pt>
                <c:pt idx="2">
                  <c:v>#N/A</c:v>
                </c:pt>
                <c:pt idx="3">
                  <c:v>2.94</c:v>
                </c:pt>
                <c:pt idx="4">
                  <c:v>#N/A</c:v>
                </c:pt>
                <c:pt idx="5">
                  <c:v>2.0699999999999998</c:v>
                </c:pt>
                <c:pt idx="6">
                  <c:v>#N/A</c:v>
                </c:pt>
                <c:pt idx="7">
                  <c:v>2.21</c:v>
                </c:pt>
                <c:pt idx="8">
                  <c:v>#N/A</c:v>
                </c:pt>
                <c:pt idx="9">
                  <c:v>1.33</c:v>
                </c:pt>
              </c:numCache>
            </c:numRef>
          </c:val>
          <c:extLst>
            <c:ext xmlns:c16="http://schemas.microsoft.com/office/drawing/2014/chart" uri="{C3380CC4-5D6E-409C-BE32-E72D297353CC}">
              <c16:uniqueId val="{00000007-BB64-433E-9445-D8439BE4193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4.45</c:v>
                </c:pt>
                <c:pt idx="4">
                  <c:v>#N/A</c:v>
                </c:pt>
                <c:pt idx="5">
                  <c:v>5.14</c:v>
                </c:pt>
                <c:pt idx="6">
                  <c:v>#N/A</c:v>
                </c:pt>
                <c:pt idx="7">
                  <c:v>5.49</c:v>
                </c:pt>
                <c:pt idx="8">
                  <c:v>#N/A</c:v>
                </c:pt>
                <c:pt idx="9">
                  <c:v>6.9</c:v>
                </c:pt>
              </c:numCache>
            </c:numRef>
          </c:val>
          <c:extLst>
            <c:ext xmlns:c16="http://schemas.microsoft.com/office/drawing/2014/chart" uri="{C3380CC4-5D6E-409C-BE32-E72D297353CC}">
              <c16:uniqueId val="{00000008-BB64-433E-9445-D8439BE419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c:v>
                </c:pt>
                <c:pt idx="2">
                  <c:v>#N/A</c:v>
                </c:pt>
                <c:pt idx="3">
                  <c:v>10.1</c:v>
                </c:pt>
                <c:pt idx="4">
                  <c:v>#N/A</c:v>
                </c:pt>
                <c:pt idx="5">
                  <c:v>13.12</c:v>
                </c:pt>
                <c:pt idx="6">
                  <c:v>#N/A</c:v>
                </c:pt>
                <c:pt idx="7">
                  <c:v>13.46</c:v>
                </c:pt>
                <c:pt idx="8">
                  <c:v>#N/A</c:v>
                </c:pt>
                <c:pt idx="9">
                  <c:v>10.52</c:v>
                </c:pt>
              </c:numCache>
            </c:numRef>
          </c:val>
          <c:extLst>
            <c:ext xmlns:c16="http://schemas.microsoft.com/office/drawing/2014/chart" uri="{C3380CC4-5D6E-409C-BE32-E72D297353CC}">
              <c16:uniqueId val="{00000009-BB64-433E-9445-D8439BE419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1389</c:v>
                </c:pt>
                <c:pt idx="5">
                  <c:v>1398</c:v>
                </c:pt>
                <c:pt idx="8">
                  <c:v>1455</c:v>
                </c:pt>
                <c:pt idx="11">
                  <c:v>1466</c:v>
                </c:pt>
                <c:pt idx="14">
                  <c:v>1452</c:v>
                </c:pt>
              </c:numCache>
            </c:numRef>
          </c:val>
          <c:extLst>
            <c:ext xmlns:c16="http://schemas.microsoft.com/office/drawing/2014/chart" uri="{C3380CC4-5D6E-409C-BE32-E72D297353CC}">
              <c16:uniqueId val="{00000000-2B40-4A64-8B81-8090689532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40-4A64-8B81-8090689532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124</c:v>
                </c:pt>
                <c:pt idx="3">
                  <c:v>100</c:v>
                </c:pt>
                <c:pt idx="6">
                  <c:v>89</c:v>
                </c:pt>
                <c:pt idx="9">
                  <c:v>88</c:v>
                </c:pt>
                <c:pt idx="12">
                  <c:v>62</c:v>
                </c:pt>
              </c:numCache>
            </c:numRef>
          </c:val>
          <c:extLst>
            <c:ext xmlns:c16="http://schemas.microsoft.com/office/drawing/2014/chart" uri="{C3380CC4-5D6E-409C-BE32-E72D297353CC}">
              <c16:uniqueId val="{00000002-2B40-4A64-8B81-8090689532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57</c:v>
                </c:pt>
                <c:pt idx="6">
                  <c:v>67</c:v>
                </c:pt>
                <c:pt idx="9">
                  <c:v>66</c:v>
                </c:pt>
                <c:pt idx="12">
                  <c:v>72</c:v>
                </c:pt>
              </c:numCache>
            </c:numRef>
          </c:val>
          <c:extLst>
            <c:ext xmlns:c16="http://schemas.microsoft.com/office/drawing/2014/chart" uri="{C3380CC4-5D6E-409C-BE32-E72D297353CC}">
              <c16:uniqueId val="{00000003-2B40-4A64-8B81-8090689532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273</c:v>
                </c:pt>
                <c:pt idx="3">
                  <c:v>302</c:v>
                </c:pt>
                <c:pt idx="6">
                  <c:v>352</c:v>
                </c:pt>
                <c:pt idx="9">
                  <c:v>356</c:v>
                </c:pt>
                <c:pt idx="12">
                  <c:v>358</c:v>
                </c:pt>
              </c:numCache>
            </c:numRef>
          </c:val>
          <c:extLst>
            <c:ext xmlns:c16="http://schemas.microsoft.com/office/drawing/2014/chart" uri="{C3380CC4-5D6E-409C-BE32-E72D297353CC}">
              <c16:uniqueId val="{00000004-2B40-4A64-8B81-8090689532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40-4A64-8B81-8090689532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40-4A64-8B81-8090689532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1482</c:v>
                </c:pt>
                <c:pt idx="3">
                  <c:v>1478</c:v>
                </c:pt>
                <c:pt idx="6">
                  <c:v>1506</c:v>
                </c:pt>
                <c:pt idx="9">
                  <c:v>1540</c:v>
                </c:pt>
                <c:pt idx="12">
                  <c:v>1541</c:v>
                </c:pt>
              </c:numCache>
            </c:numRef>
          </c:val>
          <c:extLst>
            <c:ext xmlns:c16="http://schemas.microsoft.com/office/drawing/2014/chart" uri="{C3380CC4-5D6E-409C-BE32-E72D297353CC}">
              <c16:uniqueId val="{00000007-2B40-4A64-8B81-8090689532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546</c:v>
                </c:pt>
                <c:pt idx="2">
                  <c:v>#N/A</c:v>
                </c:pt>
                <c:pt idx="3">
                  <c:v>#N/A</c:v>
                </c:pt>
                <c:pt idx="4">
                  <c:v>539</c:v>
                </c:pt>
                <c:pt idx="5">
                  <c:v>#N/A</c:v>
                </c:pt>
                <c:pt idx="6">
                  <c:v>#N/A</c:v>
                </c:pt>
                <c:pt idx="7">
                  <c:v>559</c:v>
                </c:pt>
                <c:pt idx="8">
                  <c:v>#N/A</c:v>
                </c:pt>
                <c:pt idx="9">
                  <c:v>#N/A</c:v>
                </c:pt>
                <c:pt idx="10">
                  <c:v>584</c:v>
                </c:pt>
                <c:pt idx="11">
                  <c:v>#N/A</c:v>
                </c:pt>
                <c:pt idx="12">
                  <c:v>#N/A</c:v>
                </c:pt>
                <c:pt idx="13">
                  <c:v>581</c:v>
                </c:pt>
                <c:pt idx="14">
                  <c:v>#N/A</c:v>
                </c:pt>
              </c:numCache>
            </c:numRef>
          </c:val>
          <c:smooth val="0"/>
          <c:extLst>
            <c:ext xmlns:c16="http://schemas.microsoft.com/office/drawing/2014/chart" uri="{C3380CC4-5D6E-409C-BE32-E72D297353CC}">
              <c16:uniqueId val="{00000008-2B40-4A64-8B81-8090689532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16968</c:v>
                </c:pt>
                <c:pt idx="5">
                  <c:v>16960</c:v>
                </c:pt>
                <c:pt idx="8">
                  <c:v>17348</c:v>
                </c:pt>
                <c:pt idx="11">
                  <c:v>17443</c:v>
                </c:pt>
                <c:pt idx="14">
                  <c:v>17486</c:v>
                </c:pt>
              </c:numCache>
            </c:numRef>
          </c:val>
          <c:extLst>
            <c:ext xmlns:c16="http://schemas.microsoft.com/office/drawing/2014/chart" uri="{C3380CC4-5D6E-409C-BE32-E72D297353CC}">
              <c16:uniqueId val="{00000000-60D3-4FC5-8B89-9C4E64A47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224</c:v>
                </c:pt>
                <c:pt idx="5">
                  <c:v>210</c:v>
                </c:pt>
                <c:pt idx="8">
                  <c:v>196</c:v>
                </c:pt>
                <c:pt idx="11">
                  <c:v>183</c:v>
                </c:pt>
                <c:pt idx="14">
                  <c:v>170</c:v>
                </c:pt>
              </c:numCache>
            </c:numRef>
          </c:val>
          <c:extLst>
            <c:ext xmlns:c16="http://schemas.microsoft.com/office/drawing/2014/chart" uri="{C3380CC4-5D6E-409C-BE32-E72D297353CC}">
              <c16:uniqueId val="{00000001-60D3-4FC5-8B89-9C4E64A47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3685</c:v>
                </c:pt>
                <c:pt idx="5">
                  <c:v>3843</c:v>
                </c:pt>
                <c:pt idx="8">
                  <c:v>4287</c:v>
                </c:pt>
                <c:pt idx="11">
                  <c:v>4396</c:v>
                </c:pt>
                <c:pt idx="14">
                  <c:v>4789</c:v>
                </c:pt>
              </c:numCache>
            </c:numRef>
          </c:val>
          <c:extLst>
            <c:ext xmlns:c16="http://schemas.microsoft.com/office/drawing/2014/chart" uri="{C3380CC4-5D6E-409C-BE32-E72D297353CC}">
              <c16:uniqueId val="{00000002-60D3-4FC5-8B89-9C4E64A47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D3-4FC5-8B89-9C4E64A47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D3-4FC5-8B89-9C4E64A47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D3-4FC5-8B89-9C4E64A47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1434</c:v>
                </c:pt>
                <c:pt idx="3">
                  <c:v>1418</c:v>
                </c:pt>
                <c:pt idx="6">
                  <c:v>1415</c:v>
                </c:pt>
                <c:pt idx="9">
                  <c:v>1410</c:v>
                </c:pt>
                <c:pt idx="12">
                  <c:v>1421</c:v>
                </c:pt>
              </c:numCache>
            </c:numRef>
          </c:val>
          <c:extLst>
            <c:ext xmlns:c16="http://schemas.microsoft.com/office/drawing/2014/chart" uri="{C3380CC4-5D6E-409C-BE32-E72D297353CC}">
              <c16:uniqueId val="{00000006-60D3-4FC5-8B89-9C4E64A47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830</c:v>
                </c:pt>
                <c:pt idx="3">
                  <c:v>813</c:v>
                </c:pt>
                <c:pt idx="6">
                  <c:v>795</c:v>
                </c:pt>
                <c:pt idx="9">
                  <c:v>809</c:v>
                </c:pt>
                <c:pt idx="12">
                  <c:v>806</c:v>
                </c:pt>
              </c:numCache>
            </c:numRef>
          </c:val>
          <c:extLst>
            <c:ext xmlns:c16="http://schemas.microsoft.com/office/drawing/2014/chart" uri="{C3380CC4-5D6E-409C-BE32-E72D297353CC}">
              <c16:uniqueId val="{00000007-60D3-4FC5-8B89-9C4E64A47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4297</c:v>
                </c:pt>
                <c:pt idx="3">
                  <c:v>4306</c:v>
                </c:pt>
                <c:pt idx="6">
                  <c:v>4518</c:v>
                </c:pt>
                <c:pt idx="9">
                  <c:v>4774</c:v>
                </c:pt>
                <c:pt idx="12">
                  <c:v>4801</c:v>
                </c:pt>
              </c:numCache>
            </c:numRef>
          </c:val>
          <c:extLst>
            <c:ext xmlns:c16="http://schemas.microsoft.com/office/drawing/2014/chart" uri="{C3380CC4-5D6E-409C-BE32-E72D297353CC}">
              <c16:uniqueId val="{00000008-60D3-4FC5-8B89-9C4E64A47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651</c:v>
                </c:pt>
                <c:pt idx="3">
                  <c:v>548</c:v>
                </c:pt>
                <c:pt idx="6">
                  <c:v>459</c:v>
                </c:pt>
                <c:pt idx="9">
                  <c:v>371</c:v>
                </c:pt>
                <c:pt idx="12">
                  <c:v>304</c:v>
                </c:pt>
              </c:numCache>
            </c:numRef>
          </c:val>
          <c:extLst>
            <c:ext xmlns:c16="http://schemas.microsoft.com/office/drawing/2014/chart" uri="{C3380CC4-5D6E-409C-BE32-E72D297353CC}">
              <c16:uniqueId val="{00000009-60D3-4FC5-8B89-9C4E64A47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17114</c:v>
                </c:pt>
                <c:pt idx="3">
                  <c:v>17447</c:v>
                </c:pt>
                <c:pt idx="6">
                  <c:v>17952</c:v>
                </c:pt>
                <c:pt idx="9">
                  <c:v>18344</c:v>
                </c:pt>
                <c:pt idx="12">
                  <c:v>18635</c:v>
                </c:pt>
              </c:numCache>
            </c:numRef>
          </c:val>
          <c:extLst>
            <c:ext xmlns:c16="http://schemas.microsoft.com/office/drawing/2014/chart" uri="{C3380CC4-5D6E-409C-BE32-E72D297353CC}">
              <c16:uniqueId val="{0000000A-60D3-4FC5-8B89-9C4E64A478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3450</c:v>
                </c:pt>
                <c:pt idx="2">
                  <c:v>#N/A</c:v>
                </c:pt>
                <c:pt idx="3">
                  <c:v>#N/A</c:v>
                </c:pt>
                <c:pt idx="4">
                  <c:v>3519</c:v>
                </c:pt>
                <c:pt idx="5">
                  <c:v>#N/A</c:v>
                </c:pt>
                <c:pt idx="6">
                  <c:v>#N/A</c:v>
                </c:pt>
                <c:pt idx="7">
                  <c:v>3306</c:v>
                </c:pt>
                <c:pt idx="8">
                  <c:v>#N/A</c:v>
                </c:pt>
                <c:pt idx="9">
                  <c:v>#N/A</c:v>
                </c:pt>
                <c:pt idx="10">
                  <c:v>3686</c:v>
                </c:pt>
                <c:pt idx="11">
                  <c:v>#N/A</c:v>
                </c:pt>
                <c:pt idx="12">
                  <c:v>#N/A</c:v>
                </c:pt>
                <c:pt idx="13">
                  <c:v>3523</c:v>
                </c:pt>
                <c:pt idx="14">
                  <c:v>#N/A</c:v>
                </c:pt>
              </c:numCache>
            </c:numRef>
          </c:val>
          <c:smooth val="0"/>
          <c:extLst>
            <c:ext xmlns:c16="http://schemas.microsoft.com/office/drawing/2014/chart" uri="{C3380CC4-5D6E-409C-BE32-E72D297353CC}">
              <c16:uniqueId val="{0000000B-60D3-4FC5-8B89-9C4E64A478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1558</c:v>
                </c:pt>
                <c:pt idx="1">
                  <c:v>1560</c:v>
                </c:pt>
                <c:pt idx="2">
                  <c:v>1562</c:v>
                </c:pt>
              </c:numCache>
            </c:numRef>
          </c:val>
          <c:extLst>
            <c:ext xmlns:c16="http://schemas.microsoft.com/office/drawing/2014/chart" uri="{C3380CC4-5D6E-409C-BE32-E72D297353CC}">
              <c16:uniqueId val="{00000000-6DBD-4CA0-95A7-95BE294D53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762</c:v>
                </c:pt>
                <c:pt idx="1">
                  <c:v>762</c:v>
                </c:pt>
                <c:pt idx="2">
                  <c:v>913</c:v>
                </c:pt>
              </c:numCache>
            </c:numRef>
          </c:val>
          <c:extLst>
            <c:ext xmlns:c16="http://schemas.microsoft.com/office/drawing/2014/chart" uri="{C3380CC4-5D6E-409C-BE32-E72D297353CC}">
              <c16:uniqueId val="{00000001-6DBD-4CA0-95A7-95BE294D53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3569</c:v>
                </c:pt>
                <c:pt idx="1">
                  <c:v>3855</c:v>
                </c:pt>
                <c:pt idx="2">
                  <c:v>4176</c:v>
                </c:pt>
              </c:numCache>
            </c:numRef>
          </c:val>
          <c:extLst>
            <c:ext xmlns:c16="http://schemas.microsoft.com/office/drawing/2014/chart" uri="{C3380CC4-5D6E-409C-BE32-E72D297353CC}">
              <c16:uniqueId val="{00000002-6DBD-4CA0-95A7-95BE294D53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万円の減少となった。一方で補てん財源である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主に公債費への基準財政需要の増（事業費補正による基準財政需に参入された公債費）が約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万円の減となったこと等により、最終的には分子が約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万円の減額となった。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は、債務負担行為に基づく支出予定額が約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万円減少になったものの、地方債残高が約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万円増額となったことや公共下水道事業等公営企業への繰入予定額が約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万円増加したことにより、対前年度比約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万円増加した。充当可能財源等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においては、公共施設建設基金等の積み立てにより充当可能基金が約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万円の増額となったほか、基準財政需要額見込額が約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万円増額になったことにより、全体として約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万円の増となり、実質的な将来負担額（分子）としては約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個人住民税や固定資産税等地方税の増収により減債基金積立金へ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船津小学校改築事業及びくぬぎ平スポーツ公園整備事業等大型普通建設事業が予定されていることから、公共施設建設基金を充てる予定である。更に新型コロナウイルス感染症の影響を受け、税収が大幅に減少することが見込まれ、財政調整基金の取り崩しながら財政運営を行う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・小立土地区画整理事業保留地内道路整備基金：小立土地区画整理事業保留内道路の復旧整備費の財源に充てるための基金。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地域振興基金として合併特例事業債を活用しながら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千万円を積み立てたほか、公共施設建設基金を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億円積み立てた。また、ふるさと応援寄附金を財源とし目的にある各種事業を行うための基金として約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公共施設建設基金は公共事業の増加に伴い、公共施設建設基金を充当するほか、ふるさと応援寄附基金としては寄附金を財源に基金の積み立てを行うと同時に、当該基金を充てながら各種事業を行っ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を受け町税が大幅に減少することが見込まれる中、地域経済活性化及び町民の福祉向上のための施策として、財政調整基金を大幅に取り崩しながら事業を展開していく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千万円の積み立てのほか、基金の運用益を積み立てた。一方例年行っていた地方債の償還に伴う取り崩しにおいては、地方税の増収等により行わなかったことにより、基金残高としては前年度より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個人</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所得や法人所得の増額、また償却資産の増加による固定資産税の増額等により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、地方税全体が増収し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基準財政収入額が増加したが、社会保障費の増加や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ここ数年は若干下がっている状況であ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り、数年は合併特例事業債等の償還による基準財政需要額の増加により若干ではあるが、減少傾向を見込む。今後においても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強い財政力のある町を目指し、財政力指数が上がるよう努力をする。また、徴収率の向上を目指し、更なる安定した歳入の確保に努める。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105833</xdr:rowOff>
    </xdr:to>
    <xdr:cxnSp macro="">
      <xdr:nvCxnSpPr>
        <xdr:cNvPr id="75" name="直線コネクタ 74"/>
        <xdr:cNvCxnSpPr/>
      </xdr:nvCxnSpPr>
      <xdr:spPr>
        <a:xfrm>
          <a:off x="2336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　これは、町民税を中心としたを地方税等により歳入一般財源が増加したが、歳出一般財源がそれ以上増加したことにより、比率としては上がった。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普通交付税の縮減期間であることに伴い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136398</xdr:rowOff>
    </xdr:from>
    <xdr:to>
      <xdr:col>23</xdr:col>
      <xdr:colOff>133350</xdr:colOff>
      <xdr:row>67</xdr:row>
      <xdr:rowOff>17272</xdr:rowOff>
    </xdr:to>
    <xdr:cxnSp macro="">
      <xdr:nvCxnSpPr>
        <xdr:cNvPr id="125" name="直線コネクタ 124"/>
        <xdr:cNvCxnSpPr/>
      </xdr:nvCxnSpPr>
      <xdr:spPr>
        <a:xfrm flipV="1">
          <a:off x="4953000" y="1042339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6"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7" name="直線コネクタ 126"/>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51325</xdr:rowOff>
    </xdr:from>
    <xdr:ext cx="762000" cy="259045"/>
    <xdr:sp macro="" textlink="">
      <xdr:nvSpPr>
        <xdr:cNvPr id="128" name="財政構造の弾力性最大値テキスト"/>
        <xdr:cNvSpPr txBox="1"/>
      </xdr:nvSpPr>
      <xdr:spPr>
        <a:xfrm>
          <a:off x="5041900" y="1016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136398</xdr:rowOff>
    </xdr:from>
    <xdr:to>
      <xdr:col>24</xdr:col>
      <xdr:colOff>12700</xdr:colOff>
      <xdr:row>60</xdr:row>
      <xdr:rowOff>136398</xdr:rowOff>
    </xdr:to>
    <xdr:cxnSp macro="">
      <xdr:nvCxnSpPr>
        <xdr:cNvPr id="129" name="直線コネクタ 128"/>
        <xdr:cNvCxnSpPr/>
      </xdr:nvCxnSpPr>
      <xdr:spPr>
        <a:xfrm>
          <a:off x="4864100" y="104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170180</xdr:rowOff>
    </xdr:to>
    <xdr:cxnSp macro="">
      <xdr:nvCxnSpPr>
        <xdr:cNvPr id="130" name="直線コネクタ 129"/>
        <xdr:cNvCxnSpPr/>
      </xdr:nvCxnSpPr>
      <xdr:spPr>
        <a:xfrm>
          <a:off x="4114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1"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2" name="フローチャート: 判断 131"/>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xdr:cNvCxnSpPr/>
      </xdr:nvCxnSpPr>
      <xdr:spPr>
        <a:xfrm>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65786</xdr:rowOff>
    </xdr:from>
    <xdr:to>
      <xdr:col>19</xdr:col>
      <xdr:colOff>184150</xdr:colOff>
      <xdr:row>64</xdr:row>
      <xdr:rowOff>167386</xdr:rowOff>
    </xdr:to>
    <xdr:sp macro="" textlink="">
      <xdr:nvSpPr>
        <xdr:cNvPr id="134" name="フローチャート: 判断 133"/>
        <xdr:cNvSpPr/>
      </xdr:nvSpPr>
      <xdr:spPr>
        <a:xfrm>
          <a:off x="4064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35" name="テキスト ボックス 134"/>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146050</xdr:rowOff>
    </xdr:to>
    <xdr:cxnSp macro="">
      <xdr:nvCxnSpPr>
        <xdr:cNvPr id="136" name="直線コネクタ 135"/>
        <xdr:cNvCxnSpPr/>
      </xdr:nvCxnSpPr>
      <xdr:spPr>
        <a:xfrm flipV="1">
          <a:off x="2336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160528</xdr:rowOff>
    </xdr:to>
    <xdr:cxnSp macro="">
      <xdr:nvCxnSpPr>
        <xdr:cNvPr id="139" name="直線コネクタ 138"/>
        <xdr:cNvCxnSpPr/>
      </xdr:nvCxnSpPr>
      <xdr:spPr>
        <a:xfrm flipV="1">
          <a:off x="1447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40657</xdr:rowOff>
    </xdr:from>
    <xdr:ext cx="762000" cy="259045"/>
    <xdr:sp macro="" textlink="">
      <xdr:nvSpPr>
        <xdr:cNvPr id="150" name="財政構造の弾力性該当値テキスト"/>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％減少したものの、物件費が前年度より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により１人当たりの決算額は増額した。物件費については、幼児教育・保育無償化事業に伴い広域保育委託・認定こども園の委託料の増加が主な要因である。人件費については、前年度の退職者の減少により基本給等の総額が減少したことにより減少となった。しかしながら類似団体が若干減少している中で当町は増加していることなど、類似団体と比較すると大幅に差があるため、今後も引き続いて物件費等の歳出の削減を図る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8" name="直線コネクタ 187"/>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9"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90" name="直線コネクタ 189"/>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91"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2" name="直線コネクタ 191"/>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90850</xdr:rowOff>
    </xdr:from>
    <xdr:to>
      <xdr:col>23</xdr:col>
      <xdr:colOff>133350</xdr:colOff>
      <xdr:row>84</xdr:row>
      <xdr:rowOff>124206</xdr:rowOff>
    </xdr:to>
    <xdr:cxnSp macro="">
      <xdr:nvCxnSpPr>
        <xdr:cNvPr id="193" name="直線コネクタ 192"/>
        <xdr:cNvCxnSpPr/>
      </xdr:nvCxnSpPr>
      <xdr:spPr>
        <a:xfrm>
          <a:off x="4114800" y="14492650"/>
          <a:ext cx="8382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4"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5" name="フローチャート: 判断 194"/>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74475</xdr:rowOff>
    </xdr:from>
    <xdr:to>
      <xdr:col>19</xdr:col>
      <xdr:colOff>133350</xdr:colOff>
      <xdr:row>84</xdr:row>
      <xdr:rowOff>90850</xdr:rowOff>
    </xdr:to>
    <xdr:cxnSp macro="">
      <xdr:nvCxnSpPr>
        <xdr:cNvPr id="196" name="直線コネクタ 195"/>
        <xdr:cNvCxnSpPr/>
      </xdr:nvCxnSpPr>
      <xdr:spPr>
        <a:xfrm>
          <a:off x="3225800" y="14476275"/>
          <a:ext cx="889000" cy="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7" name="フローチャート: 判断 196"/>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8" name="テキスト ボックス 197"/>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66334</xdr:rowOff>
    </xdr:from>
    <xdr:to>
      <xdr:col>15</xdr:col>
      <xdr:colOff>82550</xdr:colOff>
      <xdr:row>84</xdr:row>
      <xdr:rowOff>74475</xdr:rowOff>
    </xdr:to>
    <xdr:cxnSp macro="">
      <xdr:nvCxnSpPr>
        <xdr:cNvPr id="199" name="直線コネクタ 198"/>
        <xdr:cNvCxnSpPr/>
      </xdr:nvCxnSpPr>
      <xdr:spPr>
        <a:xfrm>
          <a:off x="2336800" y="1446813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200" name="フローチャート: 判断 199"/>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201" name="テキスト ボックス 200"/>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66334</xdr:rowOff>
    </xdr:from>
    <xdr:to>
      <xdr:col>11</xdr:col>
      <xdr:colOff>31750</xdr:colOff>
      <xdr:row>84</xdr:row>
      <xdr:rowOff>100141</xdr:rowOff>
    </xdr:to>
    <xdr:cxnSp macro="">
      <xdr:nvCxnSpPr>
        <xdr:cNvPr id="202" name="直線コネクタ 201"/>
        <xdr:cNvCxnSpPr/>
      </xdr:nvCxnSpPr>
      <xdr:spPr>
        <a:xfrm flipV="1">
          <a:off x="1447800" y="14468134"/>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3" name="フローチャート: 判断 202"/>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4" name="テキスト ボックス 203"/>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5" name="フローチャート: 判断 204"/>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6" name="テキスト ボックス 205"/>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73406</xdr:rowOff>
    </xdr:from>
    <xdr:to>
      <xdr:col>23</xdr:col>
      <xdr:colOff>184150</xdr:colOff>
      <xdr:row>85</xdr:row>
      <xdr:rowOff>3556</xdr:rowOff>
    </xdr:to>
    <xdr:sp macro="" textlink="">
      <xdr:nvSpPr>
        <xdr:cNvPr id="212" name="楕円 211"/>
        <xdr:cNvSpPr/>
      </xdr:nvSpPr>
      <xdr:spPr>
        <a:xfrm>
          <a:off x="49022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45483</xdr:rowOff>
    </xdr:from>
    <xdr:ext cx="762000" cy="259045"/>
    <xdr:sp macro="" textlink="">
      <xdr:nvSpPr>
        <xdr:cNvPr id="213" name="人件費・物件費等の状況該当値テキスト"/>
        <xdr:cNvSpPr txBox="1"/>
      </xdr:nvSpPr>
      <xdr:spPr>
        <a:xfrm>
          <a:off x="5041900" y="1444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40050</xdr:rowOff>
    </xdr:from>
    <xdr:to>
      <xdr:col>19</xdr:col>
      <xdr:colOff>184150</xdr:colOff>
      <xdr:row>84</xdr:row>
      <xdr:rowOff>141650</xdr:rowOff>
    </xdr:to>
    <xdr:sp macro="" textlink="">
      <xdr:nvSpPr>
        <xdr:cNvPr id="214" name="楕円 213"/>
        <xdr:cNvSpPr/>
      </xdr:nvSpPr>
      <xdr:spPr>
        <a:xfrm>
          <a:off x="4064000" y="14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126427</xdr:rowOff>
    </xdr:from>
    <xdr:ext cx="736600" cy="259045"/>
    <xdr:sp macro="" textlink="">
      <xdr:nvSpPr>
        <xdr:cNvPr id="215" name="テキスト ボックス 214"/>
        <xdr:cNvSpPr txBox="1"/>
      </xdr:nvSpPr>
      <xdr:spPr>
        <a:xfrm>
          <a:off x="3733800" y="1452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23675</xdr:rowOff>
    </xdr:from>
    <xdr:to>
      <xdr:col>15</xdr:col>
      <xdr:colOff>133350</xdr:colOff>
      <xdr:row>84</xdr:row>
      <xdr:rowOff>125275</xdr:rowOff>
    </xdr:to>
    <xdr:sp macro="" textlink="">
      <xdr:nvSpPr>
        <xdr:cNvPr id="216" name="楕円 215"/>
        <xdr:cNvSpPr/>
      </xdr:nvSpPr>
      <xdr:spPr>
        <a:xfrm>
          <a:off x="3175000" y="14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110052</xdr:rowOff>
    </xdr:from>
    <xdr:ext cx="762000" cy="259045"/>
    <xdr:sp macro="" textlink="">
      <xdr:nvSpPr>
        <xdr:cNvPr id="217" name="テキスト ボックス 216"/>
        <xdr:cNvSpPr txBox="1"/>
      </xdr:nvSpPr>
      <xdr:spPr>
        <a:xfrm>
          <a:off x="2844800" y="145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15534</xdr:rowOff>
    </xdr:from>
    <xdr:to>
      <xdr:col>11</xdr:col>
      <xdr:colOff>82550</xdr:colOff>
      <xdr:row>84</xdr:row>
      <xdr:rowOff>117134</xdr:rowOff>
    </xdr:to>
    <xdr:sp macro="" textlink="">
      <xdr:nvSpPr>
        <xdr:cNvPr id="218" name="楕円 217"/>
        <xdr:cNvSpPr/>
      </xdr:nvSpPr>
      <xdr:spPr>
        <a:xfrm>
          <a:off x="2286000" y="14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101911</xdr:rowOff>
    </xdr:from>
    <xdr:ext cx="762000" cy="259045"/>
    <xdr:sp macro="" textlink="">
      <xdr:nvSpPr>
        <xdr:cNvPr id="219" name="テキスト ボックス 218"/>
        <xdr:cNvSpPr txBox="1"/>
      </xdr:nvSpPr>
      <xdr:spPr>
        <a:xfrm>
          <a:off x="1955800" y="1450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49341</xdr:rowOff>
    </xdr:from>
    <xdr:to>
      <xdr:col>7</xdr:col>
      <xdr:colOff>31750</xdr:colOff>
      <xdr:row>84</xdr:row>
      <xdr:rowOff>150941</xdr:rowOff>
    </xdr:to>
    <xdr:sp macro="" textlink="">
      <xdr:nvSpPr>
        <xdr:cNvPr id="220" name="楕円 219"/>
        <xdr:cNvSpPr/>
      </xdr:nvSpPr>
      <xdr:spPr>
        <a:xfrm>
          <a:off x="1397000" y="14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135718</xdr:rowOff>
    </xdr:from>
    <xdr:ext cx="762000" cy="259045"/>
    <xdr:sp macro="" textlink="">
      <xdr:nvSpPr>
        <xdr:cNvPr id="221" name="テキスト ボックス 220"/>
        <xdr:cNvSpPr txBox="1"/>
      </xdr:nvSpPr>
      <xdr:spPr>
        <a:xfrm>
          <a:off x="1066800" y="1453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給与水準については、過去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も類似団体と比較するといずれの年も下回っているが、指数としては若干の上昇となった。類似団体よりは下回っているものの、全国町村の平均値よりは上回っていることから、これらのことも考慮しながら、適正な給与水準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151493</xdr:rowOff>
    </xdr:to>
    <xdr:cxnSp macro="">
      <xdr:nvCxnSpPr>
        <xdr:cNvPr id="257" name="直線コネクタ 256"/>
        <xdr:cNvCxnSpPr/>
      </xdr:nvCxnSpPr>
      <xdr:spPr>
        <a:xfrm>
          <a:off x="16179800" y="144154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3" name="直線コネクタ 262"/>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13607</xdr:rowOff>
    </xdr:to>
    <xdr:cxnSp macro="">
      <xdr:nvCxnSpPr>
        <xdr:cNvPr id="266" name="直線コネクタ 265"/>
        <xdr:cNvCxnSpPr/>
      </xdr:nvCxnSpPr>
      <xdr:spPr>
        <a:xfrm>
          <a:off x="13512800" y="141568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2" name="楕円 281"/>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3" name="テキスト ボックス 282"/>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4" name="楕円 283"/>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5" name="テキスト ボックス 284"/>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xdr:rowOff>
    </xdr:from>
    <xdr:to>
      <xdr:col>81</xdr:col>
      <xdr:colOff>44450</xdr:colOff>
      <xdr:row>61</xdr:row>
      <xdr:rowOff>2177</xdr:rowOff>
    </xdr:to>
    <xdr:cxnSp macro="">
      <xdr:nvCxnSpPr>
        <xdr:cNvPr id="322" name="直線コネクタ 321"/>
        <xdr:cNvCxnSpPr/>
      </xdr:nvCxnSpPr>
      <xdr:spPr>
        <a:xfrm flipV="1">
          <a:off x="16179800" y="104589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3"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26307</xdr:rowOff>
    </xdr:to>
    <xdr:cxnSp macro="">
      <xdr:nvCxnSpPr>
        <xdr:cNvPr id="325" name="直線コネクタ 324"/>
        <xdr:cNvCxnSpPr/>
      </xdr:nvCxnSpPr>
      <xdr:spPr>
        <a:xfrm flipV="1">
          <a:off x="15290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7" name="テキスト ボックス 326"/>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31478</xdr:rowOff>
    </xdr:to>
    <xdr:cxnSp macro="">
      <xdr:nvCxnSpPr>
        <xdr:cNvPr id="328" name="直線コネクタ 327"/>
        <xdr:cNvCxnSpPr/>
      </xdr:nvCxnSpPr>
      <xdr:spPr>
        <a:xfrm flipV="1">
          <a:off x="14401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30" name="テキスト ボックス 329"/>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52160</xdr:rowOff>
    </xdr:to>
    <xdr:cxnSp macro="">
      <xdr:nvCxnSpPr>
        <xdr:cNvPr id="331" name="直線コネクタ 330"/>
        <xdr:cNvCxnSpPr/>
      </xdr:nvCxnSpPr>
      <xdr:spPr>
        <a:xfrm flipV="1">
          <a:off x="13512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3" name="テキスト ボックス 332"/>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5" name="テキスト ボックス 334"/>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121103</xdr:rowOff>
    </xdr:from>
    <xdr:to>
      <xdr:col>81</xdr:col>
      <xdr:colOff>95250</xdr:colOff>
      <xdr:row>61</xdr:row>
      <xdr:rowOff>51253</xdr:rowOff>
    </xdr:to>
    <xdr:sp macro="" textlink="">
      <xdr:nvSpPr>
        <xdr:cNvPr id="341" name="楕円 340"/>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93180</xdr:rowOff>
    </xdr:from>
    <xdr:ext cx="762000" cy="259045"/>
    <xdr:sp macro="" textlink="">
      <xdr:nvSpPr>
        <xdr:cNvPr id="342" name="定員管理の状況該当値テキスト"/>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4" name="テキスト ボックス 343"/>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5" name="楕円 344"/>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46" name="テキスト ボックス 345"/>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7" name="楕円 346"/>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8" name="テキスト ボックス 347"/>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1360</xdr:rowOff>
    </xdr:from>
    <xdr:to>
      <xdr:col>64</xdr:col>
      <xdr:colOff>152400</xdr:colOff>
      <xdr:row>61</xdr:row>
      <xdr:rowOff>102960</xdr:rowOff>
    </xdr:to>
    <xdr:sp macro="" textlink="">
      <xdr:nvSpPr>
        <xdr:cNvPr id="349" name="楕円 348"/>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87737</xdr:rowOff>
    </xdr:from>
    <xdr:ext cx="762000" cy="259045"/>
    <xdr:sp macro="" textlink="">
      <xdr:nvSpPr>
        <xdr:cNvPr id="350" name="テキスト ボックス 349"/>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実質公債費比率については、過去において減少傾向であったが、平成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年度から上昇し、令和元年度においても</a:t>
          </a:r>
          <a:r>
            <a:rPr kumimoji="1" lang="en-US" altLang="ja-JP" sz="1000">
              <a:latin typeface="ＭＳ Ｐゴシック" panose="020B0600070205080204" pitchFamily="50" charset="-128"/>
              <a:ea typeface="ＭＳ Ｐゴシック" panose="020B0600070205080204" pitchFamily="50" charset="-128"/>
            </a:rPr>
            <a:t>9.2</a:t>
          </a:r>
          <a:r>
            <a:rPr kumimoji="1" lang="ja-JP" altLang="en-US" sz="1000">
              <a:latin typeface="ＭＳ Ｐゴシック" panose="020B0600070205080204" pitchFamily="50" charset="-128"/>
              <a:ea typeface="ＭＳ Ｐゴシック" panose="020B0600070205080204" pitchFamily="50" charset="-128"/>
            </a:rPr>
            <a:t>％と、前年度同様</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上昇した。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000">
              <a:latin typeface="ＭＳ Ｐゴシック" panose="020B0600070205080204" pitchFamily="50" charset="-128"/>
              <a:ea typeface="ＭＳ Ｐゴシック" panose="020B0600070205080204" pitchFamily="50" charset="-128"/>
            </a:rPr>
            <a:t>1,700</a:t>
          </a:r>
          <a:r>
            <a:rPr kumimoji="1" lang="ja-JP" altLang="en-US" sz="1000">
              <a:latin typeface="ＭＳ Ｐゴシック" panose="020B0600070205080204" pitchFamily="50" charset="-128"/>
              <a:ea typeface="ＭＳ Ｐゴシック" panose="020B0600070205080204" pitchFamily="50" charset="-128"/>
            </a:rPr>
            <a:t>万円の減少となった。一方で補てん財源である算入公債費等においても、主に公債費への基準財政需要の増（事業費補正による基準財政需に参入された公債費）が約</a:t>
          </a:r>
          <a:r>
            <a:rPr kumimoji="1" lang="en-US" altLang="ja-JP" sz="1000">
              <a:latin typeface="ＭＳ Ｐゴシック" panose="020B0600070205080204" pitchFamily="50" charset="-128"/>
              <a:ea typeface="ＭＳ Ｐゴシック" panose="020B0600070205080204" pitchFamily="50" charset="-128"/>
            </a:rPr>
            <a:t>2,200</a:t>
          </a:r>
          <a:r>
            <a:rPr kumimoji="1" lang="ja-JP" altLang="en-US" sz="1000">
              <a:latin typeface="ＭＳ Ｐゴシック" panose="020B0600070205080204" pitchFamily="50" charset="-128"/>
              <a:ea typeface="ＭＳ Ｐゴシック" panose="020B0600070205080204" pitchFamily="50" charset="-128"/>
            </a:rPr>
            <a:t>万円の減となったこと等により、最終的には分子が約</a:t>
          </a:r>
          <a:r>
            <a:rPr kumimoji="1" lang="en-US" altLang="ja-JP" sz="1000">
              <a:latin typeface="ＭＳ Ｐゴシック" panose="020B0600070205080204" pitchFamily="50" charset="-128"/>
              <a:ea typeface="ＭＳ Ｐゴシック" panose="020B0600070205080204" pitchFamily="50" charset="-128"/>
            </a:rPr>
            <a:t>287</a:t>
          </a:r>
          <a:r>
            <a:rPr kumimoji="1" lang="ja-JP" altLang="en-US" sz="1000">
              <a:latin typeface="ＭＳ Ｐゴシック" panose="020B0600070205080204" pitchFamily="50" charset="-128"/>
              <a:ea typeface="ＭＳ Ｐゴシック" panose="020B0600070205080204" pitchFamily="50" charset="-128"/>
            </a:rPr>
            <a:t>万円の減額のみとなった。標準財政規模が昨年度より約</a:t>
          </a:r>
          <a:r>
            <a:rPr kumimoji="1" lang="en-US" altLang="ja-JP" sz="1000">
              <a:latin typeface="ＭＳ Ｐゴシック" panose="020B0600070205080204" pitchFamily="50" charset="-128"/>
              <a:ea typeface="ＭＳ Ｐゴシック" panose="020B0600070205080204" pitchFamily="50" charset="-128"/>
            </a:rPr>
            <a:t>2,100</a:t>
          </a:r>
          <a:r>
            <a:rPr kumimoji="1" lang="ja-JP" altLang="en-US" sz="1000">
              <a:latin typeface="ＭＳ Ｐゴシック" panose="020B0600070205080204" pitchFamily="50" charset="-128"/>
              <a:ea typeface="ＭＳ Ｐゴシック" panose="020B0600070205080204" pitchFamily="50" charset="-128"/>
            </a:rPr>
            <a:t>万円程増となったことにより単年度としては昨年度より減少したものの、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か年平均では比較的低かった平成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年度の実質公債費比率が対象から外れたため、昨年度比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％の実質公債費比率の上昇となった。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121920</xdr:rowOff>
    </xdr:to>
    <xdr:cxnSp macro="">
      <xdr:nvCxnSpPr>
        <xdr:cNvPr id="383" name="直線コネクタ 382"/>
        <xdr:cNvCxnSpPr/>
      </xdr:nvCxnSpPr>
      <xdr:spPr>
        <a:xfrm>
          <a:off x="16179800" y="73067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4"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105833</xdr:rowOff>
    </xdr:to>
    <xdr:cxnSp macro="">
      <xdr:nvCxnSpPr>
        <xdr:cNvPr id="386" name="直線コネクタ 385"/>
        <xdr:cNvCxnSpPr/>
      </xdr:nvCxnSpPr>
      <xdr:spPr>
        <a:xfrm>
          <a:off x="15290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9" name="直線コネクタ 388"/>
        <xdr:cNvCxnSpPr/>
      </xdr:nvCxnSpPr>
      <xdr:spPr>
        <a:xfrm flipV="1">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92" name="直線コネクタ 391"/>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0" name="楕円 409"/>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1" name="テキスト ボックス 410"/>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将来負担額は、前年度より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％減少した。将来負担額においては、債務負担行為に基づく支出予定額が約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6,700</a:t>
          </a:r>
          <a:r>
            <a:rPr kumimoji="1" lang="ja-JP" altLang="en-US" sz="1100">
              <a:latin typeface="ＭＳ Ｐゴシック" panose="020B0600070205080204" pitchFamily="50" charset="-128"/>
              <a:ea typeface="ＭＳ Ｐゴシック" panose="020B0600070205080204" pitchFamily="50" charset="-128"/>
            </a:rPr>
            <a:t>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9,100</a:t>
          </a:r>
          <a:r>
            <a:rPr kumimoji="1" lang="ja-JP" altLang="en-US" sz="1100">
              <a:latin typeface="ＭＳ Ｐゴシック" panose="020B0600070205080204" pitchFamily="50" charset="-128"/>
              <a:ea typeface="ＭＳ Ｐゴシック" panose="020B0600070205080204" pitchFamily="50" charset="-128"/>
            </a:rPr>
            <a:t>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5,900</a:t>
          </a:r>
          <a:r>
            <a:rPr kumimoji="1" lang="ja-JP" altLang="en-US" sz="1100">
              <a:latin typeface="ＭＳ Ｐゴシック" panose="020B0600070205080204" pitchFamily="50" charset="-128"/>
              <a:ea typeface="ＭＳ Ｐゴシック" panose="020B0600070205080204" pitchFamily="50" charset="-128"/>
            </a:rPr>
            <a:t>万円増加した。　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万円の増額となったほか、基準財政需要額見込額が約</a:t>
          </a:r>
          <a:r>
            <a:rPr kumimoji="1" lang="en-US" altLang="ja-JP" sz="1100">
              <a:latin typeface="ＭＳ Ｐゴシック" panose="020B0600070205080204" pitchFamily="50" charset="-128"/>
              <a:ea typeface="ＭＳ Ｐゴシック" panose="020B0600070205080204" pitchFamily="50" charset="-128"/>
            </a:rPr>
            <a:t>4,270</a:t>
          </a:r>
          <a:r>
            <a:rPr kumimoji="1" lang="ja-JP" altLang="en-US" sz="1100">
              <a:latin typeface="ＭＳ Ｐゴシック" panose="020B0600070205080204" pitchFamily="50" charset="-128"/>
              <a:ea typeface="ＭＳ Ｐゴシック" panose="020B0600070205080204" pitchFamily="50" charset="-128"/>
            </a:rPr>
            <a:t>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6,300</a:t>
          </a:r>
          <a:r>
            <a:rPr kumimoji="1" lang="ja-JP" altLang="en-US" sz="1100">
              <a:latin typeface="ＭＳ Ｐゴシック" panose="020B0600070205080204" pitchFamily="50" charset="-128"/>
              <a:ea typeface="ＭＳ Ｐゴシック" panose="020B0600070205080204" pitchFamily="50" charset="-128"/>
            </a:rPr>
            <a:t>万円の減少となったことが主な要因である。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45478</xdr:rowOff>
    </xdr:from>
    <xdr:to>
      <xdr:col>81</xdr:col>
      <xdr:colOff>44450</xdr:colOff>
      <xdr:row>17</xdr:row>
      <xdr:rowOff>78800</xdr:rowOff>
    </xdr:to>
    <xdr:cxnSp macro="">
      <xdr:nvCxnSpPr>
        <xdr:cNvPr id="447" name="直線コネクタ 446"/>
        <xdr:cNvCxnSpPr/>
      </xdr:nvCxnSpPr>
      <xdr:spPr>
        <a:xfrm flipV="1">
          <a:off x="16179800" y="2960128"/>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8"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9" name="フローチャート: 判断 448"/>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78800</xdr:rowOff>
    </xdr:to>
    <xdr:cxnSp macro="">
      <xdr:nvCxnSpPr>
        <xdr:cNvPr id="450" name="直線コネクタ 449"/>
        <xdr:cNvCxnSpPr/>
      </xdr:nvCxnSpPr>
      <xdr:spPr>
        <a:xfrm>
          <a:off x="15290800" y="2918762"/>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1" name="フローチャート: 判断 450"/>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2" name="テキスト ボックス 451"/>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4112</xdr:rowOff>
    </xdr:from>
    <xdr:to>
      <xdr:col>72</xdr:col>
      <xdr:colOff>203200</xdr:colOff>
      <xdr:row>17</xdr:row>
      <xdr:rowOff>52372</xdr:rowOff>
    </xdr:to>
    <xdr:cxnSp macro="">
      <xdr:nvCxnSpPr>
        <xdr:cNvPr id="453" name="直線コネクタ 452"/>
        <xdr:cNvCxnSpPr/>
      </xdr:nvCxnSpPr>
      <xdr:spPr>
        <a:xfrm flipV="1">
          <a:off x="14401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4" name="フローチャート: 判断 453"/>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5" name="テキスト ボックス 454"/>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52372</xdr:rowOff>
    </xdr:to>
    <xdr:cxnSp macro="">
      <xdr:nvCxnSpPr>
        <xdr:cNvPr id="456" name="直線コネクタ 455"/>
        <xdr:cNvCxnSpPr/>
      </xdr:nvCxnSpPr>
      <xdr:spPr>
        <a:xfrm>
          <a:off x="13512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7" name="フローチャート: 判断 456"/>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8" name="テキスト ボックス 457"/>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9" name="フローチャート: 判断 458"/>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60" name="テキスト ボックス 459"/>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166128</xdr:rowOff>
    </xdr:from>
    <xdr:to>
      <xdr:col>81</xdr:col>
      <xdr:colOff>95250</xdr:colOff>
      <xdr:row>17</xdr:row>
      <xdr:rowOff>96278</xdr:rowOff>
    </xdr:to>
    <xdr:sp macro="" textlink="">
      <xdr:nvSpPr>
        <xdr:cNvPr id="466" name="楕円 465"/>
        <xdr:cNvSpPr/>
      </xdr:nvSpPr>
      <xdr:spPr>
        <a:xfrm>
          <a:off x="169672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138205</xdr:rowOff>
    </xdr:from>
    <xdr:ext cx="762000" cy="259045"/>
    <xdr:sp macro="" textlink="">
      <xdr:nvSpPr>
        <xdr:cNvPr id="467" name="将来負担の状況該当値テキスト"/>
        <xdr:cNvSpPr txBox="1"/>
      </xdr:nvSpPr>
      <xdr:spPr>
        <a:xfrm>
          <a:off x="17106900" y="2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28000</xdr:rowOff>
    </xdr:from>
    <xdr:to>
      <xdr:col>77</xdr:col>
      <xdr:colOff>95250</xdr:colOff>
      <xdr:row>17</xdr:row>
      <xdr:rowOff>129600</xdr:rowOff>
    </xdr:to>
    <xdr:sp macro="" textlink="">
      <xdr:nvSpPr>
        <xdr:cNvPr id="468" name="楕円 467"/>
        <xdr:cNvSpPr/>
      </xdr:nvSpPr>
      <xdr:spPr>
        <a:xfrm>
          <a:off x="16129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114377</xdr:rowOff>
    </xdr:from>
    <xdr:ext cx="736600" cy="259045"/>
    <xdr:sp macro="" textlink="">
      <xdr:nvSpPr>
        <xdr:cNvPr id="469" name="テキスト ボックス 468"/>
        <xdr:cNvSpPr txBox="1"/>
      </xdr:nvSpPr>
      <xdr:spPr>
        <a:xfrm>
          <a:off x="15798800" y="302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124762</xdr:rowOff>
    </xdr:from>
    <xdr:to>
      <xdr:col>73</xdr:col>
      <xdr:colOff>44450</xdr:colOff>
      <xdr:row>17</xdr:row>
      <xdr:rowOff>54912</xdr:rowOff>
    </xdr:to>
    <xdr:sp macro="" textlink="">
      <xdr:nvSpPr>
        <xdr:cNvPr id="470" name="楕円 469"/>
        <xdr:cNvSpPr/>
      </xdr:nvSpPr>
      <xdr:spPr>
        <a:xfrm>
          <a:off x="15240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39689</xdr:rowOff>
    </xdr:from>
    <xdr:ext cx="762000" cy="259045"/>
    <xdr:sp macro="" textlink="">
      <xdr:nvSpPr>
        <xdr:cNvPr id="471" name="テキスト ボックス 470"/>
        <xdr:cNvSpPr txBox="1"/>
      </xdr:nvSpPr>
      <xdr:spPr>
        <a:xfrm>
          <a:off x="14909800" y="29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xdr:rowOff>
    </xdr:from>
    <xdr:to>
      <xdr:col>68</xdr:col>
      <xdr:colOff>203200</xdr:colOff>
      <xdr:row>17</xdr:row>
      <xdr:rowOff>103172</xdr:rowOff>
    </xdr:to>
    <xdr:sp macro="" textlink="">
      <xdr:nvSpPr>
        <xdr:cNvPr id="472" name="楕円 471"/>
        <xdr:cNvSpPr/>
      </xdr:nvSpPr>
      <xdr:spPr>
        <a:xfrm>
          <a:off x="14351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87949</xdr:rowOff>
    </xdr:from>
    <xdr:ext cx="762000" cy="259045"/>
    <xdr:sp macro="" textlink="">
      <xdr:nvSpPr>
        <xdr:cNvPr id="473" name="テキスト ボックス 472"/>
        <xdr:cNvSpPr txBox="1"/>
      </xdr:nvSpPr>
      <xdr:spPr>
        <a:xfrm>
          <a:off x="14020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166128</xdr:rowOff>
    </xdr:from>
    <xdr:to>
      <xdr:col>64</xdr:col>
      <xdr:colOff>152400</xdr:colOff>
      <xdr:row>17</xdr:row>
      <xdr:rowOff>96278</xdr:rowOff>
    </xdr:to>
    <xdr:sp macro="" textlink="">
      <xdr:nvSpPr>
        <xdr:cNvPr id="474" name="楕円 473"/>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81055</xdr:rowOff>
    </xdr:from>
    <xdr:ext cx="762000" cy="259045"/>
    <xdr:sp macro="" textlink="">
      <xdr:nvSpPr>
        <xdr:cNvPr id="475" name="テキスト ボックス 474"/>
        <xdr:cNvSpPr txBox="1"/>
      </xdr:nvSpPr>
      <xdr:spPr>
        <a:xfrm>
          <a:off x="13131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人件費の総額が減少し、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ま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年度から始まる会計年度任用職員制度により、人件費が大幅に増加する見込みであるため、人件費の削減のため指定管理の導入などを検討していく必要がある。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34</xdr:row>
      <xdr:rowOff>145288</xdr:rowOff>
    </xdr:to>
    <xdr:cxnSp macro="">
      <xdr:nvCxnSpPr>
        <xdr:cNvPr id="64" name="直線コネクタ 63"/>
        <xdr:cNvCxnSpPr/>
      </xdr:nvCxnSpPr>
      <xdr:spPr>
        <a:xfrm flipV="1">
          <a:off x="3987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34</xdr:row>
      <xdr:rowOff>154432</xdr:rowOff>
    </xdr:to>
    <xdr:cxnSp macro="">
      <xdr:nvCxnSpPr>
        <xdr:cNvPr id="67" name="直線コネクタ 66"/>
        <xdr:cNvCxnSpPr/>
      </xdr:nvCxnSpPr>
      <xdr:spPr>
        <a:xfrm flipV="1">
          <a:off x="3098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163576</xdr:rowOff>
    </xdr:to>
    <xdr:cxnSp macro="">
      <xdr:nvCxnSpPr>
        <xdr:cNvPr id="73" name="直線コネクタ 72"/>
        <xdr:cNvCxnSpPr/>
      </xdr:nvCxnSpPr>
      <xdr:spPr>
        <a:xfrm>
          <a:off x="1320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94488</xdr:rowOff>
    </xdr:from>
    <xdr:to>
      <xdr:col>20</xdr:col>
      <xdr:colOff>38100</xdr:colOff>
      <xdr:row>35</xdr:row>
      <xdr:rowOff>24638</xdr:rowOff>
    </xdr:to>
    <xdr:sp macro="" textlink="">
      <xdr:nvSpPr>
        <xdr:cNvPr id="85" name="楕円 84"/>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86" name="テキスト ボックス 85"/>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89916</xdr:rowOff>
    </xdr:from>
    <xdr:to>
      <xdr:col>6</xdr:col>
      <xdr:colOff>171450</xdr:colOff>
      <xdr:row>35</xdr:row>
      <xdr:rowOff>20066</xdr:rowOff>
    </xdr:to>
    <xdr:sp macro="" textlink="">
      <xdr:nvSpPr>
        <xdr:cNvPr id="91" name="楕円 90"/>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30243</xdr:rowOff>
    </xdr:from>
    <xdr:ext cx="762000" cy="259045"/>
    <xdr:sp macro="" textlink="">
      <xdr:nvSpPr>
        <xdr:cNvPr id="92" name="テキスト ボックス 91"/>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物件費は主に幼児教育・保育無償化事業に伴う広域保育や認定こども園等、経常一般財源が増加したことにより比率としては上昇した。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類似団体の上昇率とほぼ同じである。令和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年度から始まる会計年度任用職員制度により比率としては減少することが見込まれるが、今後も一層合併のスケールメリットを活かした行政のスリム化を継続していく必要がある。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77470</xdr:rowOff>
    </xdr:to>
    <xdr:cxnSp macro="">
      <xdr:nvCxnSpPr>
        <xdr:cNvPr id="125" name="直線コネクタ 124"/>
        <xdr:cNvCxnSpPr/>
      </xdr:nvCxnSpPr>
      <xdr:spPr>
        <a:xfrm>
          <a:off x="15671800" y="261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39370</xdr:rowOff>
    </xdr:to>
    <xdr:cxnSp macro="">
      <xdr:nvCxnSpPr>
        <xdr:cNvPr id="128" name="直線コネクタ 127"/>
        <xdr:cNvCxnSpPr/>
      </xdr:nvCxnSpPr>
      <xdr:spPr>
        <a:xfrm>
          <a:off x="14782800" y="257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xdr:cNvCxnSpPr/>
      </xdr:nvCxnSpPr>
      <xdr:spPr>
        <a:xfrm flipV="1">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92710</xdr:rowOff>
    </xdr:to>
    <xdr:cxnSp macro="">
      <xdr:nvCxnSpPr>
        <xdr:cNvPr id="134" name="直線コネクタ 133"/>
        <xdr:cNvCxnSpPr/>
      </xdr:nvCxnSpPr>
      <xdr:spPr>
        <a:xfrm flipV="1">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昨年度より若干減少した。介護給付・訓練等給付費や学校給食費補助が上昇したものの、歳入一般財源が増加したことにより比率としては減少となった。今後においても社会保障費は増加傾向にあるため、義務的経費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86178</xdr:rowOff>
    </xdr:to>
    <xdr:cxnSp macro="">
      <xdr:nvCxnSpPr>
        <xdr:cNvPr id="188" name="直線コネクタ 187"/>
        <xdr:cNvCxnSpPr/>
      </xdr:nvCxnSpPr>
      <xdr:spPr>
        <a:xfrm flipV="1">
          <a:off x="3987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4" name="直線コネクタ 193"/>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7" name="直線コネクタ 196"/>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　道路橋梁に伴う維持補修費が増加したことが主な要因であるが、介護保険特別会計への繰出金も毎年増加している。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165100</xdr:rowOff>
    </xdr:to>
    <xdr:cxnSp macro="">
      <xdr:nvCxnSpPr>
        <xdr:cNvPr id="253" name="直線コネクタ 252"/>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107950</xdr:rowOff>
    </xdr:to>
    <xdr:cxnSp macro="">
      <xdr:nvCxnSpPr>
        <xdr:cNvPr id="256" name="直線コネクタ 255"/>
        <xdr:cNvCxnSpPr/>
      </xdr:nvCxnSpPr>
      <xdr:spPr>
        <a:xfrm>
          <a:off x="14782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117475</xdr:rowOff>
    </xdr:to>
    <xdr:cxnSp macro="">
      <xdr:nvCxnSpPr>
        <xdr:cNvPr id="259" name="直線コネクタ 258"/>
        <xdr:cNvCxnSpPr/>
      </xdr:nvCxnSpPr>
      <xdr:spPr>
        <a:xfrm flipV="1">
          <a:off x="13893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117475</xdr:rowOff>
    </xdr:from>
    <xdr:to>
      <xdr:col>69</xdr:col>
      <xdr:colOff>92075</xdr:colOff>
      <xdr:row>53</xdr:row>
      <xdr:rowOff>136525</xdr:rowOff>
    </xdr:to>
    <xdr:cxnSp macro="">
      <xdr:nvCxnSpPr>
        <xdr:cNvPr id="262" name="直線コネクタ 261"/>
        <xdr:cNvCxnSpPr/>
      </xdr:nvCxnSpPr>
      <xdr:spPr>
        <a:xfrm flipV="1">
          <a:off x="13004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2" name="楕円 271"/>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3"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4" name="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66675</xdr:rowOff>
    </xdr:from>
    <xdr:to>
      <xdr:col>69</xdr:col>
      <xdr:colOff>142875</xdr:colOff>
      <xdr:row>53</xdr:row>
      <xdr:rowOff>168275</xdr:rowOff>
    </xdr:to>
    <xdr:sp macro="" textlink="">
      <xdr:nvSpPr>
        <xdr:cNvPr id="278" name="楕円 277"/>
        <xdr:cNvSpPr/>
      </xdr:nvSpPr>
      <xdr:spPr>
        <a:xfrm>
          <a:off x="13843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7002</xdr:rowOff>
    </xdr:from>
    <xdr:ext cx="762000" cy="259045"/>
    <xdr:sp macro="" textlink="">
      <xdr:nvSpPr>
        <xdr:cNvPr id="279" name="テキスト ボックス 278"/>
        <xdr:cNvSpPr txBox="1"/>
      </xdr:nvSpPr>
      <xdr:spPr>
        <a:xfrm>
          <a:off x="13512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85725</xdr:rowOff>
    </xdr:from>
    <xdr:to>
      <xdr:col>65</xdr:col>
      <xdr:colOff>53975</xdr:colOff>
      <xdr:row>54</xdr:row>
      <xdr:rowOff>15875</xdr:rowOff>
    </xdr:to>
    <xdr:sp macro="" textlink="">
      <xdr:nvSpPr>
        <xdr:cNvPr id="280" name="楕円 279"/>
        <xdr:cNvSpPr/>
      </xdr:nvSpPr>
      <xdr:spPr>
        <a:xfrm>
          <a:off x="12954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26052</xdr:rowOff>
    </xdr:from>
    <xdr:ext cx="762000" cy="259045"/>
    <xdr:sp macro="" textlink="">
      <xdr:nvSpPr>
        <xdr:cNvPr id="281" name="テキスト ボックス 280"/>
        <xdr:cNvSpPr txBox="1"/>
      </xdr:nvSpPr>
      <xdr:spPr>
        <a:xfrm>
          <a:off x="12623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昨年度と比較すると、焼却場建設負担金や広域消防負担金の増加やプレミアム商品券事業による増額もあったが、地方税の増収等に伴う歳入一般財源の増加により、比率としては若干減少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11" name="直線コネクタ 310"/>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14" name="直線コネクタ 313"/>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7" name="直線コネクタ 316"/>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20" name="直線コネクタ 319"/>
        <xdr:cNvCxnSpPr/>
      </xdr:nvCxnSpPr>
      <xdr:spPr>
        <a:xfrm flipV="1">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5" name="テキスト ボックス 33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8" name="楕円 33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9" name="テキスト ボックス 338"/>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昨年度より若干減少したものの、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あり、今後は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2" name="直線コネクタ 371"/>
        <xdr:cNvCxnSpPr/>
      </xdr:nvCxnSpPr>
      <xdr:spPr>
        <a:xfrm flipV="1">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31750</xdr:rowOff>
    </xdr:to>
    <xdr:cxnSp macro="">
      <xdr:nvCxnSpPr>
        <xdr:cNvPr id="375" name="直線コネクタ 374"/>
        <xdr:cNvCxnSpPr/>
      </xdr:nvCxnSpPr>
      <xdr:spPr>
        <a:xfrm>
          <a:off x="3098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16511</xdr:rowOff>
    </xdr:to>
    <xdr:cxnSp macro="">
      <xdr:nvCxnSpPr>
        <xdr:cNvPr id="378" name="直線コネクタ 377"/>
        <xdr:cNvCxnSpPr/>
      </xdr:nvCxnSpPr>
      <xdr:spPr>
        <a:xfrm>
          <a:off x="2209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78</xdr:row>
      <xdr:rowOff>165100</xdr:rowOff>
    </xdr:to>
    <xdr:cxnSp macro="">
      <xdr:nvCxnSpPr>
        <xdr:cNvPr id="381" name="直線コネクタ 380"/>
        <xdr:cNvCxnSpPr/>
      </xdr:nvCxnSpPr>
      <xdr:spPr>
        <a:xfrm>
          <a:off x="1320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1" name="楕円 390"/>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2"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3" name="楕円 392"/>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4" name="テキスト ボックス 393"/>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5" name="楕円 394"/>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6" name="テキスト ボックス 395"/>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7" name="楕円 396"/>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8" name="テキスト ボックス 397"/>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9" name="楕円 398"/>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0" name="テキスト ボックス 399"/>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％へと上昇したことにより、公債費を除いた部分も、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％と上昇している。類似団体平均値が、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％ということから考えると、低い水準にあるとも言えるが、近年の歳出構造から考えると今後上昇することが予測されるため、合併から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年を経過したなかで、今後もより一層、合併のスケールメリットを活かした行政のスリム化に対応する必要がある。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xdr:rowOff>
    </xdr:from>
    <xdr:to>
      <xdr:col>82</xdr:col>
      <xdr:colOff>107950</xdr:colOff>
      <xdr:row>73</xdr:row>
      <xdr:rowOff>33274</xdr:rowOff>
    </xdr:to>
    <xdr:cxnSp macro="">
      <xdr:nvCxnSpPr>
        <xdr:cNvPr id="431" name="直線コネクタ 430"/>
        <xdr:cNvCxnSpPr/>
      </xdr:nvCxnSpPr>
      <xdr:spPr>
        <a:xfrm>
          <a:off x="15671800" y="12517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1270</xdr:rowOff>
    </xdr:to>
    <xdr:cxnSp macro="">
      <xdr:nvCxnSpPr>
        <xdr:cNvPr id="434" name="直線コネクタ 433"/>
        <xdr:cNvCxnSpPr/>
      </xdr:nvCxnSpPr>
      <xdr:spPr>
        <a:xfrm>
          <a:off x="14782800" y="12466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122428</xdr:rowOff>
    </xdr:from>
    <xdr:to>
      <xdr:col>73</xdr:col>
      <xdr:colOff>180975</xdr:colOff>
      <xdr:row>73</xdr:row>
      <xdr:rowOff>24130</xdr:rowOff>
    </xdr:to>
    <xdr:cxnSp macro="">
      <xdr:nvCxnSpPr>
        <xdr:cNvPr id="437" name="直線コネクタ 436"/>
        <xdr:cNvCxnSpPr/>
      </xdr:nvCxnSpPr>
      <xdr:spPr>
        <a:xfrm flipV="1">
          <a:off x="13893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73</xdr:row>
      <xdr:rowOff>37846</xdr:rowOff>
    </xdr:to>
    <xdr:cxnSp macro="">
      <xdr:nvCxnSpPr>
        <xdr:cNvPr id="440" name="直線コネクタ 439"/>
        <xdr:cNvCxnSpPr/>
      </xdr:nvCxnSpPr>
      <xdr:spPr>
        <a:xfrm flipV="1">
          <a:off x="13004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153924</xdr:rowOff>
    </xdr:from>
    <xdr:to>
      <xdr:col>82</xdr:col>
      <xdr:colOff>158750</xdr:colOff>
      <xdr:row>73</xdr:row>
      <xdr:rowOff>84074</xdr:rowOff>
    </xdr:to>
    <xdr:sp macro="" textlink="">
      <xdr:nvSpPr>
        <xdr:cNvPr id="450" name="楕円 449"/>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62501</xdr:rowOff>
    </xdr:from>
    <xdr:ext cx="762000" cy="259045"/>
    <xdr:sp macro="" textlink="">
      <xdr:nvSpPr>
        <xdr:cNvPr id="451" name="公債費以外該当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121920</xdr:rowOff>
    </xdr:from>
    <xdr:to>
      <xdr:col>78</xdr:col>
      <xdr:colOff>120650</xdr:colOff>
      <xdr:row>73</xdr:row>
      <xdr:rowOff>52070</xdr:rowOff>
    </xdr:to>
    <xdr:sp macro="" textlink="">
      <xdr:nvSpPr>
        <xdr:cNvPr id="452" name="楕円 451"/>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62247</xdr:rowOff>
    </xdr:from>
    <xdr:ext cx="736600" cy="259045"/>
    <xdr:sp macro="" textlink="">
      <xdr:nvSpPr>
        <xdr:cNvPr id="453" name="テキスト ボックス 452"/>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71628</xdr:rowOff>
    </xdr:from>
    <xdr:to>
      <xdr:col>74</xdr:col>
      <xdr:colOff>31750</xdr:colOff>
      <xdr:row>73</xdr:row>
      <xdr:rowOff>1778</xdr:rowOff>
    </xdr:to>
    <xdr:sp macro="" textlink="">
      <xdr:nvSpPr>
        <xdr:cNvPr id="454" name="楕円 453"/>
        <xdr:cNvSpPr/>
      </xdr:nvSpPr>
      <xdr:spPr>
        <a:xfrm>
          <a:off x="14732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11955</xdr:rowOff>
    </xdr:from>
    <xdr:ext cx="762000" cy="259045"/>
    <xdr:sp macro="" textlink="">
      <xdr:nvSpPr>
        <xdr:cNvPr id="455" name="テキスト ボックス 454"/>
        <xdr:cNvSpPr txBox="1"/>
      </xdr:nvSpPr>
      <xdr:spPr>
        <a:xfrm>
          <a:off x="14401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6" name="楕円 455"/>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7" name="テキスト ボックス 456"/>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158496</xdr:rowOff>
    </xdr:from>
    <xdr:to>
      <xdr:col>65</xdr:col>
      <xdr:colOff>53975</xdr:colOff>
      <xdr:row>73</xdr:row>
      <xdr:rowOff>88646</xdr:rowOff>
    </xdr:to>
    <xdr:sp macro="" textlink="">
      <xdr:nvSpPr>
        <xdr:cNvPr id="458" name="楕円 457"/>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98823</xdr:rowOff>
    </xdr:from>
    <xdr:ext cx="762000" cy="259045"/>
    <xdr:sp macro="" textlink="">
      <xdr:nvSpPr>
        <xdr:cNvPr id="459" name="テキスト ボックス 458"/>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17</xdr:row>
      <xdr:rowOff>75086</xdr:rowOff>
    </xdr:to>
    <xdr:cxnSp macro="">
      <xdr:nvCxnSpPr>
        <xdr:cNvPr id="52" name="直線コネクタ 51"/>
        <xdr:cNvCxnSpPr/>
      </xdr:nvCxnSpPr>
      <xdr:spPr bwMode="auto">
        <a:xfrm>
          <a:off x="5003800" y="2894747"/>
          <a:ext cx="6477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103922</xdr:rowOff>
    </xdr:from>
    <xdr:to>
      <xdr:col>26</xdr:col>
      <xdr:colOff>50800</xdr:colOff>
      <xdr:row>16</xdr:row>
      <xdr:rowOff>109964</xdr:rowOff>
    </xdr:to>
    <xdr:cxnSp macro="">
      <xdr:nvCxnSpPr>
        <xdr:cNvPr id="55" name="直線コネクタ 54"/>
        <xdr:cNvCxnSpPr/>
      </xdr:nvCxnSpPr>
      <xdr:spPr bwMode="auto">
        <a:xfrm flipV="1">
          <a:off x="4305300" y="289474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109964</xdr:rowOff>
    </xdr:from>
    <xdr:to>
      <xdr:col>22</xdr:col>
      <xdr:colOff>114300</xdr:colOff>
      <xdr:row>16</xdr:row>
      <xdr:rowOff>150230</xdr:rowOff>
    </xdr:to>
    <xdr:cxnSp macro="">
      <xdr:nvCxnSpPr>
        <xdr:cNvPr id="58" name="直線コネクタ 57"/>
        <xdr:cNvCxnSpPr/>
      </xdr:nvCxnSpPr>
      <xdr:spPr bwMode="auto">
        <a:xfrm flipV="1">
          <a:off x="36068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150230</xdr:rowOff>
    </xdr:to>
    <xdr:cxnSp macro="">
      <xdr:nvCxnSpPr>
        <xdr:cNvPr id="61" name="直線コネクタ 60"/>
        <xdr:cNvCxnSpPr/>
      </xdr:nvCxnSpPr>
      <xdr:spPr bwMode="auto">
        <a:xfrm>
          <a:off x="29083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24286</xdr:rowOff>
    </xdr:from>
    <xdr:to>
      <xdr:col>29</xdr:col>
      <xdr:colOff>177800</xdr:colOff>
      <xdr:row>17</xdr:row>
      <xdr:rowOff>125886</xdr:rowOff>
    </xdr:to>
    <xdr:sp macro="" textlink="">
      <xdr:nvSpPr>
        <xdr:cNvPr id="71" name="楕円 70"/>
        <xdr:cNvSpPr/>
      </xdr:nvSpPr>
      <xdr:spPr bwMode="auto">
        <a:xfrm>
          <a:off x="5600700" y="29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40813</xdr:rowOff>
    </xdr:from>
    <xdr:ext cx="762000" cy="259045"/>
    <xdr:sp macro="" textlink="">
      <xdr:nvSpPr>
        <xdr:cNvPr id="72" name="人口1人当たり決算額の推移該当値テキスト130"/>
        <xdr:cNvSpPr txBox="1"/>
      </xdr:nvSpPr>
      <xdr:spPr>
        <a:xfrm>
          <a:off x="5740400" y="283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53122</xdr:rowOff>
    </xdr:from>
    <xdr:to>
      <xdr:col>26</xdr:col>
      <xdr:colOff>101600</xdr:colOff>
      <xdr:row>16</xdr:row>
      <xdr:rowOff>154722</xdr:rowOff>
    </xdr:to>
    <xdr:sp macro="" textlink="">
      <xdr:nvSpPr>
        <xdr:cNvPr id="73" name="楕円 72"/>
        <xdr:cNvSpPr/>
      </xdr:nvSpPr>
      <xdr:spPr bwMode="auto">
        <a:xfrm>
          <a:off x="49530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164899</xdr:rowOff>
    </xdr:from>
    <xdr:ext cx="736600" cy="259045"/>
    <xdr:sp macro="" textlink="">
      <xdr:nvSpPr>
        <xdr:cNvPr id="74" name="テキスト ボックス 73"/>
        <xdr:cNvSpPr txBox="1"/>
      </xdr:nvSpPr>
      <xdr:spPr>
        <a:xfrm>
          <a:off x="4622800" y="261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59164</xdr:rowOff>
    </xdr:from>
    <xdr:to>
      <xdr:col>22</xdr:col>
      <xdr:colOff>165100</xdr:colOff>
      <xdr:row>16</xdr:row>
      <xdr:rowOff>160764</xdr:rowOff>
    </xdr:to>
    <xdr:sp macro="" textlink="">
      <xdr:nvSpPr>
        <xdr:cNvPr id="75" name="楕円 74"/>
        <xdr:cNvSpPr/>
      </xdr:nvSpPr>
      <xdr:spPr bwMode="auto">
        <a:xfrm>
          <a:off x="42545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170941</xdr:rowOff>
    </xdr:from>
    <xdr:ext cx="762000" cy="259045"/>
    <xdr:sp macro="" textlink="">
      <xdr:nvSpPr>
        <xdr:cNvPr id="76" name="テキスト ボックス 75"/>
        <xdr:cNvSpPr txBox="1"/>
      </xdr:nvSpPr>
      <xdr:spPr>
        <a:xfrm>
          <a:off x="3924300" y="261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99430</xdr:rowOff>
    </xdr:from>
    <xdr:to>
      <xdr:col>19</xdr:col>
      <xdr:colOff>38100</xdr:colOff>
      <xdr:row>17</xdr:row>
      <xdr:rowOff>29580</xdr:rowOff>
    </xdr:to>
    <xdr:sp macro="" textlink="">
      <xdr:nvSpPr>
        <xdr:cNvPr id="77" name="楕円 76"/>
        <xdr:cNvSpPr/>
      </xdr:nvSpPr>
      <xdr:spPr bwMode="auto">
        <a:xfrm>
          <a:off x="35560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39757</xdr:rowOff>
    </xdr:from>
    <xdr:ext cx="762000" cy="259045"/>
    <xdr:sp macro="" textlink="">
      <xdr:nvSpPr>
        <xdr:cNvPr id="78" name="テキスト ボックス 77"/>
        <xdr:cNvSpPr txBox="1"/>
      </xdr:nvSpPr>
      <xdr:spPr>
        <a:xfrm>
          <a:off x="32258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72161</xdr:rowOff>
    </xdr:from>
    <xdr:to>
      <xdr:col>15</xdr:col>
      <xdr:colOff>101600</xdr:colOff>
      <xdr:row>17</xdr:row>
      <xdr:rowOff>2311</xdr:rowOff>
    </xdr:to>
    <xdr:sp macro="" textlink="">
      <xdr:nvSpPr>
        <xdr:cNvPr id="79" name="楕円 78"/>
        <xdr:cNvSpPr/>
      </xdr:nvSpPr>
      <xdr:spPr bwMode="auto">
        <a:xfrm>
          <a:off x="28575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12488</xdr:rowOff>
    </xdr:from>
    <xdr:ext cx="762000" cy="259045"/>
    <xdr:sp macro="" textlink="">
      <xdr:nvSpPr>
        <xdr:cNvPr id="80" name="テキスト ボックス 79"/>
        <xdr:cNvSpPr txBox="1"/>
      </xdr:nvSpPr>
      <xdr:spPr>
        <a:xfrm>
          <a:off x="25273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304557</xdr:rowOff>
    </xdr:to>
    <xdr:cxnSp macro="">
      <xdr:nvCxnSpPr>
        <xdr:cNvPr id="115" name="直線コネクタ 114"/>
        <xdr:cNvCxnSpPr/>
      </xdr:nvCxnSpPr>
      <xdr:spPr bwMode="auto">
        <a:xfrm>
          <a:off x="5003800" y="6563059"/>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295609</xdr:rowOff>
    </xdr:from>
    <xdr:to>
      <xdr:col>26</xdr:col>
      <xdr:colOff>50800</xdr:colOff>
      <xdr:row>34</xdr:row>
      <xdr:rowOff>327156</xdr:rowOff>
    </xdr:to>
    <xdr:cxnSp macro="">
      <xdr:nvCxnSpPr>
        <xdr:cNvPr id="118" name="直線コネクタ 117"/>
        <xdr:cNvCxnSpPr/>
      </xdr:nvCxnSpPr>
      <xdr:spPr bwMode="auto">
        <a:xfrm flipV="1">
          <a:off x="4305300" y="6563059"/>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327156</xdr:rowOff>
    </xdr:from>
    <xdr:to>
      <xdr:col>22</xdr:col>
      <xdr:colOff>114300</xdr:colOff>
      <xdr:row>35</xdr:row>
      <xdr:rowOff>12243</xdr:rowOff>
    </xdr:to>
    <xdr:cxnSp macro="">
      <xdr:nvCxnSpPr>
        <xdr:cNvPr id="121" name="直線コネクタ 120"/>
        <xdr:cNvCxnSpPr/>
      </xdr:nvCxnSpPr>
      <xdr:spPr bwMode="auto">
        <a:xfrm flipV="1">
          <a:off x="36068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388</xdr:rowOff>
    </xdr:from>
    <xdr:to>
      <xdr:col>18</xdr:col>
      <xdr:colOff>177800</xdr:colOff>
      <xdr:row>35</xdr:row>
      <xdr:rowOff>12243</xdr:rowOff>
    </xdr:to>
    <xdr:cxnSp macro="">
      <xdr:nvCxnSpPr>
        <xdr:cNvPr id="124" name="直線コネクタ 123"/>
        <xdr:cNvCxnSpPr/>
      </xdr:nvCxnSpPr>
      <xdr:spPr bwMode="auto">
        <a:xfrm>
          <a:off x="29083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253757</xdr:rowOff>
    </xdr:from>
    <xdr:to>
      <xdr:col>29</xdr:col>
      <xdr:colOff>177800</xdr:colOff>
      <xdr:row>35</xdr:row>
      <xdr:rowOff>12457</xdr:rowOff>
    </xdr:to>
    <xdr:sp macro="" textlink="">
      <xdr:nvSpPr>
        <xdr:cNvPr id="134" name="楕円 133"/>
        <xdr:cNvSpPr/>
      </xdr:nvSpPr>
      <xdr:spPr bwMode="auto">
        <a:xfrm>
          <a:off x="5600700" y="652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98834</xdr:rowOff>
    </xdr:from>
    <xdr:ext cx="762000" cy="259045"/>
    <xdr:sp macro="" textlink="">
      <xdr:nvSpPr>
        <xdr:cNvPr id="135" name="人口1人当たり決算額の推移該当値テキスト445"/>
        <xdr:cNvSpPr txBox="1"/>
      </xdr:nvSpPr>
      <xdr:spPr>
        <a:xfrm>
          <a:off x="5740400" y="63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244809</xdr:rowOff>
    </xdr:from>
    <xdr:to>
      <xdr:col>26</xdr:col>
      <xdr:colOff>101600</xdr:colOff>
      <xdr:row>35</xdr:row>
      <xdr:rowOff>3509</xdr:rowOff>
    </xdr:to>
    <xdr:sp macro="" textlink="">
      <xdr:nvSpPr>
        <xdr:cNvPr id="136" name="楕円 135"/>
        <xdr:cNvSpPr/>
      </xdr:nvSpPr>
      <xdr:spPr bwMode="auto">
        <a:xfrm>
          <a:off x="49530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13686</xdr:rowOff>
    </xdr:from>
    <xdr:ext cx="736600" cy="259045"/>
    <xdr:sp macro="" textlink="">
      <xdr:nvSpPr>
        <xdr:cNvPr id="137" name="テキスト ボックス 136"/>
        <xdr:cNvSpPr txBox="1"/>
      </xdr:nvSpPr>
      <xdr:spPr>
        <a:xfrm>
          <a:off x="4622800" y="628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276356</xdr:rowOff>
    </xdr:from>
    <xdr:to>
      <xdr:col>22</xdr:col>
      <xdr:colOff>165100</xdr:colOff>
      <xdr:row>35</xdr:row>
      <xdr:rowOff>35056</xdr:rowOff>
    </xdr:to>
    <xdr:sp macro="" textlink="">
      <xdr:nvSpPr>
        <xdr:cNvPr id="138" name="楕円 137"/>
        <xdr:cNvSpPr/>
      </xdr:nvSpPr>
      <xdr:spPr bwMode="auto">
        <a:xfrm>
          <a:off x="42545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45233</xdr:rowOff>
    </xdr:from>
    <xdr:ext cx="762000" cy="259045"/>
    <xdr:sp macro="" textlink="">
      <xdr:nvSpPr>
        <xdr:cNvPr id="139" name="テキスト ボックス 138"/>
        <xdr:cNvSpPr txBox="1"/>
      </xdr:nvSpPr>
      <xdr:spPr>
        <a:xfrm>
          <a:off x="3924300" y="63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304343</xdr:rowOff>
    </xdr:from>
    <xdr:to>
      <xdr:col>19</xdr:col>
      <xdr:colOff>38100</xdr:colOff>
      <xdr:row>35</xdr:row>
      <xdr:rowOff>63043</xdr:rowOff>
    </xdr:to>
    <xdr:sp macro="" textlink="">
      <xdr:nvSpPr>
        <xdr:cNvPr id="140" name="楕円 139"/>
        <xdr:cNvSpPr/>
      </xdr:nvSpPr>
      <xdr:spPr bwMode="auto">
        <a:xfrm>
          <a:off x="3556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73220</xdr:rowOff>
    </xdr:from>
    <xdr:ext cx="762000" cy="259045"/>
    <xdr:sp macro="" textlink="">
      <xdr:nvSpPr>
        <xdr:cNvPr id="141" name="テキスト ボックス 140"/>
        <xdr:cNvSpPr txBox="1"/>
      </xdr:nvSpPr>
      <xdr:spPr>
        <a:xfrm>
          <a:off x="32258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292488</xdr:rowOff>
    </xdr:from>
    <xdr:to>
      <xdr:col>15</xdr:col>
      <xdr:colOff>101600</xdr:colOff>
      <xdr:row>35</xdr:row>
      <xdr:rowOff>51188</xdr:rowOff>
    </xdr:to>
    <xdr:sp macro="" textlink="">
      <xdr:nvSpPr>
        <xdr:cNvPr id="142" name="楕円 141"/>
        <xdr:cNvSpPr/>
      </xdr:nvSpPr>
      <xdr:spPr bwMode="auto">
        <a:xfrm>
          <a:off x="28575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61365</xdr:rowOff>
    </xdr:from>
    <xdr:ext cx="762000" cy="259045"/>
    <xdr:sp macro="" textlink="">
      <xdr:nvSpPr>
        <xdr:cNvPr id="143" name="テキスト ボックス 142"/>
        <xdr:cNvSpPr txBox="1"/>
      </xdr:nvSpPr>
      <xdr:spPr>
        <a:xfrm>
          <a:off x="25273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57576</xdr:rowOff>
    </xdr:from>
    <xdr:to>
      <xdr:col>24</xdr:col>
      <xdr:colOff>63500</xdr:colOff>
      <xdr:row>37</xdr:row>
      <xdr:rowOff>97066</xdr:rowOff>
    </xdr:to>
    <xdr:cxnSp macro="">
      <xdr:nvCxnSpPr>
        <xdr:cNvPr id="61" name="直線コネクタ 60"/>
        <xdr:cNvCxnSpPr/>
      </xdr:nvCxnSpPr>
      <xdr:spPr>
        <a:xfrm>
          <a:off x="3797300" y="6401226"/>
          <a:ext cx="8382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57576</xdr:rowOff>
    </xdr:from>
    <xdr:to>
      <xdr:col>19</xdr:col>
      <xdr:colOff>177800</xdr:colOff>
      <xdr:row>37</xdr:row>
      <xdr:rowOff>67653</xdr:rowOff>
    </xdr:to>
    <xdr:cxnSp macro="">
      <xdr:nvCxnSpPr>
        <xdr:cNvPr id="64" name="直線コネクタ 63"/>
        <xdr:cNvCxnSpPr/>
      </xdr:nvCxnSpPr>
      <xdr:spPr>
        <a:xfrm flipV="1">
          <a:off x="2908300" y="640122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67653</xdr:rowOff>
    </xdr:from>
    <xdr:to>
      <xdr:col>15</xdr:col>
      <xdr:colOff>50800</xdr:colOff>
      <xdr:row>37</xdr:row>
      <xdr:rowOff>71272</xdr:rowOff>
    </xdr:to>
    <xdr:cxnSp macro="">
      <xdr:nvCxnSpPr>
        <xdr:cNvPr id="67" name="直線コネクタ 66"/>
        <xdr:cNvCxnSpPr/>
      </xdr:nvCxnSpPr>
      <xdr:spPr>
        <a:xfrm flipV="1">
          <a:off x="2019300" y="641130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46203</xdr:rowOff>
    </xdr:from>
    <xdr:to>
      <xdr:col>10</xdr:col>
      <xdr:colOff>114300</xdr:colOff>
      <xdr:row>37</xdr:row>
      <xdr:rowOff>71272</xdr:rowOff>
    </xdr:to>
    <xdr:cxnSp macro="">
      <xdr:nvCxnSpPr>
        <xdr:cNvPr id="70" name="直線コネクタ 69"/>
        <xdr:cNvCxnSpPr/>
      </xdr:nvCxnSpPr>
      <xdr:spPr>
        <a:xfrm>
          <a:off x="1130300" y="6389853"/>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46266</xdr:rowOff>
    </xdr:from>
    <xdr:to>
      <xdr:col>24</xdr:col>
      <xdr:colOff>114300</xdr:colOff>
      <xdr:row>37</xdr:row>
      <xdr:rowOff>147866</xdr:rowOff>
    </xdr:to>
    <xdr:sp macro="" textlink="">
      <xdr:nvSpPr>
        <xdr:cNvPr id="80" name="楕円 79"/>
        <xdr:cNvSpPr/>
      </xdr:nvSpPr>
      <xdr:spPr>
        <a:xfrm>
          <a:off x="45847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24693</xdr:rowOff>
    </xdr:from>
    <xdr:ext cx="534377" cy="259045"/>
    <xdr:sp macro="" textlink="">
      <xdr:nvSpPr>
        <xdr:cNvPr id="81" name="人件費該当値テキスト"/>
        <xdr:cNvSpPr txBox="1"/>
      </xdr:nvSpPr>
      <xdr:spPr>
        <a:xfrm>
          <a:off x="4686300"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6776</xdr:rowOff>
    </xdr:from>
    <xdr:to>
      <xdr:col>20</xdr:col>
      <xdr:colOff>38100</xdr:colOff>
      <xdr:row>37</xdr:row>
      <xdr:rowOff>108376</xdr:rowOff>
    </xdr:to>
    <xdr:sp macro="" textlink="">
      <xdr:nvSpPr>
        <xdr:cNvPr id="82" name="楕円 81"/>
        <xdr:cNvSpPr/>
      </xdr:nvSpPr>
      <xdr:spPr>
        <a:xfrm>
          <a:off x="3746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124903</xdr:rowOff>
    </xdr:from>
    <xdr:ext cx="534377" cy="259045"/>
    <xdr:sp macro="" textlink="">
      <xdr:nvSpPr>
        <xdr:cNvPr id="83" name="テキスト ボックス 82"/>
        <xdr:cNvSpPr txBox="1"/>
      </xdr:nvSpPr>
      <xdr:spPr>
        <a:xfrm>
          <a:off x="3530111" y="61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16853</xdr:rowOff>
    </xdr:from>
    <xdr:to>
      <xdr:col>15</xdr:col>
      <xdr:colOff>101600</xdr:colOff>
      <xdr:row>37</xdr:row>
      <xdr:rowOff>118453</xdr:rowOff>
    </xdr:to>
    <xdr:sp macro="" textlink="">
      <xdr:nvSpPr>
        <xdr:cNvPr id="84" name="楕円 83"/>
        <xdr:cNvSpPr/>
      </xdr:nvSpPr>
      <xdr:spPr>
        <a:xfrm>
          <a:off x="2857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134980</xdr:rowOff>
    </xdr:from>
    <xdr:ext cx="534377" cy="259045"/>
    <xdr:sp macro="" textlink="">
      <xdr:nvSpPr>
        <xdr:cNvPr id="85" name="テキスト ボックス 84"/>
        <xdr:cNvSpPr txBox="1"/>
      </xdr:nvSpPr>
      <xdr:spPr>
        <a:xfrm>
          <a:off x="2641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20472</xdr:rowOff>
    </xdr:from>
    <xdr:to>
      <xdr:col>10</xdr:col>
      <xdr:colOff>165100</xdr:colOff>
      <xdr:row>37</xdr:row>
      <xdr:rowOff>122072</xdr:rowOff>
    </xdr:to>
    <xdr:sp macro="" textlink="">
      <xdr:nvSpPr>
        <xdr:cNvPr id="86" name="楕円 85"/>
        <xdr:cNvSpPr/>
      </xdr:nvSpPr>
      <xdr:spPr>
        <a:xfrm>
          <a:off x="1968500" y="63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138599</xdr:rowOff>
    </xdr:from>
    <xdr:ext cx="534377" cy="259045"/>
    <xdr:sp macro="" textlink="">
      <xdr:nvSpPr>
        <xdr:cNvPr id="87" name="テキスト ボックス 86"/>
        <xdr:cNvSpPr txBox="1"/>
      </xdr:nvSpPr>
      <xdr:spPr>
        <a:xfrm>
          <a:off x="1752111" y="61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166853</xdr:rowOff>
    </xdr:from>
    <xdr:to>
      <xdr:col>6</xdr:col>
      <xdr:colOff>38100</xdr:colOff>
      <xdr:row>37</xdr:row>
      <xdr:rowOff>97003</xdr:rowOff>
    </xdr:to>
    <xdr:sp macro="" textlink="">
      <xdr:nvSpPr>
        <xdr:cNvPr id="88" name="楕円 87"/>
        <xdr:cNvSpPr/>
      </xdr:nvSpPr>
      <xdr:spPr>
        <a:xfrm>
          <a:off x="1079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113530</xdr:rowOff>
    </xdr:from>
    <xdr:ext cx="534377" cy="259045"/>
    <xdr:sp macro="" textlink="">
      <xdr:nvSpPr>
        <xdr:cNvPr id="89" name="テキスト ボックス 88"/>
        <xdr:cNvSpPr txBox="1"/>
      </xdr:nvSpPr>
      <xdr:spPr>
        <a:xfrm>
          <a:off x="863111" y="61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68364</xdr:rowOff>
    </xdr:from>
    <xdr:to>
      <xdr:col>24</xdr:col>
      <xdr:colOff>63500</xdr:colOff>
      <xdr:row>55</xdr:row>
      <xdr:rowOff>126441</xdr:rowOff>
    </xdr:to>
    <xdr:cxnSp macro="">
      <xdr:nvCxnSpPr>
        <xdr:cNvPr id="119" name="直線コネクタ 118"/>
        <xdr:cNvCxnSpPr/>
      </xdr:nvCxnSpPr>
      <xdr:spPr>
        <a:xfrm flipV="1">
          <a:off x="3797300" y="9498114"/>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123799</xdr:rowOff>
    </xdr:from>
    <xdr:to>
      <xdr:col>19</xdr:col>
      <xdr:colOff>177800</xdr:colOff>
      <xdr:row>55</xdr:row>
      <xdr:rowOff>126441</xdr:rowOff>
    </xdr:to>
    <xdr:cxnSp macro="">
      <xdr:nvCxnSpPr>
        <xdr:cNvPr id="122" name="直線コネクタ 121"/>
        <xdr:cNvCxnSpPr/>
      </xdr:nvCxnSpPr>
      <xdr:spPr>
        <a:xfrm>
          <a:off x="2908300" y="955354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123799</xdr:rowOff>
    </xdr:from>
    <xdr:to>
      <xdr:col>15</xdr:col>
      <xdr:colOff>50800</xdr:colOff>
      <xdr:row>55</xdr:row>
      <xdr:rowOff>151994</xdr:rowOff>
    </xdr:to>
    <xdr:cxnSp macro="">
      <xdr:nvCxnSpPr>
        <xdr:cNvPr id="125" name="直線コネクタ 124"/>
        <xdr:cNvCxnSpPr/>
      </xdr:nvCxnSpPr>
      <xdr:spPr>
        <a:xfrm flipV="1">
          <a:off x="2019300" y="9553549"/>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106642</xdr:rowOff>
    </xdr:from>
    <xdr:to>
      <xdr:col>10</xdr:col>
      <xdr:colOff>114300</xdr:colOff>
      <xdr:row>55</xdr:row>
      <xdr:rowOff>151994</xdr:rowOff>
    </xdr:to>
    <xdr:cxnSp macro="">
      <xdr:nvCxnSpPr>
        <xdr:cNvPr id="128" name="直線コネクタ 127"/>
        <xdr:cNvCxnSpPr/>
      </xdr:nvCxnSpPr>
      <xdr:spPr>
        <a:xfrm>
          <a:off x="1130300" y="9536392"/>
          <a:ext cx="889000" cy="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17564</xdr:rowOff>
    </xdr:from>
    <xdr:to>
      <xdr:col>24</xdr:col>
      <xdr:colOff>114300</xdr:colOff>
      <xdr:row>55</xdr:row>
      <xdr:rowOff>119164</xdr:rowOff>
    </xdr:to>
    <xdr:sp macro="" textlink="">
      <xdr:nvSpPr>
        <xdr:cNvPr id="138" name="楕円 137"/>
        <xdr:cNvSpPr/>
      </xdr:nvSpPr>
      <xdr:spPr>
        <a:xfrm>
          <a:off x="4584700" y="9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40441</xdr:rowOff>
    </xdr:from>
    <xdr:ext cx="534377" cy="259045"/>
    <xdr:sp macro="" textlink="">
      <xdr:nvSpPr>
        <xdr:cNvPr id="139" name="物件費該当値テキスト"/>
        <xdr:cNvSpPr txBox="1"/>
      </xdr:nvSpPr>
      <xdr:spPr>
        <a:xfrm>
          <a:off x="4686300" y="92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75641</xdr:rowOff>
    </xdr:from>
    <xdr:to>
      <xdr:col>20</xdr:col>
      <xdr:colOff>38100</xdr:colOff>
      <xdr:row>56</xdr:row>
      <xdr:rowOff>5791</xdr:rowOff>
    </xdr:to>
    <xdr:sp macro="" textlink="">
      <xdr:nvSpPr>
        <xdr:cNvPr id="140" name="楕円 139"/>
        <xdr:cNvSpPr/>
      </xdr:nvSpPr>
      <xdr:spPr>
        <a:xfrm>
          <a:off x="3746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22318</xdr:rowOff>
    </xdr:from>
    <xdr:ext cx="534377" cy="259045"/>
    <xdr:sp macro="" textlink="">
      <xdr:nvSpPr>
        <xdr:cNvPr id="141" name="テキスト ボックス 140"/>
        <xdr:cNvSpPr txBox="1"/>
      </xdr:nvSpPr>
      <xdr:spPr>
        <a:xfrm>
          <a:off x="3530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72999</xdr:rowOff>
    </xdr:from>
    <xdr:to>
      <xdr:col>15</xdr:col>
      <xdr:colOff>101600</xdr:colOff>
      <xdr:row>56</xdr:row>
      <xdr:rowOff>3149</xdr:rowOff>
    </xdr:to>
    <xdr:sp macro="" textlink="">
      <xdr:nvSpPr>
        <xdr:cNvPr id="142" name="楕円 141"/>
        <xdr:cNvSpPr/>
      </xdr:nvSpPr>
      <xdr:spPr>
        <a:xfrm>
          <a:off x="2857500" y="95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19676</xdr:rowOff>
    </xdr:from>
    <xdr:ext cx="534377" cy="259045"/>
    <xdr:sp macro="" textlink="">
      <xdr:nvSpPr>
        <xdr:cNvPr id="143" name="テキスト ボックス 142"/>
        <xdr:cNvSpPr txBox="1"/>
      </xdr:nvSpPr>
      <xdr:spPr>
        <a:xfrm>
          <a:off x="2641111" y="92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101194</xdr:rowOff>
    </xdr:from>
    <xdr:to>
      <xdr:col>10</xdr:col>
      <xdr:colOff>165100</xdr:colOff>
      <xdr:row>56</xdr:row>
      <xdr:rowOff>31344</xdr:rowOff>
    </xdr:to>
    <xdr:sp macro="" textlink="">
      <xdr:nvSpPr>
        <xdr:cNvPr id="144" name="楕円 143"/>
        <xdr:cNvSpPr/>
      </xdr:nvSpPr>
      <xdr:spPr>
        <a:xfrm>
          <a:off x="1968500" y="95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47871</xdr:rowOff>
    </xdr:from>
    <xdr:ext cx="534377" cy="259045"/>
    <xdr:sp macro="" textlink="">
      <xdr:nvSpPr>
        <xdr:cNvPr id="145" name="テキスト ボックス 144"/>
        <xdr:cNvSpPr txBox="1"/>
      </xdr:nvSpPr>
      <xdr:spPr>
        <a:xfrm>
          <a:off x="1752111" y="93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55842</xdr:rowOff>
    </xdr:from>
    <xdr:to>
      <xdr:col>6</xdr:col>
      <xdr:colOff>38100</xdr:colOff>
      <xdr:row>55</xdr:row>
      <xdr:rowOff>157442</xdr:rowOff>
    </xdr:to>
    <xdr:sp macro="" textlink="">
      <xdr:nvSpPr>
        <xdr:cNvPr id="146" name="楕円 145"/>
        <xdr:cNvSpPr/>
      </xdr:nvSpPr>
      <xdr:spPr>
        <a:xfrm>
          <a:off x="1079500" y="94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2519</xdr:rowOff>
    </xdr:from>
    <xdr:ext cx="534377" cy="259045"/>
    <xdr:sp macro="" textlink="">
      <xdr:nvSpPr>
        <xdr:cNvPr id="147" name="テキスト ボックス 146"/>
        <xdr:cNvSpPr txBox="1"/>
      </xdr:nvSpPr>
      <xdr:spPr>
        <a:xfrm>
          <a:off x="863111" y="92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35401</xdr:rowOff>
    </xdr:from>
    <xdr:to>
      <xdr:col>24</xdr:col>
      <xdr:colOff>63500</xdr:colOff>
      <xdr:row>76</xdr:row>
      <xdr:rowOff>106038</xdr:rowOff>
    </xdr:to>
    <xdr:cxnSp macro="">
      <xdr:nvCxnSpPr>
        <xdr:cNvPr id="172" name="直線コネクタ 171"/>
        <xdr:cNvCxnSpPr/>
      </xdr:nvCxnSpPr>
      <xdr:spPr>
        <a:xfrm flipV="1">
          <a:off x="3797300" y="13065601"/>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106038</xdr:rowOff>
    </xdr:from>
    <xdr:to>
      <xdr:col>19</xdr:col>
      <xdr:colOff>177800</xdr:colOff>
      <xdr:row>77</xdr:row>
      <xdr:rowOff>52718</xdr:rowOff>
    </xdr:to>
    <xdr:cxnSp macro="">
      <xdr:nvCxnSpPr>
        <xdr:cNvPr id="175" name="直線コネクタ 174"/>
        <xdr:cNvCxnSpPr/>
      </xdr:nvCxnSpPr>
      <xdr:spPr>
        <a:xfrm flipV="1">
          <a:off x="2908300" y="13136238"/>
          <a:ext cx="889000" cy="11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122213</xdr:rowOff>
    </xdr:from>
    <xdr:to>
      <xdr:col>15</xdr:col>
      <xdr:colOff>50800</xdr:colOff>
      <xdr:row>77</xdr:row>
      <xdr:rowOff>52718</xdr:rowOff>
    </xdr:to>
    <xdr:cxnSp macro="">
      <xdr:nvCxnSpPr>
        <xdr:cNvPr id="178" name="直線コネクタ 177"/>
        <xdr:cNvCxnSpPr/>
      </xdr:nvCxnSpPr>
      <xdr:spPr>
        <a:xfrm>
          <a:off x="2019300" y="13152413"/>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122213</xdr:rowOff>
    </xdr:from>
    <xdr:to>
      <xdr:col>10</xdr:col>
      <xdr:colOff>114300</xdr:colOff>
      <xdr:row>76</xdr:row>
      <xdr:rowOff>137471</xdr:rowOff>
    </xdr:to>
    <xdr:cxnSp macro="">
      <xdr:nvCxnSpPr>
        <xdr:cNvPr id="181" name="直線コネクタ 180"/>
        <xdr:cNvCxnSpPr/>
      </xdr:nvCxnSpPr>
      <xdr:spPr>
        <a:xfrm flipV="1">
          <a:off x="1130300" y="13152413"/>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156051</xdr:rowOff>
    </xdr:from>
    <xdr:to>
      <xdr:col>24</xdr:col>
      <xdr:colOff>114300</xdr:colOff>
      <xdr:row>76</xdr:row>
      <xdr:rowOff>86201</xdr:rowOff>
    </xdr:to>
    <xdr:sp macro="" textlink="">
      <xdr:nvSpPr>
        <xdr:cNvPr id="191" name="楕円 190"/>
        <xdr:cNvSpPr/>
      </xdr:nvSpPr>
      <xdr:spPr>
        <a:xfrm>
          <a:off x="4584700" y="13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7478</xdr:rowOff>
    </xdr:from>
    <xdr:ext cx="469744" cy="259045"/>
    <xdr:sp macro="" textlink="">
      <xdr:nvSpPr>
        <xdr:cNvPr id="192" name="維持補修費該当値テキスト"/>
        <xdr:cNvSpPr txBox="1"/>
      </xdr:nvSpPr>
      <xdr:spPr>
        <a:xfrm>
          <a:off x="4686300" y="1286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55238</xdr:rowOff>
    </xdr:from>
    <xdr:to>
      <xdr:col>20</xdr:col>
      <xdr:colOff>38100</xdr:colOff>
      <xdr:row>76</xdr:row>
      <xdr:rowOff>156838</xdr:rowOff>
    </xdr:to>
    <xdr:sp macro="" textlink="">
      <xdr:nvSpPr>
        <xdr:cNvPr id="193" name="楕円 192"/>
        <xdr:cNvSpPr/>
      </xdr:nvSpPr>
      <xdr:spPr>
        <a:xfrm>
          <a:off x="3746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1915</xdr:rowOff>
    </xdr:from>
    <xdr:ext cx="469744" cy="259045"/>
    <xdr:sp macro="" textlink="">
      <xdr:nvSpPr>
        <xdr:cNvPr id="194" name="テキスト ボックス 193"/>
        <xdr:cNvSpPr txBox="1"/>
      </xdr:nvSpPr>
      <xdr:spPr>
        <a:xfrm>
          <a:off x="3562428" y="128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1918</xdr:rowOff>
    </xdr:from>
    <xdr:to>
      <xdr:col>15</xdr:col>
      <xdr:colOff>101600</xdr:colOff>
      <xdr:row>77</xdr:row>
      <xdr:rowOff>103518</xdr:rowOff>
    </xdr:to>
    <xdr:sp macro="" textlink="">
      <xdr:nvSpPr>
        <xdr:cNvPr id="195" name="楕円 194"/>
        <xdr:cNvSpPr/>
      </xdr:nvSpPr>
      <xdr:spPr>
        <a:xfrm>
          <a:off x="2857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94645</xdr:rowOff>
    </xdr:from>
    <xdr:ext cx="469744" cy="259045"/>
    <xdr:sp macro="" textlink="">
      <xdr:nvSpPr>
        <xdr:cNvPr id="196" name="テキスト ボックス 195"/>
        <xdr:cNvSpPr txBox="1"/>
      </xdr:nvSpPr>
      <xdr:spPr>
        <a:xfrm>
          <a:off x="2673428" y="132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71413</xdr:rowOff>
    </xdr:from>
    <xdr:to>
      <xdr:col>10</xdr:col>
      <xdr:colOff>165100</xdr:colOff>
      <xdr:row>77</xdr:row>
      <xdr:rowOff>1563</xdr:rowOff>
    </xdr:to>
    <xdr:sp macro="" textlink="">
      <xdr:nvSpPr>
        <xdr:cNvPr id="197" name="楕円 196"/>
        <xdr:cNvSpPr/>
      </xdr:nvSpPr>
      <xdr:spPr>
        <a:xfrm>
          <a:off x="1968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18089</xdr:rowOff>
    </xdr:from>
    <xdr:ext cx="469744" cy="259045"/>
    <xdr:sp macro="" textlink="">
      <xdr:nvSpPr>
        <xdr:cNvPr id="198" name="テキスト ボックス 197"/>
        <xdr:cNvSpPr txBox="1"/>
      </xdr:nvSpPr>
      <xdr:spPr>
        <a:xfrm>
          <a:off x="1784428" y="128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86671</xdr:rowOff>
    </xdr:from>
    <xdr:to>
      <xdr:col>6</xdr:col>
      <xdr:colOff>38100</xdr:colOff>
      <xdr:row>77</xdr:row>
      <xdr:rowOff>16821</xdr:rowOff>
    </xdr:to>
    <xdr:sp macro="" textlink="">
      <xdr:nvSpPr>
        <xdr:cNvPr id="199" name="楕円 198"/>
        <xdr:cNvSpPr/>
      </xdr:nvSpPr>
      <xdr:spPr>
        <a:xfrm>
          <a:off x="1079500" y="131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33348</xdr:rowOff>
    </xdr:from>
    <xdr:ext cx="469744" cy="259045"/>
    <xdr:sp macro="" textlink="">
      <xdr:nvSpPr>
        <xdr:cNvPr id="200" name="テキスト ボックス 199"/>
        <xdr:cNvSpPr txBox="1"/>
      </xdr:nvSpPr>
      <xdr:spPr>
        <a:xfrm>
          <a:off x="895428" y="1289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51053</xdr:rowOff>
    </xdr:from>
    <xdr:to>
      <xdr:col>24</xdr:col>
      <xdr:colOff>63500</xdr:colOff>
      <xdr:row>98</xdr:row>
      <xdr:rowOff>71757</xdr:rowOff>
    </xdr:to>
    <xdr:cxnSp macro="">
      <xdr:nvCxnSpPr>
        <xdr:cNvPr id="232" name="直線コネクタ 231"/>
        <xdr:cNvCxnSpPr/>
      </xdr:nvCxnSpPr>
      <xdr:spPr>
        <a:xfrm flipV="1">
          <a:off x="3797300" y="16853153"/>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71757</xdr:rowOff>
    </xdr:from>
    <xdr:to>
      <xdr:col>19</xdr:col>
      <xdr:colOff>177800</xdr:colOff>
      <xdr:row>98</xdr:row>
      <xdr:rowOff>77684</xdr:rowOff>
    </xdr:to>
    <xdr:cxnSp macro="">
      <xdr:nvCxnSpPr>
        <xdr:cNvPr id="235" name="直線コネクタ 234"/>
        <xdr:cNvCxnSpPr/>
      </xdr:nvCxnSpPr>
      <xdr:spPr>
        <a:xfrm flipV="1">
          <a:off x="2908300" y="16873857"/>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77684</xdr:rowOff>
    </xdr:from>
    <xdr:to>
      <xdr:col>15</xdr:col>
      <xdr:colOff>50800</xdr:colOff>
      <xdr:row>98</xdr:row>
      <xdr:rowOff>90323</xdr:rowOff>
    </xdr:to>
    <xdr:cxnSp macro="">
      <xdr:nvCxnSpPr>
        <xdr:cNvPr id="238" name="直線コネクタ 237"/>
        <xdr:cNvCxnSpPr/>
      </xdr:nvCxnSpPr>
      <xdr:spPr>
        <a:xfrm flipV="1">
          <a:off x="2019300" y="1687978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90323</xdr:rowOff>
    </xdr:from>
    <xdr:to>
      <xdr:col>10</xdr:col>
      <xdr:colOff>114300</xdr:colOff>
      <xdr:row>98</xdr:row>
      <xdr:rowOff>145024</xdr:rowOff>
    </xdr:to>
    <xdr:cxnSp macro="">
      <xdr:nvCxnSpPr>
        <xdr:cNvPr id="241" name="直線コネクタ 240"/>
        <xdr:cNvCxnSpPr/>
      </xdr:nvCxnSpPr>
      <xdr:spPr>
        <a:xfrm flipV="1">
          <a:off x="1130300" y="16892423"/>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xdr:rowOff>
    </xdr:from>
    <xdr:to>
      <xdr:col>24</xdr:col>
      <xdr:colOff>114300</xdr:colOff>
      <xdr:row>98</xdr:row>
      <xdr:rowOff>101853</xdr:rowOff>
    </xdr:to>
    <xdr:sp macro="" textlink="">
      <xdr:nvSpPr>
        <xdr:cNvPr id="251" name="楕円 250"/>
        <xdr:cNvSpPr/>
      </xdr:nvSpPr>
      <xdr:spPr>
        <a:xfrm>
          <a:off x="4584700" y="16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150130</xdr:rowOff>
    </xdr:from>
    <xdr:ext cx="534377" cy="259045"/>
    <xdr:sp macro="" textlink="">
      <xdr:nvSpPr>
        <xdr:cNvPr id="252" name="扶助費該当値テキスト"/>
        <xdr:cNvSpPr txBox="1"/>
      </xdr:nvSpPr>
      <xdr:spPr>
        <a:xfrm>
          <a:off x="4686300" y="167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20957</xdr:rowOff>
    </xdr:from>
    <xdr:to>
      <xdr:col>20</xdr:col>
      <xdr:colOff>38100</xdr:colOff>
      <xdr:row>98</xdr:row>
      <xdr:rowOff>122557</xdr:rowOff>
    </xdr:to>
    <xdr:sp macro="" textlink="">
      <xdr:nvSpPr>
        <xdr:cNvPr id="253" name="楕円 252"/>
        <xdr:cNvSpPr/>
      </xdr:nvSpPr>
      <xdr:spPr>
        <a:xfrm>
          <a:off x="3746500" y="168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113684</xdr:rowOff>
    </xdr:from>
    <xdr:ext cx="534377" cy="259045"/>
    <xdr:sp macro="" textlink="">
      <xdr:nvSpPr>
        <xdr:cNvPr id="254" name="テキスト ボックス 253"/>
        <xdr:cNvSpPr txBox="1"/>
      </xdr:nvSpPr>
      <xdr:spPr>
        <a:xfrm>
          <a:off x="3530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26884</xdr:rowOff>
    </xdr:from>
    <xdr:to>
      <xdr:col>15</xdr:col>
      <xdr:colOff>101600</xdr:colOff>
      <xdr:row>98</xdr:row>
      <xdr:rowOff>128484</xdr:rowOff>
    </xdr:to>
    <xdr:sp macro="" textlink="">
      <xdr:nvSpPr>
        <xdr:cNvPr id="255" name="楕円 254"/>
        <xdr:cNvSpPr/>
      </xdr:nvSpPr>
      <xdr:spPr>
        <a:xfrm>
          <a:off x="2857500" y="168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119611</xdr:rowOff>
    </xdr:from>
    <xdr:ext cx="534377" cy="259045"/>
    <xdr:sp macro="" textlink="">
      <xdr:nvSpPr>
        <xdr:cNvPr id="256" name="テキスト ボックス 255"/>
        <xdr:cNvSpPr txBox="1"/>
      </xdr:nvSpPr>
      <xdr:spPr>
        <a:xfrm>
          <a:off x="2641111" y="169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39523</xdr:rowOff>
    </xdr:from>
    <xdr:to>
      <xdr:col>10</xdr:col>
      <xdr:colOff>165100</xdr:colOff>
      <xdr:row>98</xdr:row>
      <xdr:rowOff>141123</xdr:rowOff>
    </xdr:to>
    <xdr:sp macro="" textlink="">
      <xdr:nvSpPr>
        <xdr:cNvPr id="257" name="楕円 256"/>
        <xdr:cNvSpPr/>
      </xdr:nvSpPr>
      <xdr:spPr>
        <a:xfrm>
          <a:off x="1968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132250</xdr:rowOff>
    </xdr:from>
    <xdr:ext cx="534377" cy="259045"/>
    <xdr:sp macro="" textlink="">
      <xdr:nvSpPr>
        <xdr:cNvPr id="258" name="テキスト ボックス 257"/>
        <xdr:cNvSpPr txBox="1"/>
      </xdr:nvSpPr>
      <xdr:spPr>
        <a:xfrm>
          <a:off x="1752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94224</xdr:rowOff>
    </xdr:from>
    <xdr:to>
      <xdr:col>6</xdr:col>
      <xdr:colOff>38100</xdr:colOff>
      <xdr:row>99</xdr:row>
      <xdr:rowOff>24374</xdr:rowOff>
    </xdr:to>
    <xdr:sp macro="" textlink="">
      <xdr:nvSpPr>
        <xdr:cNvPr id="259" name="楕円 258"/>
        <xdr:cNvSpPr/>
      </xdr:nvSpPr>
      <xdr:spPr>
        <a:xfrm>
          <a:off x="1079500" y="16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15501</xdr:rowOff>
    </xdr:from>
    <xdr:ext cx="534377" cy="259045"/>
    <xdr:sp macro="" textlink="">
      <xdr:nvSpPr>
        <xdr:cNvPr id="260" name="テキスト ボックス 259"/>
        <xdr:cNvSpPr txBox="1"/>
      </xdr:nvSpPr>
      <xdr:spPr>
        <a:xfrm>
          <a:off x="863111" y="169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80667</xdr:rowOff>
    </xdr:from>
    <xdr:to>
      <xdr:col>55</xdr:col>
      <xdr:colOff>0</xdr:colOff>
      <xdr:row>35</xdr:row>
      <xdr:rowOff>128749</xdr:rowOff>
    </xdr:to>
    <xdr:cxnSp macro="">
      <xdr:nvCxnSpPr>
        <xdr:cNvPr id="291" name="直線コネクタ 290"/>
        <xdr:cNvCxnSpPr/>
      </xdr:nvCxnSpPr>
      <xdr:spPr>
        <a:xfrm flipV="1">
          <a:off x="9639300" y="6081417"/>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122272</xdr:rowOff>
    </xdr:from>
    <xdr:to>
      <xdr:col>50</xdr:col>
      <xdr:colOff>114300</xdr:colOff>
      <xdr:row>35</xdr:row>
      <xdr:rowOff>128749</xdr:rowOff>
    </xdr:to>
    <xdr:cxnSp macro="">
      <xdr:nvCxnSpPr>
        <xdr:cNvPr id="294" name="直線コネクタ 293"/>
        <xdr:cNvCxnSpPr/>
      </xdr:nvCxnSpPr>
      <xdr:spPr>
        <a:xfrm>
          <a:off x="8750300" y="61230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91389</xdr:rowOff>
    </xdr:from>
    <xdr:to>
      <xdr:col>45</xdr:col>
      <xdr:colOff>177800</xdr:colOff>
      <xdr:row>35</xdr:row>
      <xdr:rowOff>122272</xdr:rowOff>
    </xdr:to>
    <xdr:cxnSp macro="">
      <xdr:nvCxnSpPr>
        <xdr:cNvPr id="297" name="直線コネクタ 296"/>
        <xdr:cNvCxnSpPr/>
      </xdr:nvCxnSpPr>
      <xdr:spPr>
        <a:xfrm>
          <a:off x="7861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91389</xdr:rowOff>
    </xdr:to>
    <xdr:cxnSp macro="">
      <xdr:nvCxnSpPr>
        <xdr:cNvPr id="300" name="直線コネクタ 299"/>
        <xdr:cNvCxnSpPr/>
      </xdr:nvCxnSpPr>
      <xdr:spPr>
        <a:xfrm>
          <a:off x="6972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29867</xdr:rowOff>
    </xdr:from>
    <xdr:to>
      <xdr:col>55</xdr:col>
      <xdr:colOff>50800</xdr:colOff>
      <xdr:row>35</xdr:row>
      <xdr:rowOff>131467</xdr:rowOff>
    </xdr:to>
    <xdr:sp macro="" textlink="">
      <xdr:nvSpPr>
        <xdr:cNvPr id="310" name="楕円 309"/>
        <xdr:cNvSpPr/>
      </xdr:nvSpPr>
      <xdr:spPr>
        <a:xfrm>
          <a:off x="10426700" y="60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52744</xdr:rowOff>
    </xdr:from>
    <xdr:ext cx="534377" cy="259045"/>
    <xdr:sp macro="" textlink="">
      <xdr:nvSpPr>
        <xdr:cNvPr id="311" name="補助費等該当値テキスト"/>
        <xdr:cNvSpPr txBox="1"/>
      </xdr:nvSpPr>
      <xdr:spPr>
        <a:xfrm>
          <a:off x="10528300" y="588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77949</xdr:rowOff>
    </xdr:from>
    <xdr:to>
      <xdr:col>50</xdr:col>
      <xdr:colOff>165100</xdr:colOff>
      <xdr:row>36</xdr:row>
      <xdr:rowOff>8099</xdr:rowOff>
    </xdr:to>
    <xdr:sp macro="" textlink="">
      <xdr:nvSpPr>
        <xdr:cNvPr id="312" name="楕円 311"/>
        <xdr:cNvSpPr/>
      </xdr:nvSpPr>
      <xdr:spPr>
        <a:xfrm>
          <a:off x="95885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24626</xdr:rowOff>
    </xdr:from>
    <xdr:ext cx="534377" cy="259045"/>
    <xdr:sp macro="" textlink="">
      <xdr:nvSpPr>
        <xdr:cNvPr id="313" name="テキスト ボックス 312"/>
        <xdr:cNvSpPr txBox="1"/>
      </xdr:nvSpPr>
      <xdr:spPr>
        <a:xfrm>
          <a:off x="9372111" y="585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71472</xdr:rowOff>
    </xdr:from>
    <xdr:to>
      <xdr:col>46</xdr:col>
      <xdr:colOff>38100</xdr:colOff>
      <xdr:row>36</xdr:row>
      <xdr:rowOff>1622</xdr:rowOff>
    </xdr:to>
    <xdr:sp macro="" textlink="">
      <xdr:nvSpPr>
        <xdr:cNvPr id="314" name="楕円 313"/>
        <xdr:cNvSpPr/>
      </xdr:nvSpPr>
      <xdr:spPr>
        <a:xfrm>
          <a:off x="8699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18149</xdr:rowOff>
    </xdr:from>
    <xdr:ext cx="534377" cy="259045"/>
    <xdr:sp macro="" textlink="">
      <xdr:nvSpPr>
        <xdr:cNvPr id="315" name="テキスト ボックス 314"/>
        <xdr:cNvSpPr txBox="1"/>
      </xdr:nvSpPr>
      <xdr:spPr>
        <a:xfrm>
          <a:off x="8483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40589</xdr:rowOff>
    </xdr:from>
    <xdr:to>
      <xdr:col>41</xdr:col>
      <xdr:colOff>101600</xdr:colOff>
      <xdr:row>35</xdr:row>
      <xdr:rowOff>142189</xdr:rowOff>
    </xdr:to>
    <xdr:sp macro="" textlink="">
      <xdr:nvSpPr>
        <xdr:cNvPr id="316" name="楕円 315"/>
        <xdr:cNvSpPr/>
      </xdr:nvSpPr>
      <xdr:spPr>
        <a:xfrm>
          <a:off x="7810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158716</xdr:rowOff>
    </xdr:from>
    <xdr:ext cx="534377" cy="259045"/>
    <xdr:sp macro="" textlink="">
      <xdr:nvSpPr>
        <xdr:cNvPr id="317" name="テキスト ボックス 316"/>
        <xdr:cNvSpPr txBox="1"/>
      </xdr:nvSpPr>
      <xdr:spPr>
        <a:xfrm>
          <a:off x="7594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16663</xdr:rowOff>
    </xdr:from>
    <xdr:to>
      <xdr:col>36</xdr:col>
      <xdr:colOff>165100</xdr:colOff>
      <xdr:row>34</xdr:row>
      <xdr:rowOff>118263</xdr:rowOff>
    </xdr:to>
    <xdr:sp macro="" textlink="">
      <xdr:nvSpPr>
        <xdr:cNvPr id="318" name="楕円 317"/>
        <xdr:cNvSpPr/>
      </xdr:nvSpPr>
      <xdr:spPr>
        <a:xfrm>
          <a:off x="6921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134790</xdr:rowOff>
    </xdr:from>
    <xdr:ext cx="534377" cy="259045"/>
    <xdr:sp macro="" textlink="">
      <xdr:nvSpPr>
        <xdr:cNvPr id="319" name="テキスト ボックス 318"/>
        <xdr:cNvSpPr txBox="1"/>
      </xdr:nvSpPr>
      <xdr:spPr>
        <a:xfrm>
          <a:off x="6705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130015</xdr:rowOff>
    </xdr:from>
    <xdr:to>
      <xdr:col>55</xdr:col>
      <xdr:colOff>0</xdr:colOff>
      <xdr:row>57</xdr:row>
      <xdr:rowOff>163591</xdr:rowOff>
    </xdr:to>
    <xdr:cxnSp macro="">
      <xdr:nvCxnSpPr>
        <xdr:cNvPr id="346" name="直線コネクタ 345"/>
        <xdr:cNvCxnSpPr/>
      </xdr:nvCxnSpPr>
      <xdr:spPr>
        <a:xfrm flipV="1">
          <a:off x="9639300" y="9902665"/>
          <a:ext cx="838200" cy="3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137848</xdr:rowOff>
    </xdr:from>
    <xdr:to>
      <xdr:col>50</xdr:col>
      <xdr:colOff>114300</xdr:colOff>
      <xdr:row>57</xdr:row>
      <xdr:rowOff>163591</xdr:rowOff>
    </xdr:to>
    <xdr:cxnSp macro="">
      <xdr:nvCxnSpPr>
        <xdr:cNvPr id="349" name="直線コネクタ 348"/>
        <xdr:cNvCxnSpPr/>
      </xdr:nvCxnSpPr>
      <xdr:spPr>
        <a:xfrm>
          <a:off x="8750300" y="9910498"/>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137848</xdr:rowOff>
    </xdr:from>
    <xdr:to>
      <xdr:col>45</xdr:col>
      <xdr:colOff>177800</xdr:colOff>
      <xdr:row>57</xdr:row>
      <xdr:rowOff>148700</xdr:rowOff>
    </xdr:to>
    <xdr:cxnSp macro="">
      <xdr:nvCxnSpPr>
        <xdr:cNvPr id="352" name="直線コネクタ 351"/>
        <xdr:cNvCxnSpPr/>
      </xdr:nvCxnSpPr>
      <xdr:spPr>
        <a:xfrm flipV="1">
          <a:off x="7861300" y="9910498"/>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148700</xdr:rowOff>
    </xdr:from>
    <xdr:to>
      <xdr:col>41</xdr:col>
      <xdr:colOff>50800</xdr:colOff>
      <xdr:row>58</xdr:row>
      <xdr:rowOff>15241</xdr:rowOff>
    </xdr:to>
    <xdr:cxnSp macro="">
      <xdr:nvCxnSpPr>
        <xdr:cNvPr id="355" name="直線コネクタ 354"/>
        <xdr:cNvCxnSpPr/>
      </xdr:nvCxnSpPr>
      <xdr:spPr>
        <a:xfrm flipV="1">
          <a:off x="6972300" y="9921350"/>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79215</xdr:rowOff>
    </xdr:from>
    <xdr:to>
      <xdr:col>55</xdr:col>
      <xdr:colOff>50800</xdr:colOff>
      <xdr:row>58</xdr:row>
      <xdr:rowOff>9365</xdr:rowOff>
    </xdr:to>
    <xdr:sp macro="" textlink="">
      <xdr:nvSpPr>
        <xdr:cNvPr id="365" name="楕円 364"/>
        <xdr:cNvSpPr/>
      </xdr:nvSpPr>
      <xdr:spPr>
        <a:xfrm>
          <a:off x="10426700" y="98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102092</xdr:rowOff>
    </xdr:from>
    <xdr:ext cx="534377" cy="259045"/>
    <xdr:sp macro="" textlink="">
      <xdr:nvSpPr>
        <xdr:cNvPr id="366" name="普通建設事業費該当値テキスト"/>
        <xdr:cNvSpPr txBox="1"/>
      </xdr:nvSpPr>
      <xdr:spPr>
        <a:xfrm>
          <a:off x="10528300" y="97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112791</xdr:rowOff>
    </xdr:from>
    <xdr:to>
      <xdr:col>50</xdr:col>
      <xdr:colOff>165100</xdr:colOff>
      <xdr:row>58</xdr:row>
      <xdr:rowOff>42941</xdr:rowOff>
    </xdr:to>
    <xdr:sp macro="" textlink="">
      <xdr:nvSpPr>
        <xdr:cNvPr id="367" name="楕円 366"/>
        <xdr:cNvSpPr/>
      </xdr:nvSpPr>
      <xdr:spPr>
        <a:xfrm>
          <a:off x="9588500" y="98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59468</xdr:rowOff>
    </xdr:from>
    <xdr:ext cx="534377" cy="259045"/>
    <xdr:sp macro="" textlink="">
      <xdr:nvSpPr>
        <xdr:cNvPr id="368" name="テキスト ボックス 367"/>
        <xdr:cNvSpPr txBox="1"/>
      </xdr:nvSpPr>
      <xdr:spPr>
        <a:xfrm>
          <a:off x="9372111" y="96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87048</xdr:rowOff>
    </xdr:from>
    <xdr:to>
      <xdr:col>46</xdr:col>
      <xdr:colOff>38100</xdr:colOff>
      <xdr:row>58</xdr:row>
      <xdr:rowOff>17198</xdr:rowOff>
    </xdr:to>
    <xdr:sp macro="" textlink="">
      <xdr:nvSpPr>
        <xdr:cNvPr id="369" name="楕円 368"/>
        <xdr:cNvSpPr/>
      </xdr:nvSpPr>
      <xdr:spPr>
        <a:xfrm>
          <a:off x="8699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33725</xdr:rowOff>
    </xdr:from>
    <xdr:ext cx="534377" cy="259045"/>
    <xdr:sp macro="" textlink="">
      <xdr:nvSpPr>
        <xdr:cNvPr id="370" name="テキスト ボックス 369"/>
        <xdr:cNvSpPr txBox="1"/>
      </xdr:nvSpPr>
      <xdr:spPr>
        <a:xfrm>
          <a:off x="8483111" y="96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97900</xdr:rowOff>
    </xdr:from>
    <xdr:to>
      <xdr:col>41</xdr:col>
      <xdr:colOff>101600</xdr:colOff>
      <xdr:row>58</xdr:row>
      <xdr:rowOff>28050</xdr:rowOff>
    </xdr:to>
    <xdr:sp macro="" textlink="">
      <xdr:nvSpPr>
        <xdr:cNvPr id="371" name="楕円 370"/>
        <xdr:cNvSpPr/>
      </xdr:nvSpPr>
      <xdr:spPr>
        <a:xfrm>
          <a:off x="7810500" y="98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44577</xdr:rowOff>
    </xdr:from>
    <xdr:ext cx="534377" cy="259045"/>
    <xdr:sp macro="" textlink="">
      <xdr:nvSpPr>
        <xdr:cNvPr id="372" name="テキスト ボックス 371"/>
        <xdr:cNvSpPr txBox="1"/>
      </xdr:nvSpPr>
      <xdr:spPr>
        <a:xfrm>
          <a:off x="7594111" y="9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135891</xdr:rowOff>
    </xdr:from>
    <xdr:to>
      <xdr:col>36</xdr:col>
      <xdr:colOff>165100</xdr:colOff>
      <xdr:row>58</xdr:row>
      <xdr:rowOff>66041</xdr:rowOff>
    </xdr:to>
    <xdr:sp macro="" textlink="">
      <xdr:nvSpPr>
        <xdr:cNvPr id="373" name="楕円 372"/>
        <xdr:cNvSpPr/>
      </xdr:nvSpPr>
      <xdr:spPr>
        <a:xfrm>
          <a:off x="6921500" y="99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82568</xdr:rowOff>
    </xdr:from>
    <xdr:ext cx="534377" cy="259045"/>
    <xdr:sp macro="" textlink="">
      <xdr:nvSpPr>
        <xdr:cNvPr id="374" name="テキスト ボックス 373"/>
        <xdr:cNvSpPr txBox="1"/>
      </xdr:nvSpPr>
      <xdr:spPr>
        <a:xfrm>
          <a:off x="6705111" y="96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129946</xdr:rowOff>
    </xdr:from>
    <xdr:to>
      <xdr:col>55</xdr:col>
      <xdr:colOff>0</xdr:colOff>
      <xdr:row>78</xdr:row>
      <xdr:rowOff>139485</xdr:rowOff>
    </xdr:to>
    <xdr:cxnSp macro="">
      <xdr:nvCxnSpPr>
        <xdr:cNvPr id="401" name="直線コネクタ 400"/>
        <xdr:cNvCxnSpPr/>
      </xdr:nvCxnSpPr>
      <xdr:spPr>
        <a:xfrm>
          <a:off x="9639300" y="13503046"/>
          <a:ext cx="8382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52766</xdr:rowOff>
    </xdr:from>
    <xdr:to>
      <xdr:col>50</xdr:col>
      <xdr:colOff>114300</xdr:colOff>
      <xdr:row>78</xdr:row>
      <xdr:rowOff>129946</xdr:rowOff>
    </xdr:to>
    <xdr:cxnSp macro="">
      <xdr:nvCxnSpPr>
        <xdr:cNvPr id="404" name="直線コネクタ 403"/>
        <xdr:cNvCxnSpPr/>
      </xdr:nvCxnSpPr>
      <xdr:spPr>
        <a:xfrm>
          <a:off x="8750300" y="13425866"/>
          <a:ext cx="889000" cy="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52766</xdr:rowOff>
    </xdr:from>
    <xdr:to>
      <xdr:col>45</xdr:col>
      <xdr:colOff>177800</xdr:colOff>
      <xdr:row>78</xdr:row>
      <xdr:rowOff>86185</xdr:rowOff>
    </xdr:to>
    <xdr:cxnSp macro="">
      <xdr:nvCxnSpPr>
        <xdr:cNvPr id="407" name="直線コネクタ 406"/>
        <xdr:cNvCxnSpPr/>
      </xdr:nvCxnSpPr>
      <xdr:spPr>
        <a:xfrm flipV="1">
          <a:off x="7861300" y="13425866"/>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61678</xdr:rowOff>
    </xdr:from>
    <xdr:to>
      <xdr:col>41</xdr:col>
      <xdr:colOff>50800</xdr:colOff>
      <xdr:row>78</xdr:row>
      <xdr:rowOff>86185</xdr:rowOff>
    </xdr:to>
    <xdr:cxnSp macro="">
      <xdr:nvCxnSpPr>
        <xdr:cNvPr id="410" name="直線コネクタ 409"/>
        <xdr:cNvCxnSpPr/>
      </xdr:nvCxnSpPr>
      <xdr:spPr>
        <a:xfrm>
          <a:off x="6972300" y="13434778"/>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88685</xdr:rowOff>
    </xdr:from>
    <xdr:to>
      <xdr:col>55</xdr:col>
      <xdr:colOff>50800</xdr:colOff>
      <xdr:row>79</xdr:row>
      <xdr:rowOff>18835</xdr:rowOff>
    </xdr:to>
    <xdr:sp macro="" textlink="">
      <xdr:nvSpPr>
        <xdr:cNvPr id="420" name="楕円 419"/>
        <xdr:cNvSpPr/>
      </xdr:nvSpPr>
      <xdr:spPr>
        <a:xfrm>
          <a:off x="10426700" y="134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13932" cy="259045"/>
    <xdr:sp macro="" textlink="">
      <xdr:nvSpPr>
        <xdr:cNvPr id="421" name="普通建設事業費 （ うち新規整備　）該当値テキスト"/>
        <xdr:cNvSpPr txBox="1"/>
      </xdr:nvSpPr>
      <xdr:spPr>
        <a:xfrm>
          <a:off x="10528300" y="13410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79146</xdr:rowOff>
    </xdr:from>
    <xdr:to>
      <xdr:col>50</xdr:col>
      <xdr:colOff>165100</xdr:colOff>
      <xdr:row>79</xdr:row>
      <xdr:rowOff>9296</xdr:rowOff>
    </xdr:to>
    <xdr:sp macro="" textlink="">
      <xdr:nvSpPr>
        <xdr:cNvPr id="422" name="楕円 421"/>
        <xdr:cNvSpPr/>
      </xdr:nvSpPr>
      <xdr:spPr>
        <a:xfrm>
          <a:off x="9588500" y="134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xdr:rowOff>
    </xdr:from>
    <xdr:ext cx="469744" cy="259045"/>
    <xdr:sp macro="" textlink="">
      <xdr:nvSpPr>
        <xdr:cNvPr id="423" name="テキスト ボックス 422"/>
        <xdr:cNvSpPr txBox="1"/>
      </xdr:nvSpPr>
      <xdr:spPr>
        <a:xfrm>
          <a:off x="9404428" y="1354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1966</xdr:rowOff>
    </xdr:from>
    <xdr:to>
      <xdr:col>46</xdr:col>
      <xdr:colOff>38100</xdr:colOff>
      <xdr:row>78</xdr:row>
      <xdr:rowOff>103566</xdr:rowOff>
    </xdr:to>
    <xdr:sp macro="" textlink="">
      <xdr:nvSpPr>
        <xdr:cNvPr id="424" name="楕円 423"/>
        <xdr:cNvSpPr/>
      </xdr:nvSpPr>
      <xdr:spPr>
        <a:xfrm>
          <a:off x="8699500" y="133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120093</xdr:rowOff>
    </xdr:from>
    <xdr:ext cx="534377" cy="259045"/>
    <xdr:sp macro="" textlink="">
      <xdr:nvSpPr>
        <xdr:cNvPr id="425" name="テキスト ボックス 424"/>
        <xdr:cNvSpPr txBox="1"/>
      </xdr:nvSpPr>
      <xdr:spPr>
        <a:xfrm>
          <a:off x="8483111" y="131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35385</xdr:rowOff>
    </xdr:from>
    <xdr:to>
      <xdr:col>41</xdr:col>
      <xdr:colOff>101600</xdr:colOff>
      <xdr:row>78</xdr:row>
      <xdr:rowOff>136985</xdr:rowOff>
    </xdr:to>
    <xdr:sp macro="" textlink="">
      <xdr:nvSpPr>
        <xdr:cNvPr id="426" name="楕円 425"/>
        <xdr:cNvSpPr/>
      </xdr:nvSpPr>
      <xdr:spPr>
        <a:xfrm>
          <a:off x="7810500" y="134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153512</xdr:rowOff>
    </xdr:from>
    <xdr:ext cx="534377" cy="259045"/>
    <xdr:sp macro="" textlink="">
      <xdr:nvSpPr>
        <xdr:cNvPr id="427" name="テキスト ボックス 426"/>
        <xdr:cNvSpPr txBox="1"/>
      </xdr:nvSpPr>
      <xdr:spPr>
        <a:xfrm>
          <a:off x="7594111" y="131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xdr:rowOff>
    </xdr:from>
    <xdr:to>
      <xdr:col>36</xdr:col>
      <xdr:colOff>165100</xdr:colOff>
      <xdr:row>78</xdr:row>
      <xdr:rowOff>112478</xdr:rowOff>
    </xdr:to>
    <xdr:sp macro="" textlink="">
      <xdr:nvSpPr>
        <xdr:cNvPr id="428" name="楕円 427"/>
        <xdr:cNvSpPr/>
      </xdr:nvSpPr>
      <xdr:spPr>
        <a:xfrm>
          <a:off x="6921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129005</xdr:rowOff>
    </xdr:from>
    <xdr:ext cx="534377" cy="259045"/>
    <xdr:sp macro="" textlink="">
      <xdr:nvSpPr>
        <xdr:cNvPr id="429" name="テキスト ボックス 428"/>
        <xdr:cNvSpPr txBox="1"/>
      </xdr:nvSpPr>
      <xdr:spPr>
        <a:xfrm>
          <a:off x="6705111" y="131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166537</xdr:rowOff>
    </xdr:from>
    <xdr:to>
      <xdr:col>55</xdr:col>
      <xdr:colOff>0</xdr:colOff>
      <xdr:row>96</xdr:row>
      <xdr:rowOff>139120</xdr:rowOff>
    </xdr:to>
    <xdr:cxnSp macro="">
      <xdr:nvCxnSpPr>
        <xdr:cNvPr id="458" name="直線コネクタ 457"/>
        <xdr:cNvCxnSpPr/>
      </xdr:nvCxnSpPr>
      <xdr:spPr>
        <a:xfrm flipV="1">
          <a:off x="9639300" y="16454287"/>
          <a:ext cx="838200" cy="1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139120</xdr:rowOff>
    </xdr:from>
    <xdr:to>
      <xdr:col>50</xdr:col>
      <xdr:colOff>114300</xdr:colOff>
      <xdr:row>98</xdr:row>
      <xdr:rowOff>2356</xdr:rowOff>
    </xdr:to>
    <xdr:cxnSp macro="">
      <xdr:nvCxnSpPr>
        <xdr:cNvPr id="461" name="直線コネクタ 460"/>
        <xdr:cNvCxnSpPr/>
      </xdr:nvCxnSpPr>
      <xdr:spPr>
        <a:xfrm flipV="1">
          <a:off x="8750300" y="16598320"/>
          <a:ext cx="889000" cy="2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160213</xdr:rowOff>
    </xdr:from>
    <xdr:to>
      <xdr:col>45</xdr:col>
      <xdr:colOff>177800</xdr:colOff>
      <xdr:row>98</xdr:row>
      <xdr:rowOff>2356</xdr:rowOff>
    </xdr:to>
    <xdr:cxnSp macro="">
      <xdr:nvCxnSpPr>
        <xdr:cNvPr id="464" name="直線コネクタ 463"/>
        <xdr:cNvCxnSpPr/>
      </xdr:nvCxnSpPr>
      <xdr:spPr>
        <a:xfrm>
          <a:off x="7861300" y="16790863"/>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160213</xdr:rowOff>
    </xdr:from>
    <xdr:to>
      <xdr:col>41</xdr:col>
      <xdr:colOff>50800</xdr:colOff>
      <xdr:row>98</xdr:row>
      <xdr:rowOff>108945</xdr:rowOff>
    </xdr:to>
    <xdr:cxnSp macro="">
      <xdr:nvCxnSpPr>
        <xdr:cNvPr id="467" name="直線コネクタ 466"/>
        <xdr:cNvCxnSpPr/>
      </xdr:nvCxnSpPr>
      <xdr:spPr>
        <a:xfrm flipV="1">
          <a:off x="6972300" y="16790863"/>
          <a:ext cx="8890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115737</xdr:rowOff>
    </xdr:from>
    <xdr:to>
      <xdr:col>55</xdr:col>
      <xdr:colOff>50800</xdr:colOff>
      <xdr:row>96</xdr:row>
      <xdr:rowOff>45887</xdr:rowOff>
    </xdr:to>
    <xdr:sp macro="" textlink="">
      <xdr:nvSpPr>
        <xdr:cNvPr id="477" name="楕円 476"/>
        <xdr:cNvSpPr/>
      </xdr:nvSpPr>
      <xdr:spPr>
        <a:xfrm>
          <a:off x="104267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138614</xdr:rowOff>
    </xdr:from>
    <xdr:ext cx="534377" cy="259045"/>
    <xdr:sp macro="" textlink="">
      <xdr:nvSpPr>
        <xdr:cNvPr id="478" name="普通建設事業費 （ うち更新整備　）該当値テキスト"/>
        <xdr:cNvSpPr txBox="1"/>
      </xdr:nvSpPr>
      <xdr:spPr>
        <a:xfrm>
          <a:off x="10528300" y="162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88320</xdr:rowOff>
    </xdr:from>
    <xdr:to>
      <xdr:col>50</xdr:col>
      <xdr:colOff>165100</xdr:colOff>
      <xdr:row>97</xdr:row>
      <xdr:rowOff>18470</xdr:rowOff>
    </xdr:to>
    <xdr:sp macro="" textlink="">
      <xdr:nvSpPr>
        <xdr:cNvPr id="479" name="楕円 478"/>
        <xdr:cNvSpPr/>
      </xdr:nvSpPr>
      <xdr:spPr>
        <a:xfrm>
          <a:off x="9588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34997</xdr:rowOff>
    </xdr:from>
    <xdr:ext cx="534377" cy="259045"/>
    <xdr:sp macro="" textlink="">
      <xdr:nvSpPr>
        <xdr:cNvPr id="480" name="テキスト ボックス 479"/>
        <xdr:cNvSpPr txBox="1"/>
      </xdr:nvSpPr>
      <xdr:spPr>
        <a:xfrm>
          <a:off x="9372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123006</xdr:rowOff>
    </xdr:from>
    <xdr:to>
      <xdr:col>46</xdr:col>
      <xdr:colOff>38100</xdr:colOff>
      <xdr:row>98</xdr:row>
      <xdr:rowOff>53156</xdr:rowOff>
    </xdr:to>
    <xdr:sp macro="" textlink="">
      <xdr:nvSpPr>
        <xdr:cNvPr id="481" name="楕円 480"/>
        <xdr:cNvSpPr/>
      </xdr:nvSpPr>
      <xdr:spPr>
        <a:xfrm>
          <a:off x="8699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69683</xdr:rowOff>
    </xdr:from>
    <xdr:ext cx="534377" cy="259045"/>
    <xdr:sp macro="" textlink="">
      <xdr:nvSpPr>
        <xdr:cNvPr id="482" name="テキスト ボックス 481"/>
        <xdr:cNvSpPr txBox="1"/>
      </xdr:nvSpPr>
      <xdr:spPr>
        <a:xfrm>
          <a:off x="8483111" y="165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109413</xdr:rowOff>
    </xdr:from>
    <xdr:to>
      <xdr:col>41</xdr:col>
      <xdr:colOff>101600</xdr:colOff>
      <xdr:row>98</xdr:row>
      <xdr:rowOff>39563</xdr:rowOff>
    </xdr:to>
    <xdr:sp macro="" textlink="">
      <xdr:nvSpPr>
        <xdr:cNvPr id="483" name="楕円 482"/>
        <xdr:cNvSpPr/>
      </xdr:nvSpPr>
      <xdr:spPr>
        <a:xfrm>
          <a:off x="7810500" y="167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56090</xdr:rowOff>
    </xdr:from>
    <xdr:ext cx="534377" cy="259045"/>
    <xdr:sp macro="" textlink="">
      <xdr:nvSpPr>
        <xdr:cNvPr id="484" name="テキスト ボックス 483"/>
        <xdr:cNvSpPr txBox="1"/>
      </xdr:nvSpPr>
      <xdr:spPr>
        <a:xfrm>
          <a:off x="7594111" y="165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58145</xdr:rowOff>
    </xdr:from>
    <xdr:to>
      <xdr:col>36</xdr:col>
      <xdr:colOff>165100</xdr:colOff>
      <xdr:row>98</xdr:row>
      <xdr:rowOff>159745</xdr:rowOff>
    </xdr:to>
    <xdr:sp macro="" textlink="">
      <xdr:nvSpPr>
        <xdr:cNvPr id="485" name="楕円 484"/>
        <xdr:cNvSpPr/>
      </xdr:nvSpPr>
      <xdr:spPr>
        <a:xfrm>
          <a:off x="6921500" y="168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150872</xdr:rowOff>
    </xdr:from>
    <xdr:ext cx="534377" cy="259045"/>
    <xdr:sp macro="" textlink="">
      <xdr:nvSpPr>
        <xdr:cNvPr id="486" name="テキスト ボックス 485"/>
        <xdr:cNvSpPr txBox="1"/>
      </xdr:nvSpPr>
      <xdr:spPr>
        <a:xfrm>
          <a:off x="6705111"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74</xdr:row>
      <xdr:rowOff>168084</xdr:rowOff>
    </xdr:to>
    <xdr:cxnSp macro="">
      <xdr:nvCxnSpPr>
        <xdr:cNvPr id="621" name="直線コネクタ 620"/>
        <xdr:cNvCxnSpPr/>
      </xdr:nvCxnSpPr>
      <xdr:spPr>
        <a:xfrm>
          <a:off x="15481300" y="12850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163068</xdr:rowOff>
    </xdr:from>
    <xdr:to>
      <xdr:col>81</xdr:col>
      <xdr:colOff>50800</xdr:colOff>
      <xdr:row>75</xdr:row>
      <xdr:rowOff>8775</xdr:rowOff>
    </xdr:to>
    <xdr:cxnSp macro="">
      <xdr:nvCxnSpPr>
        <xdr:cNvPr id="624" name="直線コネクタ 623"/>
        <xdr:cNvCxnSpPr/>
      </xdr:nvCxnSpPr>
      <xdr:spPr>
        <a:xfrm flipV="1">
          <a:off x="14592300" y="12850368"/>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8775</xdr:rowOff>
    </xdr:from>
    <xdr:to>
      <xdr:col>76</xdr:col>
      <xdr:colOff>114300</xdr:colOff>
      <xdr:row>75</xdr:row>
      <xdr:rowOff>23546</xdr:rowOff>
    </xdr:to>
    <xdr:cxnSp macro="">
      <xdr:nvCxnSpPr>
        <xdr:cNvPr id="627" name="直線コネクタ 626"/>
        <xdr:cNvCxnSpPr/>
      </xdr:nvCxnSpPr>
      <xdr:spPr>
        <a:xfrm flipV="1">
          <a:off x="13703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23546</xdr:rowOff>
    </xdr:to>
    <xdr:cxnSp macro="">
      <xdr:nvCxnSpPr>
        <xdr:cNvPr id="630" name="直線コネクタ 629"/>
        <xdr:cNvCxnSpPr/>
      </xdr:nvCxnSpPr>
      <xdr:spPr>
        <a:xfrm>
          <a:off x="12814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117284</xdr:rowOff>
    </xdr:from>
    <xdr:to>
      <xdr:col>85</xdr:col>
      <xdr:colOff>177800</xdr:colOff>
      <xdr:row>75</xdr:row>
      <xdr:rowOff>47434</xdr:rowOff>
    </xdr:to>
    <xdr:sp macro="" textlink="">
      <xdr:nvSpPr>
        <xdr:cNvPr id="640" name="楕円 639"/>
        <xdr:cNvSpPr/>
      </xdr:nvSpPr>
      <xdr:spPr>
        <a:xfrm>
          <a:off x="16268700" y="128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140161</xdr:rowOff>
    </xdr:from>
    <xdr:ext cx="534377" cy="259045"/>
    <xdr:sp macro="" textlink="">
      <xdr:nvSpPr>
        <xdr:cNvPr id="641" name="公債費該当値テキスト"/>
        <xdr:cNvSpPr txBox="1"/>
      </xdr:nvSpPr>
      <xdr:spPr>
        <a:xfrm>
          <a:off x="16370300" y="126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112268</xdr:rowOff>
    </xdr:from>
    <xdr:to>
      <xdr:col>81</xdr:col>
      <xdr:colOff>101600</xdr:colOff>
      <xdr:row>75</xdr:row>
      <xdr:rowOff>42418</xdr:rowOff>
    </xdr:to>
    <xdr:sp macro="" textlink="">
      <xdr:nvSpPr>
        <xdr:cNvPr id="642" name="楕円 641"/>
        <xdr:cNvSpPr/>
      </xdr:nvSpPr>
      <xdr:spPr>
        <a:xfrm>
          <a:off x="154305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58945</xdr:rowOff>
    </xdr:from>
    <xdr:ext cx="534377" cy="259045"/>
    <xdr:sp macro="" textlink="">
      <xdr:nvSpPr>
        <xdr:cNvPr id="643" name="テキスト ボックス 642"/>
        <xdr:cNvSpPr txBox="1"/>
      </xdr:nvSpPr>
      <xdr:spPr>
        <a:xfrm>
          <a:off x="15214111" y="125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129425</xdr:rowOff>
    </xdr:from>
    <xdr:to>
      <xdr:col>76</xdr:col>
      <xdr:colOff>165100</xdr:colOff>
      <xdr:row>75</xdr:row>
      <xdr:rowOff>59575</xdr:rowOff>
    </xdr:to>
    <xdr:sp macro="" textlink="">
      <xdr:nvSpPr>
        <xdr:cNvPr id="644" name="楕円 643"/>
        <xdr:cNvSpPr/>
      </xdr:nvSpPr>
      <xdr:spPr>
        <a:xfrm>
          <a:off x="14541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76102</xdr:rowOff>
    </xdr:from>
    <xdr:ext cx="534377" cy="259045"/>
    <xdr:sp macro="" textlink="">
      <xdr:nvSpPr>
        <xdr:cNvPr id="645" name="テキスト ボックス 644"/>
        <xdr:cNvSpPr txBox="1"/>
      </xdr:nvSpPr>
      <xdr:spPr>
        <a:xfrm>
          <a:off x="14325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144196</xdr:rowOff>
    </xdr:from>
    <xdr:to>
      <xdr:col>72</xdr:col>
      <xdr:colOff>38100</xdr:colOff>
      <xdr:row>75</xdr:row>
      <xdr:rowOff>74346</xdr:rowOff>
    </xdr:to>
    <xdr:sp macro="" textlink="">
      <xdr:nvSpPr>
        <xdr:cNvPr id="646" name="楕円 645"/>
        <xdr:cNvSpPr/>
      </xdr:nvSpPr>
      <xdr:spPr>
        <a:xfrm>
          <a:off x="13652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90873</xdr:rowOff>
    </xdr:from>
    <xdr:ext cx="534377" cy="259045"/>
    <xdr:sp macro="" textlink="">
      <xdr:nvSpPr>
        <xdr:cNvPr id="647" name="テキスト ボックス 646"/>
        <xdr:cNvSpPr txBox="1"/>
      </xdr:nvSpPr>
      <xdr:spPr>
        <a:xfrm>
          <a:off x="13436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141542</xdr:rowOff>
    </xdr:from>
    <xdr:to>
      <xdr:col>67</xdr:col>
      <xdr:colOff>101600</xdr:colOff>
      <xdr:row>75</xdr:row>
      <xdr:rowOff>71692</xdr:rowOff>
    </xdr:to>
    <xdr:sp macro="" textlink="">
      <xdr:nvSpPr>
        <xdr:cNvPr id="648" name="楕円 647"/>
        <xdr:cNvSpPr/>
      </xdr:nvSpPr>
      <xdr:spPr>
        <a:xfrm>
          <a:off x="12763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88219</xdr:rowOff>
    </xdr:from>
    <xdr:ext cx="534377" cy="259045"/>
    <xdr:sp macro="" textlink="">
      <xdr:nvSpPr>
        <xdr:cNvPr id="649" name="テキスト ボックス 648"/>
        <xdr:cNvSpPr txBox="1"/>
      </xdr:nvSpPr>
      <xdr:spPr>
        <a:xfrm>
          <a:off x="12547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114261</xdr:rowOff>
    </xdr:from>
    <xdr:to>
      <xdr:col>85</xdr:col>
      <xdr:colOff>127000</xdr:colOff>
      <xdr:row>97</xdr:row>
      <xdr:rowOff>139001</xdr:rowOff>
    </xdr:to>
    <xdr:cxnSp macro="">
      <xdr:nvCxnSpPr>
        <xdr:cNvPr id="678" name="直線コネクタ 677"/>
        <xdr:cNvCxnSpPr/>
      </xdr:nvCxnSpPr>
      <xdr:spPr>
        <a:xfrm flipV="1">
          <a:off x="15481300" y="16744911"/>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139001</xdr:rowOff>
    </xdr:from>
    <xdr:to>
      <xdr:col>81</xdr:col>
      <xdr:colOff>50800</xdr:colOff>
      <xdr:row>97</xdr:row>
      <xdr:rowOff>139700</xdr:rowOff>
    </xdr:to>
    <xdr:cxnSp macro="">
      <xdr:nvCxnSpPr>
        <xdr:cNvPr id="681" name="直線コネクタ 680"/>
        <xdr:cNvCxnSpPr/>
      </xdr:nvCxnSpPr>
      <xdr:spPr>
        <a:xfrm flipV="1">
          <a:off x="14592300" y="1676965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105714</xdr:rowOff>
    </xdr:from>
    <xdr:to>
      <xdr:col>76</xdr:col>
      <xdr:colOff>114300</xdr:colOff>
      <xdr:row>97</xdr:row>
      <xdr:rowOff>139700</xdr:rowOff>
    </xdr:to>
    <xdr:cxnSp macro="">
      <xdr:nvCxnSpPr>
        <xdr:cNvPr id="684" name="直線コネクタ 683"/>
        <xdr:cNvCxnSpPr/>
      </xdr:nvCxnSpPr>
      <xdr:spPr>
        <a:xfrm>
          <a:off x="13703300" y="1673636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105714</xdr:rowOff>
    </xdr:from>
    <xdr:to>
      <xdr:col>71</xdr:col>
      <xdr:colOff>177800</xdr:colOff>
      <xdr:row>98</xdr:row>
      <xdr:rowOff>34556</xdr:rowOff>
    </xdr:to>
    <xdr:cxnSp macro="">
      <xdr:nvCxnSpPr>
        <xdr:cNvPr id="687" name="直線コネクタ 686"/>
        <xdr:cNvCxnSpPr/>
      </xdr:nvCxnSpPr>
      <xdr:spPr>
        <a:xfrm flipV="1">
          <a:off x="12814300" y="16736364"/>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63461</xdr:rowOff>
    </xdr:from>
    <xdr:to>
      <xdr:col>85</xdr:col>
      <xdr:colOff>177800</xdr:colOff>
      <xdr:row>97</xdr:row>
      <xdr:rowOff>165061</xdr:rowOff>
    </xdr:to>
    <xdr:sp macro="" textlink="">
      <xdr:nvSpPr>
        <xdr:cNvPr id="697" name="楕円 696"/>
        <xdr:cNvSpPr/>
      </xdr:nvSpPr>
      <xdr:spPr>
        <a:xfrm>
          <a:off x="162687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86338</xdr:rowOff>
    </xdr:from>
    <xdr:ext cx="534377" cy="259045"/>
    <xdr:sp macro="" textlink="">
      <xdr:nvSpPr>
        <xdr:cNvPr id="698" name="積立金該当値テキスト"/>
        <xdr:cNvSpPr txBox="1"/>
      </xdr:nvSpPr>
      <xdr:spPr>
        <a:xfrm>
          <a:off x="16370300" y="1654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88201</xdr:rowOff>
    </xdr:from>
    <xdr:to>
      <xdr:col>81</xdr:col>
      <xdr:colOff>101600</xdr:colOff>
      <xdr:row>98</xdr:row>
      <xdr:rowOff>18351</xdr:rowOff>
    </xdr:to>
    <xdr:sp macro="" textlink="">
      <xdr:nvSpPr>
        <xdr:cNvPr id="699" name="楕円 698"/>
        <xdr:cNvSpPr/>
      </xdr:nvSpPr>
      <xdr:spPr>
        <a:xfrm>
          <a:off x="15430500" y="16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9478</xdr:rowOff>
    </xdr:from>
    <xdr:ext cx="534377" cy="259045"/>
    <xdr:sp macro="" textlink="">
      <xdr:nvSpPr>
        <xdr:cNvPr id="700" name="テキスト ボックス 699"/>
        <xdr:cNvSpPr txBox="1"/>
      </xdr:nvSpPr>
      <xdr:spPr>
        <a:xfrm>
          <a:off x="15214111" y="168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88900</xdr:rowOff>
    </xdr:from>
    <xdr:to>
      <xdr:col>76</xdr:col>
      <xdr:colOff>165100</xdr:colOff>
      <xdr:row>98</xdr:row>
      <xdr:rowOff>19050</xdr:rowOff>
    </xdr:to>
    <xdr:sp macro="" textlink="">
      <xdr:nvSpPr>
        <xdr:cNvPr id="701" name="楕円 700"/>
        <xdr:cNvSpPr/>
      </xdr:nvSpPr>
      <xdr:spPr>
        <a:xfrm>
          <a:off x="1454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35577</xdr:rowOff>
    </xdr:from>
    <xdr:ext cx="534377" cy="259045"/>
    <xdr:sp macro="" textlink="">
      <xdr:nvSpPr>
        <xdr:cNvPr id="702" name="テキスト ボックス 701"/>
        <xdr:cNvSpPr txBox="1"/>
      </xdr:nvSpPr>
      <xdr:spPr>
        <a:xfrm>
          <a:off x="14325111" y="164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54914</xdr:rowOff>
    </xdr:from>
    <xdr:to>
      <xdr:col>72</xdr:col>
      <xdr:colOff>38100</xdr:colOff>
      <xdr:row>97</xdr:row>
      <xdr:rowOff>156514</xdr:rowOff>
    </xdr:to>
    <xdr:sp macro="" textlink="">
      <xdr:nvSpPr>
        <xdr:cNvPr id="703" name="楕円 702"/>
        <xdr:cNvSpPr/>
      </xdr:nvSpPr>
      <xdr:spPr>
        <a:xfrm>
          <a:off x="13652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xdr:rowOff>
    </xdr:from>
    <xdr:ext cx="534377" cy="259045"/>
    <xdr:sp macro="" textlink="">
      <xdr:nvSpPr>
        <xdr:cNvPr id="704" name="テキスト ボックス 703"/>
        <xdr:cNvSpPr txBox="1"/>
      </xdr:nvSpPr>
      <xdr:spPr>
        <a:xfrm>
          <a:off x="13436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155206</xdr:rowOff>
    </xdr:from>
    <xdr:to>
      <xdr:col>67</xdr:col>
      <xdr:colOff>101600</xdr:colOff>
      <xdr:row>98</xdr:row>
      <xdr:rowOff>85356</xdr:rowOff>
    </xdr:to>
    <xdr:sp macro="" textlink="">
      <xdr:nvSpPr>
        <xdr:cNvPr id="705" name="楕円 704"/>
        <xdr:cNvSpPr/>
      </xdr:nvSpPr>
      <xdr:spPr>
        <a:xfrm>
          <a:off x="12763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101883</xdr:rowOff>
    </xdr:from>
    <xdr:ext cx="534377" cy="259045"/>
    <xdr:sp macro="" textlink="">
      <xdr:nvSpPr>
        <xdr:cNvPr id="706" name="テキスト ボックス 705"/>
        <xdr:cNvSpPr txBox="1"/>
      </xdr:nvSpPr>
      <xdr:spPr>
        <a:xfrm>
          <a:off x="12547111"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40739</xdr:rowOff>
    </xdr:from>
    <xdr:to>
      <xdr:col>116</xdr:col>
      <xdr:colOff>63500</xdr:colOff>
      <xdr:row>75</xdr:row>
      <xdr:rowOff>47711</xdr:rowOff>
    </xdr:to>
    <xdr:cxnSp macro="">
      <xdr:nvCxnSpPr>
        <xdr:cNvPr id="842" name="直線コネクタ 841"/>
        <xdr:cNvCxnSpPr/>
      </xdr:nvCxnSpPr>
      <xdr:spPr>
        <a:xfrm flipV="1">
          <a:off x="21323300" y="12899489"/>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38842</xdr:rowOff>
    </xdr:from>
    <xdr:to>
      <xdr:col>111</xdr:col>
      <xdr:colOff>177800</xdr:colOff>
      <xdr:row>75</xdr:row>
      <xdr:rowOff>47711</xdr:rowOff>
    </xdr:to>
    <xdr:cxnSp macro="">
      <xdr:nvCxnSpPr>
        <xdr:cNvPr id="845" name="直線コネクタ 844"/>
        <xdr:cNvCxnSpPr/>
      </xdr:nvCxnSpPr>
      <xdr:spPr>
        <a:xfrm>
          <a:off x="20434300" y="12897592"/>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38842</xdr:rowOff>
    </xdr:from>
    <xdr:to>
      <xdr:col>107</xdr:col>
      <xdr:colOff>50800</xdr:colOff>
      <xdr:row>75</xdr:row>
      <xdr:rowOff>92403</xdr:rowOff>
    </xdr:to>
    <xdr:cxnSp macro="">
      <xdr:nvCxnSpPr>
        <xdr:cNvPr id="848" name="直線コネクタ 847"/>
        <xdr:cNvCxnSpPr/>
      </xdr:nvCxnSpPr>
      <xdr:spPr>
        <a:xfrm flipV="1">
          <a:off x="19545300" y="12897592"/>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92403</xdr:rowOff>
    </xdr:from>
    <xdr:to>
      <xdr:col>102</xdr:col>
      <xdr:colOff>114300</xdr:colOff>
      <xdr:row>75</xdr:row>
      <xdr:rowOff>101409</xdr:rowOff>
    </xdr:to>
    <xdr:cxnSp macro="">
      <xdr:nvCxnSpPr>
        <xdr:cNvPr id="851" name="直線コネクタ 850"/>
        <xdr:cNvCxnSpPr/>
      </xdr:nvCxnSpPr>
      <xdr:spPr>
        <a:xfrm flipV="1">
          <a:off x="18656300" y="12951153"/>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161389</xdr:rowOff>
    </xdr:from>
    <xdr:to>
      <xdr:col>116</xdr:col>
      <xdr:colOff>114300</xdr:colOff>
      <xdr:row>75</xdr:row>
      <xdr:rowOff>91539</xdr:rowOff>
    </xdr:to>
    <xdr:sp macro="" textlink="">
      <xdr:nvSpPr>
        <xdr:cNvPr id="861" name="楕円 860"/>
        <xdr:cNvSpPr/>
      </xdr:nvSpPr>
      <xdr:spPr>
        <a:xfrm>
          <a:off x="221107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12816</xdr:rowOff>
    </xdr:from>
    <xdr:ext cx="534377" cy="259045"/>
    <xdr:sp macro="" textlink="">
      <xdr:nvSpPr>
        <xdr:cNvPr id="862" name="繰出金該当値テキスト"/>
        <xdr:cNvSpPr txBox="1"/>
      </xdr:nvSpPr>
      <xdr:spPr>
        <a:xfrm>
          <a:off x="22212300" y="127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168361</xdr:rowOff>
    </xdr:from>
    <xdr:to>
      <xdr:col>112</xdr:col>
      <xdr:colOff>38100</xdr:colOff>
      <xdr:row>75</xdr:row>
      <xdr:rowOff>98511</xdr:rowOff>
    </xdr:to>
    <xdr:sp macro="" textlink="">
      <xdr:nvSpPr>
        <xdr:cNvPr id="863" name="楕円 862"/>
        <xdr:cNvSpPr/>
      </xdr:nvSpPr>
      <xdr:spPr>
        <a:xfrm>
          <a:off x="21272500" y="12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115038</xdr:rowOff>
    </xdr:from>
    <xdr:ext cx="534377" cy="259045"/>
    <xdr:sp macro="" textlink="">
      <xdr:nvSpPr>
        <xdr:cNvPr id="864" name="テキスト ボックス 863"/>
        <xdr:cNvSpPr txBox="1"/>
      </xdr:nvSpPr>
      <xdr:spPr>
        <a:xfrm>
          <a:off x="21056111" y="12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159492</xdr:rowOff>
    </xdr:from>
    <xdr:to>
      <xdr:col>107</xdr:col>
      <xdr:colOff>101600</xdr:colOff>
      <xdr:row>75</xdr:row>
      <xdr:rowOff>89642</xdr:rowOff>
    </xdr:to>
    <xdr:sp macro="" textlink="">
      <xdr:nvSpPr>
        <xdr:cNvPr id="865" name="楕円 864"/>
        <xdr:cNvSpPr/>
      </xdr:nvSpPr>
      <xdr:spPr>
        <a:xfrm>
          <a:off x="20383500" y="12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106169</xdr:rowOff>
    </xdr:from>
    <xdr:ext cx="534377" cy="259045"/>
    <xdr:sp macro="" textlink="">
      <xdr:nvSpPr>
        <xdr:cNvPr id="866" name="テキスト ボックス 865"/>
        <xdr:cNvSpPr txBox="1"/>
      </xdr:nvSpPr>
      <xdr:spPr>
        <a:xfrm>
          <a:off x="20167111" y="126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41603</xdr:rowOff>
    </xdr:from>
    <xdr:to>
      <xdr:col>102</xdr:col>
      <xdr:colOff>165100</xdr:colOff>
      <xdr:row>75</xdr:row>
      <xdr:rowOff>143203</xdr:rowOff>
    </xdr:to>
    <xdr:sp macro="" textlink="">
      <xdr:nvSpPr>
        <xdr:cNvPr id="867" name="楕円 866"/>
        <xdr:cNvSpPr/>
      </xdr:nvSpPr>
      <xdr:spPr>
        <a:xfrm>
          <a:off x="194945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159730</xdr:rowOff>
    </xdr:from>
    <xdr:ext cx="534377" cy="259045"/>
    <xdr:sp macro="" textlink="">
      <xdr:nvSpPr>
        <xdr:cNvPr id="868" name="テキスト ボックス 867"/>
        <xdr:cNvSpPr txBox="1"/>
      </xdr:nvSpPr>
      <xdr:spPr>
        <a:xfrm>
          <a:off x="19278111" y="126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50609</xdr:rowOff>
    </xdr:from>
    <xdr:to>
      <xdr:col>98</xdr:col>
      <xdr:colOff>38100</xdr:colOff>
      <xdr:row>75</xdr:row>
      <xdr:rowOff>152209</xdr:rowOff>
    </xdr:to>
    <xdr:sp macro="" textlink="">
      <xdr:nvSpPr>
        <xdr:cNvPr id="869" name="楕円 868"/>
        <xdr:cNvSpPr/>
      </xdr:nvSpPr>
      <xdr:spPr>
        <a:xfrm>
          <a:off x="18605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168736</xdr:rowOff>
    </xdr:from>
    <xdr:ext cx="534377" cy="259045"/>
    <xdr:sp macro="" textlink="">
      <xdr:nvSpPr>
        <xdr:cNvPr id="870" name="テキスト ボックス 869"/>
        <xdr:cNvSpPr txBox="1"/>
      </xdr:nvSpPr>
      <xdr:spPr>
        <a:xfrm>
          <a:off x="18389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466,615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円となっている。人件費は前年度退職者が多かったことにより、基本給等人件費総額が減少したことが要因で前年度より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類似団体が若干上昇している中、過去５年では初めて類似団体を下回った。人件費については、当町の地理的要因からみても更なる人員を削減することが難しくなっており、更には会計年度任用職員制度により大幅に上昇することが見込まれるため、今後も指定管理者制度の導入などを検討していく必要がある。物件費は幼児教育・保育無償化事業により広域保育や認定こども園に対する委託料が大幅に増加した。類似団体と比較すると依然大幅に差があるため、今後も経常経費等の物件費を削減していく必要がある。維持補修費は道路橋梁にともなう増加が主な増加要因である。扶助費は、介護給付・訓練等給付費が毎年増加傾向となっている。また令和元年度より学校給食に対する補助額を更に上げたことにより、全体としては若干上昇した。扶助費について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学校給食費の無償化事業を計画していることから、今後も増加傾向が見込まれる。補助費は、ごみ処理負担金や広域消防に対する負担金が増加し更にはプレミアム商品券事業に伴う増加が要因で、前年度より大幅な増加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72,397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町民体育館耐震化事業の終了もあるが、管内全小中学校及び保育所に対し空調設備を整備したほか、観光施設の改修により大幅に更新整備は大幅に増加している。類似団体と比較しても非常に高い状況であり、合併特例債発行期限である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公債費については、利子においては高利率の償還が終了してきている一方、元金の償還が増加しており、類似団体と比較しても毎年上回っている。積立金は公共施設建設基金を前年度より多く積み立てたことにより、１人あたりの積立額も増加した。繰出金は昨年度より若干増加している。国民健康保険特別会計への繰出金は減少したものの、介護保険特別会計への繰出金が増加したことが主な要因である。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41402</xdr:rowOff>
    </xdr:from>
    <xdr:to>
      <xdr:col>24</xdr:col>
      <xdr:colOff>63500</xdr:colOff>
      <xdr:row>37</xdr:row>
      <xdr:rowOff>58710</xdr:rowOff>
    </xdr:to>
    <xdr:cxnSp macro="">
      <xdr:nvCxnSpPr>
        <xdr:cNvPr id="63" name="直線コネクタ 62"/>
        <xdr:cNvCxnSpPr/>
      </xdr:nvCxnSpPr>
      <xdr:spPr>
        <a:xfrm flipV="1">
          <a:off x="3797300" y="6385052"/>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119126</xdr:rowOff>
    </xdr:from>
    <xdr:to>
      <xdr:col>19</xdr:col>
      <xdr:colOff>177800</xdr:colOff>
      <xdr:row>37</xdr:row>
      <xdr:rowOff>58710</xdr:rowOff>
    </xdr:to>
    <xdr:cxnSp macro="">
      <xdr:nvCxnSpPr>
        <xdr:cNvPr id="66" name="直線コネクタ 65"/>
        <xdr:cNvCxnSpPr/>
      </xdr:nvCxnSpPr>
      <xdr:spPr>
        <a:xfrm>
          <a:off x="2908300" y="62913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96593</xdr:rowOff>
    </xdr:from>
    <xdr:to>
      <xdr:col>15</xdr:col>
      <xdr:colOff>50800</xdr:colOff>
      <xdr:row>36</xdr:row>
      <xdr:rowOff>119126</xdr:rowOff>
    </xdr:to>
    <xdr:cxnSp macro="">
      <xdr:nvCxnSpPr>
        <xdr:cNvPr id="69" name="直線コネクタ 68"/>
        <xdr:cNvCxnSpPr/>
      </xdr:nvCxnSpPr>
      <xdr:spPr>
        <a:xfrm>
          <a:off x="2019300" y="626879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21808</xdr:rowOff>
    </xdr:from>
    <xdr:to>
      <xdr:col>10</xdr:col>
      <xdr:colOff>114300</xdr:colOff>
      <xdr:row>36</xdr:row>
      <xdr:rowOff>96593</xdr:rowOff>
    </xdr:to>
    <xdr:cxnSp macro="">
      <xdr:nvCxnSpPr>
        <xdr:cNvPr id="72" name="直線コネクタ 71"/>
        <xdr:cNvCxnSpPr/>
      </xdr:nvCxnSpPr>
      <xdr:spPr>
        <a:xfrm>
          <a:off x="1130300" y="619400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162052</xdr:rowOff>
    </xdr:from>
    <xdr:to>
      <xdr:col>24</xdr:col>
      <xdr:colOff>114300</xdr:colOff>
      <xdr:row>37</xdr:row>
      <xdr:rowOff>92202</xdr:rowOff>
    </xdr:to>
    <xdr:sp macro="" textlink="">
      <xdr:nvSpPr>
        <xdr:cNvPr id="82" name="楕円 81"/>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140479</xdr:rowOff>
    </xdr:from>
    <xdr:ext cx="469744" cy="259045"/>
    <xdr:sp macro="" textlink="">
      <xdr:nvSpPr>
        <xdr:cNvPr id="83" name="議会費該当値テキスト"/>
        <xdr:cNvSpPr txBox="1"/>
      </xdr:nvSpPr>
      <xdr:spPr>
        <a:xfrm>
          <a:off x="4686300"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7910</xdr:rowOff>
    </xdr:from>
    <xdr:to>
      <xdr:col>20</xdr:col>
      <xdr:colOff>38100</xdr:colOff>
      <xdr:row>37</xdr:row>
      <xdr:rowOff>109510</xdr:rowOff>
    </xdr:to>
    <xdr:sp macro="" textlink="">
      <xdr:nvSpPr>
        <xdr:cNvPr id="84" name="楕円 83"/>
        <xdr:cNvSpPr/>
      </xdr:nvSpPr>
      <xdr:spPr>
        <a:xfrm>
          <a:off x="3746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100637</xdr:rowOff>
    </xdr:from>
    <xdr:ext cx="469744" cy="259045"/>
    <xdr:sp macro="" textlink="">
      <xdr:nvSpPr>
        <xdr:cNvPr id="85" name="テキスト ボックス 84"/>
        <xdr:cNvSpPr txBox="1"/>
      </xdr:nvSpPr>
      <xdr:spPr>
        <a:xfrm>
          <a:off x="3562428"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68326</xdr:rowOff>
    </xdr:from>
    <xdr:to>
      <xdr:col>15</xdr:col>
      <xdr:colOff>101600</xdr:colOff>
      <xdr:row>36</xdr:row>
      <xdr:rowOff>169926</xdr:rowOff>
    </xdr:to>
    <xdr:sp macro="" textlink="">
      <xdr:nvSpPr>
        <xdr:cNvPr id="86" name="楕円 85"/>
        <xdr:cNvSpPr/>
      </xdr:nvSpPr>
      <xdr:spPr>
        <a:xfrm>
          <a:off x="2857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161053</xdr:rowOff>
    </xdr:from>
    <xdr:ext cx="469744" cy="259045"/>
    <xdr:sp macro="" textlink="">
      <xdr:nvSpPr>
        <xdr:cNvPr id="87" name="テキスト ボックス 86"/>
        <xdr:cNvSpPr txBox="1"/>
      </xdr:nvSpPr>
      <xdr:spPr>
        <a:xfrm>
          <a:off x="2673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45793</xdr:rowOff>
    </xdr:from>
    <xdr:to>
      <xdr:col>10</xdr:col>
      <xdr:colOff>165100</xdr:colOff>
      <xdr:row>36</xdr:row>
      <xdr:rowOff>147393</xdr:rowOff>
    </xdr:to>
    <xdr:sp macro="" textlink="">
      <xdr:nvSpPr>
        <xdr:cNvPr id="88" name="楕円 87"/>
        <xdr:cNvSpPr/>
      </xdr:nvSpPr>
      <xdr:spPr>
        <a:xfrm>
          <a:off x="1968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138520</xdr:rowOff>
    </xdr:from>
    <xdr:ext cx="469744" cy="259045"/>
    <xdr:sp macro="" textlink="">
      <xdr:nvSpPr>
        <xdr:cNvPr id="89" name="テキスト ボックス 88"/>
        <xdr:cNvSpPr txBox="1"/>
      </xdr:nvSpPr>
      <xdr:spPr>
        <a:xfrm>
          <a:off x="1784428" y="631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142458</xdr:rowOff>
    </xdr:from>
    <xdr:to>
      <xdr:col>6</xdr:col>
      <xdr:colOff>38100</xdr:colOff>
      <xdr:row>36</xdr:row>
      <xdr:rowOff>72608</xdr:rowOff>
    </xdr:to>
    <xdr:sp macro="" textlink="">
      <xdr:nvSpPr>
        <xdr:cNvPr id="90" name="楕円 89"/>
        <xdr:cNvSpPr/>
      </xdr:nvSpPr>
      <xdr:spPr>
        <a:xfrm>
          <a:off x="10795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63735</xdr:rowOff>
    </xdr:from>
    <xdr:ext cx="469744" cy="259045"/>
    <xdr:sp macro="" textlink="">
      <xdr:nvSpPr>
        <xdr:cNvPr id="91" name="テキスト ボックス 90"/>
        <xdr:cNvSpPr txBox="1"/>
      </xdr:nvSpPr>
      <xdr:spPr>
        <a:xfrm>
          <a:off x="895428"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6459</xdr:rowOff>
    </xdr:from>
    <xdr:to>
      <xdr:col>24</xdr:col>
      <xdr:colOff>63500</xdr:colOff>
      <xdr:row>57</xdr:row>
      <xdr:rowOff>63293</xdr:rowOff>
    </xdr:to>
    <xdr:cxnSp macro="">
      <xdr:nvCxnSpPr>
        <xdr:cNvPr id="123" name="直線コネクタ 122"/>
        <xdr:cNvCxnSpPr/>
      </xdr:nvCxnSpPr>
      <xdr:spPr>
        <a:xfrm flipV="1">
          <a:off x="3797300" y="9779109"/>
          <a:ext cx="8382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63293</xdr:rowOff>
    </xdr:from>
    <xdr:to>
      <xdr:col>19</xdr:col>
      <xdr:colOff>177800</xdr:colOff>
      <xdr:row>57</xdr:row>
      <xdr:rowOff>88352</xdr:rowOff>
    </xdr:to>
    <xdr:cxnSp macro="">
      <xdr:nvCxnSpPr>
        <xdr:cNvPr id="126" name="直線コネクタ 125"/>
        <xdr:cNvCxnSpPr/>
      </xdr:nvCxnSpPr>
      <xdr:spPr>
        <a:xfrm flipV="1">
          <a:off x="2908300" y="9835943"/>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169135</xdr:rowOff>
    </xdr:from>
    <xdr:to>
      <xdr:col>15</xdr:col>
      <xdr:colOff>50800</xdr:colOff>
      <xdr:row>57</xdr:row>
      <xdr:rowOff>88352</xdr:rowOff>
    </xdr:to>
    <xdr:cxnSp macro="">
      <xdr:nvCxnSpPr>
        <xdr:cNvPr id="129" name="直線コネクタ 128"/>
        <xdr:cNvCxnSpPr/>
      </xdr:nvCxnSpPr>
      <xdr:spPr>
        <a:xfrm>
          <a:off x="2019300" y="9770335"/>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169135</xdr:rowOff>
    </xdr:from>
    <xdr:to>
      <xdr:col>10</xdr:col>
      <xdr:colOff>114300</xdr:colOff>
      <xdr:row>57</xdr:row>
      <xdr:rowOff>49207</xdr:rowOff>
    </xdr:to>
    <xdr:cxnSp macro="">
      <xdr:nvCxnSpPr>
        <xdr:cNvPr id="132" name="直線コネクタ 131"/>
        <xdr:cNvCxnSpPr/>
      </xdr:nvCxnSpPr>
      <xdr:spPr>
        <a:xfrm flipV="1">
          <a:off x="1130300" y="9770335"/>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127109</xdr:rowOff>
    </xdr:from>
    <xdr:to>
      <xdr:col>24</xdr:col>
      <xdr:colOff>114300</xdr:colOff>
      <xdr:row>57</xdr:row>
      <xdr:rowOff>57259</xdr:rowOff>
    </xdr:to>
    <xdr:sp macro="" textlink="">
      <xdr:nvSpPr>
        <xdr:cNvPr id="142" name="楕円 141"/>
        <xdr:cNvSpPr/>
      </xdr:nvSpPr>
      <xdr:spPr>
        <a:xfrm>
          <a:off x="45847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149986</xdr:rowOff>
    </xdr:from>
    <xdr:ext cx="534377" cy="259045"/>
    <xdr:sp macro="" textlink="">
      <xdr:nvSpPr>
        <xdr:cNvPr id="143" name="総務費該当値テキスト"/>
        <xdr:cNvSpPr txBox="1"/>
      </xdr:nvSpPr>
      <xdr:spPr>
        <a:xfrm>
          <a:off x="4686300" y="95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12493</xdr:rowOff>
    </xdr:from>
    <xdr:to>
      <xdr:col>20</xdr:col>
      <xdr:colOff>38100</xdr:colOff>
      <xdr:row>57</xdr:row>
      <xdr:rowOff>114093</xdr:rowOff>
    </xdr:to>
    <xdr:sp macro="" textlink="">
      <xdr:nvSpPr>
        <xdr:cNvPr id="144" name="楕円 143"/>
        <xdr:cNvSpPr/>
      </xdr:nvSpPr>
      <xdr:spPr>
        <a:xfrm>
          <a:off x="3746500" y="97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105220</xdr:rowOff>
    </xdr:from>
    <xdr:ext cx="534377" cy="259045"/>
    <xdr:sp macro="" textlink="">
      <xdr:nvSpPr>
        <xdr:cNvPr id="145" name="テキスト ボックス 144"/>
        <xdr:cNvSpPr txBox="1"/>
      </xdr:nvSpPr>
      <xdr:spPr>
        <a:xfrm>
          <a:off x="3530111" y="98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37552</xdr:rowOff>
    </xdr:from>
    <xdr:to>
      <xdr:col>15</xdr:col>
      <xdr:colOff>101600</xdr:colOff>
      <xdr:row>57</xdr:row>
      <xdr:rowOff>139152</xdr:rowOff>
    </xdr:to>
    <xdr:sp macro="" textlink="">
      <xdr:nvSpPr>
        <xdr:cNvPr id="146" name="楕円 145"/>
        <xdr:cNvSpPr/>
      </xdr:nvSpPr>
      <xdr:spPr>
        <a:xfrm>
          <a:off x="2857500" y="98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155679</xdr:rowOff>
    </xdr:from>
    <xdr:ext cx="534377" cy="259045"/>
    <xdr:sp macro="" textlink="">
      <xdr:nvSpPr>
        <xdr:cNvPr id="147" name="テキスト ボックス 146"/>
        <xdr:cNvSpPr txBox="1"/>
      </xdr:nvSpPr>
      <xdr:spPr>
        <a:xfrm>
          <a:off x="2641111" y="95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118335</xdr:rowOff>
    </xdr:from>
    <xdr:to>
      <xdr:col>10</xdr:col>
      <xdr:colOff>165100</xdr:colOff>
      <xdr:row>57</xdr:row>
      <xdr:rowOff>48485</xdr:rowOff>
    </xdr:to>
    <xdr:sp macro="" textlink="">
      <xdr:nvSpPr>
        <xdr:cNvPr id="148" name="楕円 147"/>
        <xdr:cNvSpPr/>
      </xdr:nvSpPr>
      <xdr:spPr>
        <a:xfrm>
          <a:off x="1968500" y="97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65012</xdr:rowOff>
    </xdr:from>
    <xdr:ext cx="534377" cy="259045"/>
    <xdr:sp macro="" textlink="">
      <xdr:nvSpPr>
        <xdr:cNvPr id="149" name="テキスト ボックス 148"/>
        <xdr:cNvSpPr txBox="1"/>
      </xdr:nvSpPr>
      <xdr:spPr>
        <a:xfrm>
          <a:off x="1752111" y="9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169857</xdr:rowOff>
    </xdr:from>
    <xdr:to>
      <xdr:col>6</xdr:col>
      <xdr:colOff>38100</xdr:colOff>
      <xdr:row>57</xdr:row>
      <xdr:rowOff>100007</xdr:rowOff>
    </xdr:to>
    <xdr:sp macro="" textlink="">
      <xdr:nvSpPr>
        <xdr:cNvPr id="150" name="楕円 149"/>
        <xdr:cNvSpPr/>
      </xdr:nvSpPr>
      <xdr:spPr>
        <a:xfrm>
          <a:off x="1079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116534</xdr:rowOff>
    </xdr:from>
    <xdr:ext cx="534377" cy="259045"/>
    <xdr:sp macro="" textlink="">
      <xdr:nvSpPr>
        <xdr:cNvPr id="151" name="テキスト ボックス 150"/>
        <xdr:cNvSpPr txBox="1"/>
      </xdr:nvSpPr>
      <xdr:spPr>
        <a:xfrm>
          <a:off x="863111" y="95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6668</xdr:rowOff>
    </xdr:from>
    <xdr:to>
      <xdr:col>24</xdr:col>
      <xdr:colOff>63500</xdr:colOff>
      <xdr:row>77</xdr:row>
      <xdr:rowOff>144107</xdr:rowOff>
    </xdr:to>
    <xdr:cxnSp macro="">
      <xdr:nvCxnSpPr>
        <xdr:cNvPr id="181" name="直線コネクタ 180"/>
        <xdr:cNvCxnSpPr/>
      </xdr:nvCxnSpPr>
      <xdr:spPr>
        <a:xfrm flipV="1">
          <a:off x="3797300" y="13208318"/>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9703</xdr:rowOff>
    </xdr:from>
    <xdr:to>
      <xdr:col>19</xdr:col>
      <xdr:colOff>177800</xdr:colOff>
      <xdr:row>77</xdr:row>
      <xdr:rowOff>144107</xdr:rowOff>
    </xdr:to>
    <xdr:cxnSp macro="">
      <xdr:nvCxnSpPr>
        <xdr:cNvPr id="184" name="直線コネクタ 183"/>
        <xdr:cNvCxnSpPr/>
      </xdr:nvCxnSpPr>
      <xdr:spPr>
        <a:xfrm>
          <a:off x="2908300" y="13039903"/>
          <a:ext cx="889000" cy="3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9703</xdr:rowOff>
    </xdr:from>
    <xdr:to>
      <xdr:col>15</xdr:col>
      <xdr:colOff>50800</xdr:colOff>
      <xdr:row>77</xdr:row>
      <xdr:rowOff>41187</xdr:rowOff>
    </xdr:to>
    <xdr:cxnSp macro="">
      <xdr:nvCxnSpPr>
        <xdr:cNvPr id="187" name="直線コネクタ 186"/>
        <xdr:cNvCxnSpPr/>
      </xdr:nvCxnSpPr>
      <xdr:spPr>
        <a:xfrm flipV="1">
          <a:off x="2019300" y="13039903"/>
          <a:ext cx="8890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41187</xdr:rowOff>
    </xdr:from>
    <xdr:to>
      <xdr:col>10</xdr:col>
      <xdr:colOff>114300</xdr:colOff>
      <xdr:row>77</xdr:row>
      <xdr:rowOff>77115</xdr:rowOff>
    </xdr:to>
    <xdr:cxnSp macro="">
      <xdr:nvCxnSpPr>
        <xdr:cNvPr id="190" name="直線コネクタ 189"/>
        <xdr:cNvCxnSpPr/>
      </xdr:nvCxnSpPr>
      <xdr:spPr>
        <a:xfrm flipV="1">
          <a:off x="1130300" y="1324283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127318</xdr:rowOff>
    </xdr:from>
    <xdr:to>
      <xdr:col>24</xdr:col>
      <xdr:colOff>114300</xdr:colOff>
      <xdr:row>77</xdr:row>
      <xdr:rowOff>57468</xdr:rowOff>
    </xdr:to>
    <xdr:sp macro="" textlink="">
      <xdr:nvSpPr>
        <xdr:cNvPr id="200" name="楕円 199"/>
        <xdr:cNvSpPr/>
      </xdr:nvSpPr>
      <xdr:spPr>
        <a:xfrm>
          <a:off x="4584700" y="131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105745</xdr:rowOff>
    </xdr:from>
    <xdr:ext cx="599010" cy="259045"/>
    <xdr:sp macro="" textlink="">
      <xdr:nvSpPr>
        <xdr:cNvPr id="201" name="民生費該当値テキスト"/>
        <xdr:cNvSpPr txBox="1"/>
      </xdr:nvSpPr>
      <xdr:spPr>
        <a:xfrm>
          <a:off x="4686300" y="131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93307</xdr:rowOff>
    </xdr:from>
    <xdr:to>
      <xdr:col>20</xdr:col>
      <xdr:colOff>38100</xdr:colOff>
      <xdr:row>78</xdr:row>
      <xdr:rowOff>23457</xdr:rowOff>
    </xdr:to>
    <xdr:sp macro="" textlink="">
      <xdr:nvSpPr>
        <xdr:cNvPr id="202" name="楕円 201"/>
        <xdr:cNvSpPr/>
      </xdr:nvSpPr>
      <xdr:spPr>
        <a:xfrm>
          <a:off x="3746500" y="132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14584</xdr:rowOff>
    </xdr:from>
    <xdr:ext cx="599010" cy="259045"/>
    <xdr:sp macro="" textlink="">
      <xdr:nvSpPr>
        <xdr:cNvPr id="203" name="テキスト ボックス 202"/>
        <xdr:cNvSpPr txBox="1"/>
      </xdr:nvSpPr>
      <xdr:spPr>
        <a:xfrm>
          <a:off x="3497795" y="133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130353</xdr:rowOff>
    </xdr:from>
    <xdr:to>
      <xdr:col>15</xdr:col>
      <xdr:colOff>101600</xdr:colOff>
      <xdr:row>76</xdr:row>
      <xdr:rowOff>60502</xdr:rowOff>
    </xdr:to>
    <xdr:sp macro="" textlink="">
      <xdr:nvSpPr>
        <xdr:cNvPr id="204" name="楕円 203"/>
        <xdr:cNvSpPr/>
      </xdr:nvSpPr>
      <xdr:spPr>
        <a:xfrm>
          <a:off x="28575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77030</xdr:rowOff>
    </xdr:from>
    <xdr:ext cx="599010" cy="259045"/>
    <xdr:sp macro="" textlink="">
      <xdr:nvSpPr>
        <xdr:cNvPr id="205" name="テキスト ボックス 204"/>
        <xdr:cNvSpPr txBox="1"/>
      </xdr:nvSpPr>
      <xdr:spPr>
        <a:xfrm>
          <a:off x="2608795" y="127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161837</xdr:rowOff>
    </xdr:from>
    <xdr:to>
      <xdr:col>10</xdr:col>
      <xdr:colOff>165100</xdr:colOff>
      <xdr:row>77</xdr:row>
      <xdr:rowOff>91987</xdr:rowOff>
    </xdr:to>
    <xdr:sp macro="" textlink="">
      <xdr:nvSpPr>
        <xdr:cNvPr id="206" name="楕円 205"/>
        <xdr:cNvSpPr/>
      </xdr:nvSpPr>
      <xdr:spPr>
        <a:xfrm>
          <a:off x="1968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83114</xdr:rowOff>
    </xdr:from>
    <xdr:ext cx="599010" cy="259045"/>
    <xdr:sp macro="" textlink="">
      <xdr:nvSpPr>
        <xdr:cNvPr id="207" name="テキスト ボックス 206"/>
        <xdr:cNvSpPr txBox="1"/>
      </xdr:nvSpPr>
      <xdr:spPr>
        <a:xfrm>
          <a:off x="1719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26315</xdr:rowOff>
    </xdr:from>
    <xdr:to>
      <xdr:col>6</xdr:col>
      <xdr:colOff>38100</xdr:colOff>
      <xdr:row>77</xdr:row>
      <xdr:rowOff>127915</xdr:rowOff>
    </xdr:to>
    <xdr:sp macro="" textlink="">
      <xdr:nvSpPr>
        <xdr:cNvPr id="208" name="楕円 207"/>
        <xdr:cNvSpPr/>
      </xdr:nvSpPr>
      <xdr:spPr>
        <a:xfrm>
          <a:off x="1079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119042</xdr:rowOff>
    </xdr:from>
    <xdr:ext cx="599010" cy="259045"/>
    <xdr:sp macro="" textlink="">
      <xdr:nvSpPr>
        <xdr:cNvPr id="209" name="テキスト ボックス 208"/>
        <xdr:cNvSpPr txBox="1"/>
      </xdr:nvSpPr>
      <xdr:spPr>
        <a:xfrm>
          <a:off x="830795" y="13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48129</xdr:rowOff>
    </xdr:from>
    <xdr:to>
      <xdr:col>24</xdr:col>
      <xdr:colOff>63500</xdr:colOff>
      <xdr:row>97</xdr:row>
      <xdr:rowOff>50416</xdr:rowOff>
    </xdr:to>
    <xdr:cxnSp macro="">
      <xdr:nvCxnSpPr>
        <xdr:cNvPr id="241" name="直線コネクタ 240"/>
        <xdr:cNvCxnSpPr/>
      </xdr:nvCxnSpPr>
      <xdr:spPr>
        <a:xfrm flipV="1">
          <a:off x="3797300" y="1667877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153122</xdr:rowOff>
    </xdr:from>
    <xdr:to>
      <xdr:col>19</xdr:col>
      <xdr:colOff>177800</xdr:colOff>
      <xdr:row>97</xdr:row>
      <xdr:rowOff>50416</xdr:rowOff>
    </xdr:to>
    <xdr:cxnSp macro="">
      <xdr:nvCxnSpPr>
        <xdr:cNvPr id="244" name="直線コネクタ 243"/>
        <xdr:cNvCxnSpPr/>
      </xdr:nvCxnSpPr>
      <xdr:spPr>
        <a:xfrm>
          <a:off x="2908300" y="1661232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123045</xdr:rowOff>
    </xdr:from>
    <xdr:to>
      <xdr:col>15</xdr:col>
      <xdr:colOff>50800</xdr:colOff>
      <xdr:row>96</xdr:row>
      <xdr:rowOff>153122</xdr:rowOff>
    </xdr:to>
    <xdr:cxnSp macro="">
      <xdr:nvCxnSpPr>
        <xdr:cNvPr id="247" name="直線コネクタ 246"/>
        <xdr:cNvCxnSpPr/>
      </xdr:nvCxnSpPr>
      <xdr:spPr>
        <a:xfrm>
          <a:off x="2019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123045</xdr:rowOff>
    </xdr:to>
    <xdr:cxnSp macro="">
      <xdr:nvCxnSpPr>
        <xdr:cNvPr id="250" name="直線コネクタ 249"/>
        <xdr:cNvCxnSpPr/>
      </xdr:nvCxnSpPr>
      <xdr:spPr>
        <a:xfrm>
          <a:off x="1130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168779</xdr:rowOff>
    </xdr:from>
    <xdr:to>
      <xdr:col>24</xdr:col>
      <xdr:colOff>114300</xdr:colOff>
      <xdr:row>97</xdr:row>
      <xdr:rowOff>98929</xdr:rowOff>
    </xdr:to>
    <xdr:sp macro="" textlink="">
      <xdr:nvSpPr>
        <xdr:cNvPr id="260" name="楕円 259"/>
        <xdr:cNvSpPr/>
      </xdr:nvSpPr>
      <xdr:spPr>
        <a:xfrm>
          <a:off x="45847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20206</xdr:rowOff>
    </xdr:from>
    <xdr:ext cx="534377" cy="259045"/>
    <xdr:sp macro="" textlink="">
      <xdr:nvSpPr>
        <xdr:cNvPr id="261" name="衛生費該当値テキスト"/>
        <xdr:cNvSpPr txBox="1"/>
      </xdr:nvSpPr>
      <xdr:spPr>
        <a:xfrm>
          <a:off x="4686300" y="164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171066</xdr:rowOff>
    </xdr:from>
    <xdr:to>
      <xdr:col>20</xdr:col>
      <xdr:colOff>38100</xdr:colOff>
      <xdr:row>97</xdr:row>
      <xdr:rowOff>101216</xdr:rowOff>
    </xdr:to>
    <xdr:sp macro="" textlink="">
      <xdr:nvSpPr>
        <xdr:cNvPr id="262" name="楕円 261"/>
        <xdr:cNvSpPr/>
      </xdr:nvSpPr>
      <xdr:spPr>
        <a:xfrm>
          <a:off x="37465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117743</xdr:rowOff>
    </xdr:from>
    <xdr:ext cx="534377" cy="259045"/>
    <xdr:sp macro="" textlink="">
      <xdr:nvSpPr>
        <xdr:cNvPr id="263" name="テキスト ボックス 262"/>
        <xdr:cNvSpPr txBox="1"/>
      </xdr:nvSpPr>
      <xdr:spPr>
        <a:xfrm>
          <a:off x="3530111" y="16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102322</xdr:rowOff>
    </xdr:from>
    <xdr:to>
      <xdr:col>15</xdr:col>
      <xdr:colOff>101600</xdr:colOff>
      <xdr:row>97</xdr:row>
      <xdr:rowOff>32472</xdr:rowOff>
    </xdr:to>
    <xdr:sp macro="" textlink="">
      <xdr:nvSpPr>
        <xdr:cNvPr id="264" name="楕円 263"/>
        <xdr:cNvSpPr/>
      </xdr:nvSpPr>
      <xdr:spPr>
        <a:xfrm>
          <a:off x="2857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48999</xdr:rowOff>
    </xdr:from>
    <xdr:ext cx="534377" cy="259045"/>
    <xdr:sp macro="" textlink="">
      <xdr:nvSpPr>
        <xdr:cNvPr id="265" name="テキスト ボックス 264"/>
        <xdr:cNvSpPr txBox="1"/>
      </xdr:nvSpPr>
      <xdr:spPr>
        <a:xfrm>
          <a:off x="2641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72245</xdr:rowOff>
    </xdr:from>
    <xdr:to>
      <xdr:col>10</xdr:col>
      <xdr:colOff>165100</xdr:colOff>
      <xdr:row>97</xdr:row>
      <xdr:rowOff>2395</xdr:rowOff>
    </xdr:to>
    <xdr:sp macro="" textlink="">
      <xdr:nvSpPr>
        <xdr:cNvPr id="266" name="楕円 265"/>
        <xdr:cNvSpPr/>
      </xdr:nvSpPr>
      <xdr:spPr>
        <a:xfrm>
          <a:off x="1968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18922</xdr:rowOff>
    </xdr:from>
    <xdr:ext cx="534377" cy="259045"/>
    <xdr:sp macro="" textlink="">
      <xdr:nvSpPr>
        <xdr:cNvPr id="267" name="テキスト ボックス 266"/>
        <xdr:cNvSpPr txBox="1"/>
      </xdr:nvSpPr>
      <xdr:spPr>
        <a:xfrm>
          <a:off x="1752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126701</xdr:rowOff>
    </xdr:from>
    <xdr:to>
      <xdr:col>6</xdr:col>
      <xdr:colOff>38100</xdr:colOff>
      <xdr:row>96</xdr:row>
      <xdr:rowOff>56851</xdr:rowOff>
    </xdr:to>
    <xdr:sp macro="" textlink="">
      <xdr:nvSpPr>
        <xdr:cNvPr id="268" name="楕円 267"/>
        <xdr:cNvSpPr/>
      </xdr:nvSpPr>
      <xdr:spPr>
        <a:xfrm>
          <a:off x="1079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73378</xdr:rowOff>
    </xdr:from>
    <xdr:ext cx="534377" cy="259045"/>
    <xdr:sp macro="" textlink="">
      <xdr:nvSpPr>
        <xdr:cNvPr id="269" name="テキスト ボックス 268"/>
        <xdr:cNvSpPr txBox="1"/>
      </xdr:nvSpPr>
      <xdr:spPr>
        <a:xfrm>
          <a:off x="863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63152</xdr:rowOff>
    </xdr:from>
    <xdr:to>
      <xdr:col>55</xdr:col>
      <xdr:colOff>0</xdr:colOff>
      <xdr:row>59</xdr:row>
      <xdr:rowOff>7961</xdr:rowOff>
    </xdr:to>
    <xdr:cxnSp macro="">
      <xdr:nvCxnSpPr>
        <xdr:cNvPr id="359" name="直線コネクタ 358"/>
        <xdr:cNvCxnSpPr/>
      </xdr:nvCxnSpPr>
      <xdr:spPr>
        <a:xfrm flipV="1">
          <a:off x="9639300" y="10007252"/>
          <a:ext cx="8382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7961</xdr:rowOff>
    </xdr:to>
    <xdr:cxnSp macro="">
      <xdr:nvCxnSpPr>
        <xdr:cNvPr id="362" name="直線コネクタ 361"/>
        <xdr:cNvCxnSpPr/>
      </xdr:nvCxnSpPr>
      <xdr:spPr>
        <a:xfrm>
          <a:off x="8750300" y="1011606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2753</xdr:rowOff>
    </xdr:to>
    <xdr:cxnSp macro="">
      <xdr:nvCxnSpPr>
        <xdr:cNvPr id="365" name="直線コネクタ 364"/>
        <xdr:cNvCxnSpPr/>
      </xdr:nvCxnSpPr>
      <xdr:spPr>
        <a:xfrm flipV="1">
          <a:off x="7861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2753</xdr:rowOff>
    </xdr:from>
    <xdr:to>
      <xdr:col>41</xdr:col>
      <xdr:colOff>50800</xdr:colOff>
      <xdr:row>59</xdr:row>
      <xdr:rowOff>9316</xdr:rowOff>
    </xdr:to>
    <xdr:cxnSp macro="">
      <xdr:nvCxnSpPr>
        <xdr:cNvPr id="368" name="直線コネクタ 367"/>
        <xdr:cNvCxnSpPr/>
      </xdr:nvCxnSpPr>
      <xdr:spPr>
        <a:xfrm flipV="1">
          <a:off x="6972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12352</xdr:rowOff>
    </xdr:from>
    <xdr:to>
      <xdr:col>55</xdr:col>
      <xdr:colOff>50800</xdr:colOff>
      <xdr:row>58</xdr:row>
      <xdr:rowOff>113952</xdr:rowOff>
    </xdr:to>
    <xdr:sp macro="" textlink="">
      <xdr:nvSpPr>
        <xdr:cNvPr id="378" name="楕円 377"/>
        <xdr:cNvSpPr/>
      </xdr:nvSpPr>
      <xdr:spPr>
        <a:xfrm>
          <a:off x="104267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35229</xdr:rowOff>
    </xdr:from>
    <xdr:ext cx="534377" cy="259045"/>
    <xdr:sp macro="" textlink="">
      <xdr:nvSpPr>
        <xdr:cNvPr id="379" name="農林水産業費該当値テキスト"/>
        <xdr:cNvSpPr txBox="1"/>
      </xdr:nvSpPr>
      <xdr:spPr>
        <a:xfrm>
          <a:off x="10528300" y="980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128611</xdr:rowOff>
    </xdr:from>
    <xdr:to>
      <xdr:col>50</xdr:col>
      <xdr:colOff>165100</xdr:colOff>
      <xdr:row>59</xdr:row>
      <xdr:rowOff>58761</xdr:rowOff>
    </xdr:to>
    <xdr:sp macro="" textlink="">
      <xdr:nvSpPr>
        <xdr:cNvPr id="380" name="楕円 379"/>
        <xdr:cNvSpPr/>
      </xdr:nvSpPr>
      <xdr:spPr>
        <a:xfrm>
          <a:off x="95885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49888</xdr:rowOff>
    </xdr:from>
    <xdr:ext cx="469744" cy="259045"/>
    <xdr:sp macro="" textlink="">
      <xdr:nvSpPr>
        <xdr:cNvPr id="381" name="テキスト ボックス 380"/>
        <xdr:cNvSpPr txBox="1"/>
      </xdr:nvSpPr>
      <xdr:spPr>
        <a:xfrm>
          <a:off x="9404428" y="10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121165</xdr:rowOff>
    </xdr:from>
    <xdr:to>
      <xdr:col>46</xdr:col>
      <xdr:colOff>38100</xdr:colOff>
      <xdr:row>59</xdr:row>
      <xdr:rowOff>51315</xdr:rowOff>
    </xdr:to>
    <xdr:sp macro="" textlink="">
      <xdr:nvSpPr>
        <xdr:cNvPr id="382" name="楕円 381"/>
        <xdr:cNvSpPr/>
      </xdr:nvSpPr>
      <xdr:spPr>
        <a:xfrm>
          <a:off x="8699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42442</xdr:rowOff>
    </xdr:from>
    <xdr:ext cx="469744" cy="259045"/>
    <xdr:sp macro="" textlink="">
      <xdr:nvSpPr>
        <xdr:cNvPr id="383" name="テキスト ボックス 382"/>
        <xdr:cNvSpPr txBox="1"/>
      </xdr:nvSpPr>
      <xdr:spPr>
        <a:xfrm>
          <a:off x="8515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123403</xdr:rowOff>
    </xdr:from>
    <xdr:to>
      <xdr:col>41</xdr:col>
      <xdr:colOff>101600</xdr:colOff>
      <xdr:row>59</xdr:row>
      <xdr:rowOff>53553</xdr:rowOff>
    </xdr:to>
    <xdr:sp macro="" textlink="">
      <xdr:nvSpPr>
        <xdr:cNvPr id="384" name="楕円 383"/>
        <xdr:cNvSpPr/>
      </xdr:nvSpPr>
      <xdr:spPr>
        <a:xfrm>
          <a:off x="7810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44680</xdr:rowOff>
    </xdr:from>
    <xdr:ext cx="469744" cy="259045"/>
    <xdr:sp macro="" textlink="">
      <xdr:nvSpPr>
        <xdr:cNvPr id="385" name="テキスト ボックス 384"/>
        <xdr:cNvSpPr txBox="1"/>
      </xdr:nvSpPr>
      <xdr:spPr>
        <a:xfrm>
          <a:off x="7626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129966</xdr:rowOff>
    </xdr:from>
    <xdr:to>
      <xdr:col>36</xdr:col>
      <xdr:colOff>165100</xdr:colOff>
      <xdr:row>59</xdr:row>
      <xdr:rowOff>60116</xdr:rowOff>
    </xdr:to>
    <xdr:sp macro="" textlink="">
      <xdr:nvSpPr>
        <xdr:cNvPr id="386" name="楕円 385"/>
        <xdr:cNvSpPr/>
      </xdr:nvSpPr>
      <xdr:spPr>
        <a:xfrm>
          <a:off x="6921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51243</xdr:rowOff>
    </xdr:from>
    <xdr:ext cx="469744" cy="259045"/>
    <xdr:sp macro="" textlink="">
      <xdr:nvSpPr>
        <xdr:cNvPr id="387" name="テキスト ボックス 386"/>
        <xdr:cNvSpPr txBox="1"/>
      </xdr:nvSpPr>
      <xdr:spPr>
        <a:xfrm>
          <a:off x="6737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106824</xdr:rowOff>
    </xdr:from>
    <xdr:to>
      <xdr:col>55</xdr:col>
      <xdr:colOff>0</xdr:colOff>
      <xdr:row>78</xdr:row>
      <xdr:rowOff>112344</xdr:rowOff>
    </xdr:to>
    <xdr:cxnSp macro="">
      <xdr:nvCxnSpPr>
        <xdr:cNvPr id="418" name="直線コネクタ 417"/>
        <xdr:cNvCxnSpPr/>
      </xdr:nvCxnSpPr>
      <xdr:spPr>
        <a:xfrm>
          <a:off x="9639300" y="13479924"/>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106824</xdr:rowOff>
    </xdr:from>
    <xdr:to>
      <xdr:col>50</xdr:col>
      <xdr:colOff>114300</xdr:colOff>
      <xdr:row>78</xdr:row>
      <xdr:rowOff>110418</xdr:rowOff>
    </xdr:to>
    <xdr:cxnSp macro="">
      <xdr:nvCxnSpPr>
        <xdr:cNvPr id="421" name="直線コネクタ 420"/>
        <xdr:cNvCxnSpPr/>
      </xdr:nvCxnSpPr>
      <xdr:spPr>
        <a:xfrm flipV="1">
          <a:off x="8750300" y="13479924"/>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99292</xdr:rowOff>
    </xdr:from>
    <xdr:to>
      <xdr:col>45</xdr:col>
      <xdr:colOff>177800</xdr:colOff>
      <xdr:row>78</xdr:row>
      <xdr:rowOff>110418</xdr:rowOff>
    </xdr:to>
    <xdr:cxnSp macro="">
      <xdr:nvCxnSpPr>
        <xdr:cNvPr id="424" name="直線コネクタ 423"/>
        <xdr:cNvCxnSpPr/>
      </xdr:nvCxnSpPr>
      <xdr:spPr>
        <a:xfrm>
          <a:off x="7861300" y="13472392"/>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32313</xdr:rowOff>
    </xdr:from>
    <xdr:to>
      <xdr:col>41</xdr:col>
      <xdr:colOff>50800</xdr:colOff>
      <xdr:row>78</xdr:row>
      <xdr:rowOff>99292</xdr:rowOff>
    </xdr:to>
    <xdr:cxnSp macro="">
      <xdr:nvCxnSpPr>
        <xdr:cNvPr id="427" name="直線コネクタ 426"/>
        <xdr:cNvCxnSpPr/>
      </xdr:nvCxnSpPr>
      <xdr:spPr>
        <a:xfrm>
          <a:off x="6972300" y="13405413"/>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61544</xdr:rowOff>
    </xdr:from>
    <xdr:to>
      <xdr:col>55</xdr:col>
      <xdr:colOff>50800</xdr:colOff>
      <xdr:row>78</xdr:row>
      <xdr:rowOff>163144</xdr:rowOff>
    </xdr:to>
    <xdr:sp macro="" textlink="">
      <xdr:nvSpPr>
        <xdr:cNvPr id="437" name="楕円 436"/>
        <xdr:cNvSpPr/>
      </xdr:nvSpPr>
      <xdr:spPr>
        <a:xfrm>
          <a:off x="104267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84421</xdr:rowOff>
    </xdr:from>
    <xdr:ext cx="534377" cy="259045"/>
    <xdr:sp macro="" textlink="">
      <xdr:nvSpPr>
        <xdr:cNvPr id="438" name="商工費該当値テキスト"/>
        <xdr:cNvSpPr txBox="1"/>
      </xdr:nvSpPr>
      <xdr:spPr>
        <a:xfrm>
          <a:off x="10528300" y="132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56024</xdr:rowOff>
    </xdr:from>
    <xdr:to>
      <xdr:col>50</xdr:col>
      <xdr:colOff>165100</xdr:colOff>
      <xdr:row>78</xdr:row>
      <xdr:rowOff>157624</xdr:rowOff>
    </xdr:to>
    <xdr:sp macro="" textlink="">
      <xdr:nvSpPr>
        <xdr:cNvPr id="439" name="楕円 438"/>
        <xdr:cNvSpPr/>
      </xdr:nvSpPr>
      <xdr:spPr>
        <a:xfrm>
          <a:off x="9588500" y="134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2701</xdr:rowOff>
    </xdr:from>
    <xdr:ext cx="534377" cy="259045"/>
    <xdr:sp macro="" textlink="">
      <xdr:nvSpPr>
        <xdr:cNvPr id="440" name="テキスト ボックス 439"/>
        <xdr:cNvSpPr txBox="1"/>
      </xdr:nvSpPr>
      <xdr:spPr>
        <a:xfrm>
          <a:off x="9372111" y="132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59618</xdr:rowOff>
    </xdr:from>
    <xdr:to>
      <xdr:col>46</xdr:col>
      <xdr:colOff>38100</xdr:colOff>
      <xdr:row>78</xdr:row>
      <xdr:rowOff>161218</xdr:rowOff>
    </xdr:to>
    <xdr:sp macro="" textlink="">
      <xdr:nvSpPr>
        <xdr:cNvPr id="441" name="楕円 440"/>
        <xdr:cNvSpPr/>
      </xdr:nvSpPr>
      <xdr:spPr>
        <a:xfrm>
          <a:off x="8699500" y="134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6295</xdr:rowOff>
    </xdr:from>
    <xdr:ext cx="534377" cy="259045"/>
    <xdr:sp macro="" textlink="">
      <xdr:nvSpPr>
        <xdr:cNvPr id="442" name="テキスト ボックス 441"/>
        <xdr:cNvSpPr txBox="1"/>
      </xdr:nvSpPr>
      <xdr:spPr>
        <a:xfrm>
          <a:off x="8483111" y="132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48492</xdr:rowOff>
    </xdr:from>
    <xdr:to>
      <xdr:col>41</xdr:col>
      <xdr:colOff>101600</xdr:colOff>
      <xdr:row>78</xdr:row>
      <xdr:rowOff>150092</xdr:rowOff>
    </xdr:to>
    <xdr:sp macro="" textlink="">
      <xdr:nvSpPr>
        <xdr:cNvPr id="443" name="楕円 442"/>
        <xdr:cNvSpPr/>
      </xdr:nvSpPr>
      <xdr:spPr>
        <a:xfrm>
          <a:off x="7810500" y="134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166619</xdr:rowOff>
    </xdr:from>
    <xdr:ext cx="534377" cy="259045"/>
    <xdr:sp macro="" textlink="">
      <xdr:nvSpPr>
        <xdr:cNvPr id="444" name="テキスト ボックス 443"/>
        <xdr:cNvSpPr txBox="1"/>
      </xdr:nvSpPr>
      <xdr:spPr>
        <a:xfrm>
          <a:off x="7594111" y="131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152963</xdr:rowOff>
    </xdr:from>
    <xdr:to>
      <xdr:col>36</xdr:col>
      <xdr:colOff>165100</xdr:colOff>
      <xdr:row>78</xdr:row>
      <xdr:rowOff>83113</xdr:rowOff>
    </xdr:to>
    <xdr:sp macro="" textlink="">
      <xdr:nvSpPr>
        <xdr:cNvPr id="445" name="楕円 444"/>
        <xdr:cNvSpPr/>
      </xdr:nvSpPr>
      <xdr:spPr>
        <a:xfrm>
          <a:off x="6921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99640</xdr:rowOff>
    </xdr:from>
    <xdr:ext cx="534377" cy="259045"/>
    <xdr:sp macro="" textlink="">
      <xdr:nvSpPr>
        <xdr:cNvPr id="446" name="テキスト ボックス 445"/>
        <xdr:cNvSpPr txBox="1"/>
      </xdr:nvSpPr>
      <xdr:spPr>
        <a:xfrm>
          <a:off x="6705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54725</xdr:rowOff>
    </xdr:from>
    <xdr:to>
      <xdr:col>55</xdr:col>
      <xdr:colOff>0</xdr:colOff>
      <xdr:row>98</xdr:row>
      <xdr:rowOff>59289</xdr:rowOff>
    </xdr:to>
    <xdr:cxnSp macro="">
      <xdr:nvCxnSpPr>
        <xdr:cNvPr id="473" name="直線コネクタ 472"/>
        <xdr:cNvCxnSpPr/>
      </xdr:nvCxnSpPr>
      <xdr:spPr>
        <a:xfrm>
          <a:off x="9639300" y="1685682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27834</xdr:rowOff>
    </xdr:from>
    <xdr:to>
      <xdr:col>50</xdr:col>
      <xdr:colOff>114300</xdr:colOff>
      <xdr:row>98</xdr:row>
      <xdr:rowOff>54725</xdr:rowOff>
    </xdr:to>
    <xdr:cxnSp macro="">
      <xdr:nvCxnSpPr>
        <xdr:cNvPr id="476" name="直線コネクタ 475"/>
        <xdr:cNvCxnSpPr/>
      </xdr:nvCxnSpPr>
      <xdr:spPr>
        <a:xfrm>
          <a:off x="8750300" y="16829934"/>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22831</xdr:rowOff>
    </xdr:from>
    <xdr:to>
      <xdr:col>45</xdr:col>
      <xdr:colOff>177800</xdr:colOff>
      <xdr:row>98</xdr:row>
      <xdr:rowOff>27834</xdr:rowOff>
    </xdr:to>
    <xdr:cxnSp macro="">
      <xdr:nvCxnSpPr>
        <xdr:cNvPr id="479" name="直線コネクタ 478"/>
        <xdr:cNvCxnSpPr/>
      </xdr:nvCxnSpPr>
      <xdr:spPr>
        <a:xfrm>
          <a:off x="7861300" y="1682493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22831</xdr:rowOff>
    </xdr:from>
    <xdr:to>
      <xdr:col>41</xdr:col>
      <xdr:colOff>50800</xdr:colOff>
      <xdr:row>98</xdr:row>
      <xdr:rowOff>45323</xdr:rowOff>
    </xdr:to>
    <xdr:cxnSp macro="">
      <xdr:nvCxnSpPr>
        <xdr:cNvPr id="482" name="直線コネクタ 481"/>
        <xdr:cNvCxnSpPr/>
      </xdr:nvCxnSpPr>
      <xdr:spPr>
        <a:xfrm flipV="1">
          <a:off x="6972300" y="16824931"/>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8489</xdr:rowOff>
    </xdr:from>
    <xdr:to>
      <xdr:col>55</xdr:col>
      <xdr:colOff>50800</xdr:colOff>
      <xdr:row>98</xdr:row>
      <xdr:rowOff>110089</xdr:rowOff>
    </xdr:to>
    <xdr:sp macro="" textlink="">
      <xdr:nvSpPr>
        <xdr:cNvPr id="492" name="楕円 491"/>
        <xdr:cNvSpPr/>
      </xdr:nvSpPr>
      <xdr:spPr>
        <a:xfrm>
          <a:off x="10426700" y="168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3925</xdr:rowOff>
    </xdr:from>
    <xdr:to>
      <xdr:col>50</xdr:col>
      <xdr:colOff>165100</xdr:colOff>
      <xdr:row>98</xdr:row>
      <xdr:rowOff>105525</xdr:rowOff>
    </xdr:to>
    <xdr:sp macro="" textlink="">
      <xdr:nvSpPr>
        <xdr:cNvPr id="494" name="楕円 493"/>
        <xdr:cNvSpPr/>
      </xdr:nvSpPr>
      <xdr:spPr>
        <a:xfrm>
          <a:off x="9588500" y="1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96652</xdr:rowOff>
    </xdr:from>
    <xdr:ext cx="534377" cy="259045"/>
    <xdr:sp macro="" textlink="">
      <xdr:nvSpPr>
        <xdr:cNvPr id="495" name="テキスト ボックス 494"/>
        <xdr:cNvSpPr txBox="1"/>
      </xdr:nvSpPr>
      <xdr:spPr>
        <a:xfrm>
          <a:off x="9372111" y="168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148484</xdr:rowOff>
    </xdr:from>
    <xdr:to>
      <xdr:col>46</xdr:col>
      <xdr:colOff>38100</xdr:colOff>
      <xdr:row>98</xdr:row>
      <xdr:rowOff>78634</xdr:rowOff>
    </xdr:to>
    <xdr:sp macro="" textlink="">
      <xdr:nvSpPr>
        <xdr:cNvPr id="496" name="楕円 495"/>
        <xdr:cNvSpPr/>
      </xdr:nvSpPr>
      <xdr:spPr>
        <a:xfrm>
          <a:off x="8699500" y="16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95161</xdr:rowOff>
    </xdr:from>
    <xdr:ext cx="534377" cy="259045"/>
    <xdr:sp macro="" textlink="">
      <xdr:nvSpPr>
        <xdr:cNvPr id="497" name="テキスト ボックス 496"/>
        <xdr:cNvSpPr txBox="1"/>
      </xdr:nvSpPr>
      <xdr:spPr>
        <a:xfrm>
          <a:off x="8483111" y="16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143481</xdr:rowOff>
    </xdr:from>
    <xdr:to>
      <xdr:col>41</xdr:col>
      <xdr:colOff>101600</xdr:colOff>
      <xdr:row>98</xdr:row>
      <xdr:rowOff>73631</xdr:rowOff>
    </xdr:to>
    <xdr:sp macro="" textlink="">
      <xdr:nvSpPr>
        <xdr:cNvPr id="498" name="楕円 497"/>
        <xdr:cNvSpPr/>
      </xdr:nvSpPr>
      <xdr:spPr>
        <a:xfrm>
          <a:off x="7810500" y="167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90158</xdr:rowOff>
    </xdr:from>
    <xdr:ext cx="534377" cy="259045"/>
    <xdr:sp macro="" textlink="">
      <xdr:nvSpPr>
        <xdr:cNvPr id="499" name="テキスト ボックス 498"/>
        <xdr:cNvSpPr txBox="1"/>
      </xdr:nvSpPr>
      <xdr:spPr>
        <a:xfrm>
          <a:off x="7594111" y="165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165973</xdr:rowOff>
    </xdr:from>
    <xdr:to>
      <xdr:col>36</xdr:col>
      <xdr:colOff>165100</xdr:colOff>
      <xdr:row>98</xdr:row>
      <xdr:rowOff>96123</xdr:rowOff>
    </xdr:to>
    <xdr:sp macro="" textlink="">
      <xdr:nvSpPr>
        <xdr:cNvPr id="500" name="楕円 499"/>
        <xdr:cNvSpPr/>
      </xdr:nvSpPr>
      <xdr:spPr>
        <a:xfrm>
          <a:off x="6921500" y="16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112650</xdr:rowOff>
    </xdr:from>
    <xdr:ext cx="534377" cy="259045"/>
    <xdr:sp macro="" textlink="">
      <xdr:nvSpPr>
        <xdr:cNvPr id="501" name="テキスト ボックス 500"/>
        <xdr:cNvSpPr txBox="1"/>
      </xdr:nvSpPr>
      <xdr:spPr>
        <a:xfrm>
          <a:off x="6705111" y="165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153950</xdr:rowOff>
    </xdr:from>
    <xdr:to>
      <xdr:col>85</xdr:col>
      <xdr:colOff>127000</xdr:colOff>
      <xdr:row>34</xdr:row>
      <xdr:rowOff>8026</xdr:rowOff>
    </xdr:to>
    <xdr:cxnSp macro="">
      <xdr:nvCxnSpPr>
        <xdr:cNvPr id="531" name="直線コネクタ 530"/>
        <xdr:cNvCxnSpPr/>
      </xdr:nvCxnSpPr>
      <xdr:spPr>
        <a:xfrm>
          <a:off x="15481300" y="5811800"/>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153950</xdr:rowOff>
    </xdr:from>
    <xdr:to>
      <xdr:col>81</xdr:col>
      <xdr:colOff>50800</xdr:colOff>
      <xdr:row>37</xdr:row>
      <xdr:rowOff>14465</xdr:rowOff>
    </xdr:to>
    <xdr:cxnSp macro="">
      <xdr:nvCxnSpPr>
        <xdr:cNvPr id="534" name="直線コネクタ 533"/>
        <xdr:cNvCxnSpPr/>
      </xdr:nvCxnSpPr>
      <xdr:spPr>
        <a:xfrm flipV="1">
          <a:off x="14592300" y="5811800"/>
          <a:ext cx="889000" cy="5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14465</xdr:rowOff>
    </xdr:from>
    <xdr:to>
      <xdr:col>76</xdr:col>
      <xdr:colOff>114300</xdr:colOff>
      <xdr:row>37</xdr:row>
      <xdr:rowOff>27648</xdr:rowOff>
    </xdr:to>
    <xdr:cxnSp macro="">
      <xdr:nvCxnSpPr>
        <xdr:cNvPr id="537" name="直線コネクタ 536"/>
        <xdr:cNvCxnSpPr/>
      </xdr:nvCxnSpPr>
      <xdr:spPr>
        <a:xfrm flipV="1">
          <a:off x="13703300" y="635811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27648</xdr:rowOff>
    </xdr:from>
    <xdr:to>
      <xdr:col>71</xdr:col>
      <xdr:colOff>177800</xdr:colOff>
      <xdr:row>37</xdr:row>
      <xdr:rowOff>103810</xdr:rowOff>
    </xdr:to>
    <xdr:cxnSp macro="">
      <xdr:nvCxnSpPr>
        <xdr:cNvPr id="540" name="直線コネクタ 539"/>
        <xdr:cNvCxnSpPr/>
      </xdr:nvCxnSpPr>
      <xdr:spPr>
        <a:xfrm flipV="1">
          <a:off x="12814300" y="6371298"/>
          <a:ext cx="8890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128676</xdr:rowOff>
    </xdr:from>
    <xdr:to>
      <xdr:col>85</xdr:col>
      <xdr:colOff>177800</xdr:colOff>
      <xdr:row>34</xdr:row>
      <xdr:rowOff>58826</xdr:rowOff>
    </xdr:to>
    <xdr:sp macro="" textlink="">
      <xdr:nvSpPr>
        <xdr:cNvPr id="550" name="楕円 549"/>
        <xdr:cNvSpPr/>
      </xdr:nvSpPr>
      <xdr:spPr>
        <a:xfrm>
          <a:off x="16268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151553</xdr:rowOff>
    </xdr:from>
    <xdr:ext cx="534377" cy="259045"/>
    <xdr:sp macro="" textlink="">
      <xdr:nvSpPr>
        <xdr:cNvPr id="551" name="消防費該当値テキスト"/>
        <xdr:cNvSpPr txBox="1"/>
      </xdr:nvSpPr>
      <xdr:spPr>
        <a:xfrm>
          <a:off x="16370300" y="56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103150</xdr:rowOff>
    </xdr:from>
    <xdr:to>
      <xdr:col>81</xdr:col>
      <xdr:colOff>101600</xdr:colOff>
      <xdr:row>34</xdr:row>
      <xdr:rowOff>33300</xdr:rowOff>
    </xdr:to>
    <xdr:sp macro="" textlink="">
      <xdr:nvSpPr>
        <xdr:cNvPr id="552" name="楕円 551"/>
        <xdr:cNvSpPr/>
      </xdr:nvSpPr>
      <xdr:spPr>
        <a:xfrm>
          <a:off x="15430500" y="5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49827</xdr:rowOff>
    </xdr:from>
    <xdr:ext cx="534377" cy="259045"/>
    <xdr:sp macro="" textlink="">
      <xdr:nvSpPr>
        <xdr:cNvPr id="553" name="テキスト ボックス 552"/>
        <xdr:cNvSpPr txBox="1"/>
      </xdr:nvSpPr>
      <xdr:spPr>
        <a:xfrm>
          <a:off x="15214111" y="5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135115</xdr:rowOff>
    </xdr:from>
    <xdr:to>
      <xdr:col>76</xdr:col>
      <xdr:colOff>165100</xdr:colOff>
      <xdr:row>37</xdr:row>
      <xdr:rowOff>65265</xdr:rowOff>
    </xdr:to>
    <xdr:sp macro="" textlink="">
      <xdr:nvSpPr>
        <xdr:cNvPr id="554" name="楕円 553"/>
        <xdr:cNvSpPr/>
      </xdr:nvSpPr>
      <xdr:spPr>
        <a:xfrm>
          <a:off x="14541500" y="63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81792</xdr:rowOff>
    </xdr:from>
    <xdr:ext cx="534377" cy="259045"/>
    <xdr:sp macro="" textlink="">
      <xdr:nvSpPr>
        <xdr:cNvPr id="555" name="テキスト ボックス 554"/>
        <xdr:cNvSpPr txBox="1"/>
      </xdr:nvSpPr>
      <xdr:spPr>
        <a:xfrm>
          <a:off x="14325111" y="60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148298</xdr:rowOff>
    </xdr:from>
    <xdr:to>
      <xdr:col>72</xdr:col>
      <xdr:colOff>38100</xdr:colOff>
      <xdr:row>37</xdr:row>
      <xdr:rowOff>78448</xdr:rowOff>
    </xdr:to>
    <xdr:sp macro="" textlink="">
      <xdr:nvSpPr>
        <xdr:cNvPr id="556" name="楕円 555"/>
        <xdr:cNvSpPr/>
      </xdr:nvSpPr>
      <xdr:spPr>
        <a:xfrm>
          <a:off x="13652500" y="63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94975</xdr:rowOff>
    </xdr:from>
    <xdr:ext cx="534377" cy="259045"/>
    <xdr:sp macro="" textlink="">
      <xdr:nvSpPr>
        <xdr:cNvPr id="557" name="テキスト ボックス 556"/>
        <xdr:cNvSpPr txBox="1"/>
      </xdr:nvSpPr>
      <xdr:spPr>
        <a:xfrm>
          <a:off x="13436111" y="60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53010</xdr:rowOff>
    </xdr:from>
    <xdr:to>
      <xdr:col>67</xdr:col>
      <xdr:colOff>101600</xdr:colOff>
      <xdr:row>37</xdr:row>
      <xdr:rowOff>154610</xdr:rowOff>
    </xdr:to>
    <xdr:sp macro="" textlink="">
      <xdr:nvSpPr>
        <xdr:cNvPr id="558" name="楕円 557"/>
        <xdr:cNvSpPr/>
      </xdr:nvSpPr>
      <xdr:spPr>
        <a:xfrm>
          <a:off x="12763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171137</xdr:rowOff>
    </xdr:from>
    <xdr:ext cx="534377" cy="259045"/>
    <xdr:sp macro="" textlink="">
      <xdr:nvSpPr>
        <xdr:cNvPr id="559" name="テキスト ボックス 558"/>
        <xdr:cNvSpPr txBox="1"/>
      </xdr:nvSpPr>
      <xdr:spPr>
        <a:xfrm>
          <a:off x="12547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115523</xdr:rowOff>
    </xdr:from>
    <xdr:to>
      <xdr:col>85</xdr:col>
      <xdr:colOff>127000</xdr:colOff>
      <xdr:row>57</xdr:row>
      <xdr:rowOff>18597</xdr:rowOff>
    </xdr:to>
    <xdr:cxnSp macro="">
      <xdr:nvCxnSpPr>
        <xdr:cNvPr id="591" name="直線コネクタ 590"/>
        <xdr:cNvCxnSpPr/>
      </xdr:nvCxnSpPr>
      <xdr:spPr>
        <a:xfrm flipV="1">
          <a:off x="15481300" y="9716723"/>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18597</xdr:rowOff>
    </xdr:from>
    <xdr:to>
      <xdr:col>81</xdr:col>
      <xdr:colOff>50800</xdr:colOff>
      <xdr:row>58</xdr:row>
      <xdr:rowOff>4336</xdr:rowOff>
    </xdr:to>
    <xdr:cxnSp macro="">
      <xdr:nvCxnSpPr>
        <xdr:cNvPr id="594" name="直線コネクタ 593"/>
        <xdr:cNvCxnSpPr/>
      </xdr:nvCxnSpPr>
      <xdr:spPr>
        <a:xfrm flipV="1">
          <a:off x="14592300" y="9791247"/>
          <a:ext cx="889000" cy="1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3977</xdr:rowOff>
    </xdr:from>
    <xdr:to>
      <xdr:col>76</xdr:col>
      <xdr:colOff>114300</xdr:colOff>
      <xdr:row>58</xdr:row>
      <xdr:rowOff>4336</xdr:rowOff>
    </xdr:to>
    <xdr:cxnSp macro="">
      <xdr:nvCxnSpPr>
        <xdr:cNvPr id="597" name="直線コネクタ 596"/>
        <xdr:cNvCxnSpPr/>
      </xdr:nvCxnSpPr>
      <xdr:spPr>
        <a:xfrm>
          <a:off x="13703300" y="994807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169298</xdr:rowOff>
    </xdr:from>
    <xdr:to>
      <xdr:col>71</xdr:col>
      <xdr:colOff>177800</xdr:colOff>
      <xdr:row>58</xdr:row>
      <xdr:rowOff>3977</xdr:rowOff>
    </xdr:to>
    <xdr:cxnSp macro="">
      <xdr:nvCxnSpPr>
        <xdr:cNvPr id="600" name="直線コネクタ 599"/>
        <xdr:cNvCxnSpPr/>
      </xdr:nvCxnSpPr>
      <xdr:spPr>
        <a:xfrm>
          <a:off x="12814300" y="9941948"/>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64723</xdr:rowOff>
    </xdr:from>
    <xdr:to>
      <xdr:col>85</xdr:col>
      <xdr:colOff>177800</xdr:colOff>
      <xdr:row>56</xdr:row>
      <xdr:rowOff>166323</xdr:rowOff>
    </xdr:to>
    <xdr:sp macro="" textlink="">
      <xdr:nvSpPr>
        <xdr:cNvPr id="610" name="楕円 609"/>
        <xdr:cNvSpPr/>
      </xdr:nvSpPr>
      <xdr:spPr>
        <a:xfrm>
          <a:off x="16268700" y="9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87600</xdr:rowOff>
    </xdr:from>
    <xdr:ext cx="534377" cy="259045"/>
    <xdr:sp macro="" textlink="">
      <xdr:nvSpPr>
        <xdr:cNvPr id="611" name="教育費該当値テキスト"/>
        <xdr:cNvSpPr txBox="1"/>
      </xdr:nvSpPr>
      <xdr:spPr>
        <a:xfrm>
          <a:off x="16370300" y="95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139247</xdr:rowOff>
    </xdr:from>
    <xdr:to>
      <xdr:col>81</xdr:col>
      <xdr:colOff>101600</xdr:colOff>
      <xdr:row>57</xdr:row>
      <xdr:rowOff>69397</xdr:rowOff>
    </xdr:to>
    <xdr:sp macro="" textlink="">
      <xdr:nvSpPr>
        <xdr:cNvPr id="612" name="楕円 611"/>
        <xdr:cNvSpPr/>
      </xdr:nvSpPr>
      <xdr:spPr>
        <a:xfrm>
          <a:off x="15430500" y="97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85924</xdr:rowOff>
    </xdr:from>
    <xdr:ext cx="534377" cy="259045"/>
    <xdr:sp macro="" textlink="">
      <xdr:nvSpPr>
        <xdr:cNvPr id="613" name="テキスト ボックス 612"/>
        <xdr:cNvSpPr txBox="1"/>
      </xdr:nvSpPr>
      <xdr:spPr>
        <a:xfrm>
          <a:off x="15214111" y="95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124986</xdr:rowOff>
    </xdr:from>
    <xdr:to>
      <xdr:col>76</xdr:col>
      <xdr:colOff>165100</xdr:colOff>
      <xdr:row>58</xdr:row>
      <xdr:rowOff>55136</xdr:rowOff>
    </xdr:to>
    <xdr:sp macro="" textlink="">
      <xdr:nvSpPr>
        <xdr:cNvPr id="614" name="楕円 613"/>
        <xdr:cNvSpPr/>
      </xdr:nvSpPr>
      <xdr:spPr>
        <a:xfrm>
          <a:off x="14541500" y="98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71663</xdr:rowOff>
    </xdr:from>
    <xdr:ext cx="534377" cy="259045"/>
    <xdr:sp macro="" textlink="">
      <xdr:nvSpPr>
        <xdr:cNvPr id="615" name="テキスト ボックス 614"/>
        <xdr:cNvSpPr txBox="1"/>
      </xdr:nvSpPr>
      <xdr:spPr>
        <a:xfrm>
          <a:off x="14325111" y="96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124627</xdr:rowOff>
    </xdr:from>
    <xdr:to>
      <xdr:col>72</xdr:col>
      <xdr:colOff>38100</xdr:colOff>
      <xdr:row>58</xdr:row>
      <xdr:rowOff>54777</xdr:rowOff>
    </xdr:to>
    <xdr:sp macro="" textlink="">
      <xdr:nvSpPr>
        <xdr:cNvPr id="616" name="楕円 615"/>
        <xdr:cNvSpPr/>
      </xdr:nvSpPr>
      <xdr:spPr>
        <a:xfrm>
          <a:off x="13652500" y="98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71304</xdr:rowOff>
    </xdr:from>
    <xdr:ext cx="534377" cy="259045"/>
    <xdr:sp macro="" textlink="">
      <xdr:nvSpPr>
        <xdr:cNvPr id="617" name="テキスト ボックス 616"/>
        <xdr:cNvSpPr txBox="1"/>
      </xdr:nvSpPr>
      <xdr:spPr>
        <a:xfrm>
          <a:off x="13436111" y="96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118498</xdr:rowOff>
    </xdr:from>
    <xdr:to>
      <xdr:col>67</xdr:col>
      <xdr:colOff>101600</xdr:colOff>
      <xdr:row>58</xdr:row>
      <xdr:rowOff>48648</xdr:rowOff>
    </xdr:to>
    <xdr:sp macro="" textlink="">
      <xdr:nvSpPr>
        <xdr:cNvPr id="618" name="楕円 617"/>
        <xdr:cNvSpPr/>
      </xdr:nvSpPr>
      <xdr:spPr>
        <a:xfrm>
          <a:off x="12763500" y="9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65175</xdr:rowOff>
    </xdr:from>
    <xdr:ext cx="534377" cy="259045"/>
    <xdr:sp macro="" textlink="">
      <xdr:nvSpPr>
        <xdr:cNvPr id="619" name="テキスト ボックス 618"/>
        <xdr:cNvSpPr txBox="1"/>
      </xdr:nvSpPr>
      <xdr:spPr>
        <a:xfrm>
          <a:off x="12547111" y="96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94</xdr:row>
      <xdr:rowOff>168084</xdr:rowOff>
    </xdr:to>
    <xdr:cxnSp macro="">
      <xdr:nvCxnSpPr>
        <xdr:cNvPr id="705" name="直線コネクタ 704"/>
        <xdr:cNvCxnSpPr/>
      </xdr:nvCxnSpPr>
      <xdr:spPr>
        <a:xfrm>
          <a:off x="15481300" y="16279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163068</xdr:rowOff>
    </xdr:from>
    <xdr:to>
      <xdr:col>81</xdr:col>
      <xdr:colOff>50800</xdr:colOff>
      <xdr:row>95</xdr:row>
      <xdr:rowOff>8776</xdr:rowOff>
    </xdr:to>
    <xdr:cxnSp macro="">
      <xdr:nvCxnSpPr>
        <xdr:cNvPr id="708" name="直線コネクタ 707"/>
        <xdr:cNvCxnSpPr/>
      </xdr:nvCxnSpPr>
      <xdr:spPr>
        <a:xfrm flipV="1">
          <a:off x="14592300" y="16279368"/>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8776</xdr:rowOff>
    </xdr:from>
    <xdr:to>
      <xdr:col>76</xdr:col>
      <xdr:colOff>114300</xdr:colOff>
      <xdr:row>95</xdr:row>
      <xdr:rowOff>23546</xdr:rowOff>
    </xdr:to>
    <xdr:cxnSp macro="">
      <xdr:nvCxnSpPr>
        <xdr:cNvPr id="711" name="直線コネクタ 710"/>
        <xdr:cNvCxnSpPr/>
      </xdr:nvCxnSpPr>
      <xdr:spPr>
        <a:xfrm flipV="1">
          <a:off x="13703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23546</xdr:rowOff>
    </xdr:to>
    <xdr:cxnSp macro="">
      <xdr:nvCxnSpPr>
        <xdr:cNvPr id="714" name="直線コネクタ 713"/>
        <xdr:cNvCxnSpPr/>
      </xdr:nvCxnSpPr>
      <xdr:spPr>
        <a:xfrm>
          <a:off x="12814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117284</xdr:rowOff>
    </xdr:from>
    <xdr:to>
      <xdr:col>85</xdr:col>
      <xdr:colOff>177800</xdr:colOff>
      <xdr:row>95</xdr:row>
      <xdr:rowOff>47434</xdr:rowOff>
    </xdr:to>
    <xdr:sp macro="" textlink="">
      <xdr:nvSpPr>
        <xdr:cNvPr id="724" name="楕円 723"/>
        <xdr:cNvSpPr/>
      </xdr:nvSpPr>
      <xdr:spPr>
        <a:xfrm>
          <a:off x="16268700" y="162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140161</xdr:rowOff>
    </xdr:from>
    <xdr:ext cx="534377" cy="259045"/>
    <xdr:sp macro="" textlink="">
      <xdr:nvSpPr>
        <xdr:cNvPr id="725" name="公債費該当値テキスト"/>
        <xdr:cNvSpPr txBox="1"/>
      </xdr:nvSpPr>
      <xdr:spPr>
        <a:xfrm>
          <a:off x="16370300" y="16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112268</xdr:rowOff>
    </xdr:from>
    <xdr:to>
      <xdr:col>81</xdr:col>
      <xdr:colOff>101600</xdr:colOff>
      <xdr:row>95</xdr:row>
      <xdr:rowOff>42418</xdr:rowOff>
    </xdr:to>
    <xdr:sp macro="" textlink="">
      <xdr:nvSpPr>
        <xdr:cNvPr id="726" name="楕円 725"/>
        <xdr:cNvSpPr/>
      </xdr:nvSpPr>
      <xdr:spPr>
        <a:xfrm>
          <a:off x="154305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58945</xdr:rowOff>
    </xdr:from>
    <xdr:ext cx="534377" cy="259045"/>
    <xdr:sp macro="" textlink="">
      <xdr:nvSpPr>
        <xdr:cNvPr id="727" name="テキスト ボックス 726"/>
        <xdr:cNvSpPr txBox="1"/>
      </xdr:nvSpPr>
      <xdr:spPr>
        <a:xfrm>
          <a:off x="1521411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129426</xdr:rowOff>
    </xdr:from>
    <xdr:to>
      <xdr:col>76</xdr:col>
      <xdr:colOff>165100</xdr:colOff>
      <xdr:row>95</xdr:row>
      <xdr:rowOff>59576</xdr:rowOff>
    </xdr:to>
    <xdr:sp macro="" textlink="">
      <xdr:nvSpPr>
        <xdr:cNvPr id="728" name="楕円 727"/>
        <xdr:cNvSpPr/>
      </xdr:nvSpPr>
      <xdr:spPr>
        <a:xfrm>
          <a:off x="14541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76103</xdr:rowOff>
    </xdr:from>
    <xdr:ext cx="534377" cy="259045"/>
    <xdr:sp macro="" textlink="">
      <xdr:nvSpPr>
        <xdr:cNvPr id="729" name="テキスト ボックス 728"/>
        <xdr:cNvSpPr txBox="1"/>
      </xdr:nvSpPr>
      <xdr:spPr>
        <a:xfrm>
          <a:off x="14325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144196</xdr:rowOff>
    </xdr:from>
    <xdr:to>
      <xdr:col>72</xdr:col>
      <xdr:colOff>38100</xdr:colOff>
      <xdr:row>95</xdr:row>
      <xdr:rowOff>74346</xdr:rowOff>
    </xdr:to>
    <xdr:sp macro="" textlink="">
      <xdr:nvSpPr>
        <xdr:cNvPr id="730" name="楕円 729"/>
        <xdr:cNvSpPr/>
      </xdr:nvSpPr>
      <xdr:spPr>
        <a:xfrm>
          <a:off x="13652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90873</xdr:rowOff>
    </xdr:from>
    <xdr:ext cx="534377" cy="259045"/>
    <xdr:sp macro="" textlink="">
      <xdr:nvSpPr>
        <xdr:cNvPr id="731" name="テキスト ボックス 730"/>
        <xdr:cNvSpPr txBox="1"/>
      </xdr:nvSpPr>
      <xdr:spPr>
        <a:xfrm>
          <a:off x="13436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141542</xdr:rowOff>
    </xdr:from>
    <xdr:to>
      <xdr:col>67</xdr:col>
      <xdr:colOff>101600</xdr:colOff>
      <xdr:row>95</xdr:row>
      <xdr:rowOff>71692</xdr:rowOff>
    </xdr:to>
    <xdr:sp macro="" textlink="">
      <xdr:nvSpPr>
        <xdr:cNvPr id="732" name="楕円 731"/>
        <xdr:cNvSpPr/>
      </xdr:nvSpPr>
      <xdr:spPr>
        <a:xfrm>
          <a:off x="12763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88219</xdr:rowOff>
    </xdr:from>
    <xdr:ext cx="534377" cy="259045"/>
    <xdr:sp macro="" textlink="">
      <xdr:nvSpPr>
        <xdr:cNvPr id="733" name="テキスト ボックス 732"/>
        <xdr:cNvSpPr txBox="1"/>
      </xdr:nvSpPr>
      <xdr:spPr>
        <a:xfrm>
          <a:off x="12547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8026</xdr:rowOff>
    </xdr:from>
    <xdr:to>
      <xdr:col>116</xdr:col>
      <xdr:colOff>63500</xdr:colOff>
      <xdr:row>38</xdr:row>
      <xdr:rowOff>139700</xdr:rowOff>
    </xdr:to>
    <xdr:cxnSp macro="">
      <xdr:nvCxnSpPr>
        <xdr:cNvPr id="760" name="直線コネクタ 759"/>
        <xdr:cNvCxnSpPr/>
      </xdr:nvCxnSpPr>
      <xdr:spPr>
        <a:xfrm>
          <a:off x="21323300" y="6351676"/>
          <a:ext cx="8382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8026</xdr:rowOff>
    </xdr:from>
    <xdr:to>
      <xdr:col>111</xdr:col>
      <xdr:colOff>177800</xdr:colOff>
      <xdr:row>37</xdr:row>
      <xdr:rowOff>8484</xdr:rowOff>
    </xdr:to>
    <xdr:cxnSp macro="">
      <xdr:nvCxnSpPr>
        <xdr:cNvPr id="763" name="直線コネクタ 762"/>
        <xdr:cNvCxnSpPr/>
      </xdr:nvCxnSpPr>
      <xdr:spPr>
        <a:xfrm flipV="1">
          <a:off x="20434300" y="635167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5" name="テキスト ボックス 764"/>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8484</xdr:rowOff>
    </xdr:from>
    <xdr:to>
      <xdr:col>107</xdr:col>
      <xdr:colOff>50800</xdr:colOff>
      <xdr:row>37</xdr:row>
      <xdr:rowOff>8941</xdr:rowOff>
    </xdr:to>
    <xdr:cxnSp macro="">
      <xdr:nvCxnSpPr>
        <xdr:cNvPr id="766" name="直線コネクタ 765"/>
        <xdr:cNvCxnSpPr/>
      </xdr:nvCxnSpPr>
      <xdr:spPr>
        <a:xfrm flipV="1">
          <a:off x="19545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8484</xdr:rowOff>
    </xdr:from>
    <xdr:to>
      <xdr:col>102</xdr:col>
      <xdr:colOff>114300</xdr:colOff>
      <xdr:row>37</xdr:row>
      <xdr:rowOff>8941</xdr:rowOff>
    </xdr:to>
    <xdr:cxnSp macro="">
      <xdr:nvCxnSpPr>
        <xdr:cNvPr id="769" name="直線コネクタ 768"/>
        <xdr:cNvCxnSpPr/>
      </xdr:nvCxnSpPr>
      <xdr:spPr>
        <a:xfrm>
          <a:off x="18656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155109</xdr:rowOff>
    </xdr:from>
    <xdr:ext cx="313932" cy="259045"/>
    <xdr:sp macro="" textlink="">
      <xdr:nvSpPr>
        <xdr:cNvPr id="771" name="テキスト ボックス 770"/>
        <xdr:cNvSpPr txBox="1"/>
      </xdr:nvSpPr>
      <xdr:spPr>
        <a:xfrm>
          <a:off x="19388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128676</xdr:rowOff>
    </xdr:from>
    <xdr:to>
      <xdr:col>112</xdr:col>
      <xdr:colOff>38100</xdr:colOff>
      <xdr:row>37</xdr:row>
      <xdr:rowOff>58826</xdr:rowOff>
    </xdr:to>
    <xdr:sp macro="" textlink="">
      <xdr:nvSpPr>
        <xdr:cNvPr id="781" name="楕円 780"/>
        <xdr:cNvSpPr/>
      </xdr:nvSpPr>
      <xdr:spPr>
        <a:xfrm>
          <a:off x="21272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75353</xdr:rowOff>
    </xdr:from>
    <xdr:ext cx="378565" cy="259045"/>
    <xdr:sp macro="" textlink="">
      <xdr:nvSpPr>
        <xdr:cNvPr id="782" name="テキスト ボックス 781"/>
        <xdr:cNvSpPr txBox="1"/>
      </xdr:nvSpPr>
      <xdr:spPr>
        <a:xfrm>
          <a:off x="21134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129134</xdr:rowOff>
    </xdr:from>
    <xdr:to>
      <xdr:col>107</xdr:col>
      <xdr:colOff>101600</xdr:colOff>
      <xdr:row>37</xdr:row>
      <xdr:rowOff>59284</xdr:rowOff>
    </xdr:to>
    <xdr:sp macro="" textlink="">
      <xdr:nvSpPr>
        <xdr:cNvPr id="783" name="楕円 782"/>
        <xdr:cNvSpPr/>
      </xdr:nvSpPr>
      <xdr:spPr>
        <a:xfrm>
          <a:off x="20383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75811</xdr:rowOff>
    </xdr:from>
    <xdr:ext cx="378565" cy="259045"/>
    <xdr:sp macro="" textlink="">
      <xdr:nvSpPr>
        <xdr:cNvPr id="784" name="テキスト ボックス 783"/>
        <xdr:cNvSpPr txBox="1"/>
      </xdr:nvSpPr>
      <xdr:spPr>
        <a:xfrm>
          <a:off x="20245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129591</xdr:rowOff>
    </xdr:from>
    <xdr:to>
      <xdr:col>102</xdr:col>
      <xdr:colOff>165100</xdr:colOff>
      <xdr:row>37</xdr:row>
      <xdr:rowOff>59741</xdr:rowOff>
    </xdr:to>
    <xdr:sp macro="" textlink="">
      <xdr:nvSpPr>
        <xdr:cNvPr id="785" name="楕円 784"/>
        <xdr:cNvSpPr/>
      </xdr:nvSpPr>
      <xdr:spPr>
        <a:xfrm>
          <a:off x="19494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76268</xdr:rowOff>
    </xdr:from>
    <xdr:ext cx="378565" cy="259045"/>
    <xdr:sp macro="" textlink="">
      <xdr:nvSpPr>
        <xdr:cNvPr id="786" name="テキスト ボックス 785"/>
        <xdr:cNvSpPr txBox="1"/>
      </xdr:nvSpPr>
      <xdr:spPr>
        <a:xfrm>
          <a:off x="19356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129134</xdr:rowOff>
    </xdr:from>
    <xdr:to>
      <xdr:col>98</xdr:col>
      <xdr:colOff>38100</xdr:colOff>
      <xdr:row>37</xdr:row>
      <xdr:rowOff>59284</xdr:rowOff>
    </xdr:to>
    <xdr:sp macro="" textlink="">
      <xdr:nvSpPr>
        <xdr:cNvPr id="787" name="楕円 786"/>
        <xdr:cNvSpPr/>
      </xdr:nvSpPr>
      <xdr:spPr>
        <a:xfrm>
          <a:off x="18605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75811</xdr:rowOff>
    </xdr:from>
    <xdr:ext cx="378565" cy="259045"/>
    <xdr:sp macro="" textlink="">
      <xdr:nvSpPr>
        <xdr:cNvPr id="788" name="テキスト ボックス 787"/>
        <xdr:cNvSpPr txBox="1"/>
      </xdr:nvSpPr>
      <xdr:spPr>
        <a:xfrm>
          <a:off x="18467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議会費は議員研修に対する補助の増が主な要因である。総務費は公共施設建設基金積立額の増加や、役場庁舎空調設備や駐車場整備を行ったことにより、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人あたりの額も増加し、類似団体よりも大幅に増加となった。民生費は住民１人あたり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119,975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円と前年度よりも</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ほど増加となった。町内の保育所すべてに空調設備を整備したほか、幼児教育・保育無償化事業により広域保育や認定こども園の委託料が大幅に増加したことが主な要因であり、また、プレミアム商品券事業を行ったことにより、前年度より増加となった。衛生費は、富士五湖の内、４湖を抱える観光立町であることから、観光から生じるごみ処理の割合が高いことが要因で、類似団体と比較しても大幅に上回っている。住民１人あたりのコストとしてはごみ焼却場処理費負担金が増額となったことにより、前年度より増加となった。農林水産業費は、令和元年度に河口湖自然生活館の改修事業を行ったことにより、前年度より大幅な増加となった。来年度以降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年度以前と同水準のコストとなる見込みである。商工費は住民１人あたり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減少し、前年度同様類似団体を下回る水準となった。道路補修事業の減少及び河口湖北岸地区整備事業の終了による減少が主な要因であるが、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年度においてはくぬぎ平スポーツ公園運動場を整備する計画があり、大幅に増加する見込みである。消防費は、前年度より下回ったものの例年及び類似団体より大幅に増加している。これは平成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計画で行っていた防災行政無線デジタル化事業の工事費が主な要因であり、また広域消防への負担金が増加したこと等により増額となった。防災行政無線デジタル化事業は令和元年度までの事業であり、来年度以降は減少すると見込まれる。教育費は、前年度と比較すると大幅に増加しており、類似団体と比較しても大幅に上回った。これは、町内小中学校すべてに空調設備を整備したことが大きな要因であり、ま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年度から行っている小学校建設事業も本校舎の建設を行っていることが大幅な増加となっている。今後も令和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年度までは小学校建設が行われ、また学校給食無償化事業を計画していることから、類似団体よりも増加傾向となる見込みである。公債費は住民１人あたり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57,765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諸支出金については、土地取得費が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前年度より低</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くなった主な</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は、歳入が町税の増収などにより見込よりも増額となった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ののの、普通交付税や基金繰入金は減少したこと。また、歳出が管内小中学校及び保育所に空調設備の整備を行ったことにより歳出全体の増加によるものである。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が前年度より増加したため、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した。今後も合併特例事業</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に伴う公債費の増加が見込まれるため、減債基金を積み立てる等、将来における負担軽減を図り、適切な財政運営を行っていく必要がある。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標準財政規模に対する実質収支額の割合である実質収支比率は、一般会計おいて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％減少となった。歳入は町税の増収などの要因により標準財政規模自体は増加したものの、歳出において、小中学校及び保育所すべてに空調設備を整備するなど、歳出全体が増加したことより、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水準となった。また、国民健康保険特別会計や介護保険特別会計においても社会保障費の増加に伴う歳出の増加等が要因で実質収支比率が減少している。更には、簡易水道事業等においては施設の更新に伴う事業費の増加などにより毎年実質収支率が減少している会計もあるため、次年度以降、料金改定などを含め比率の増加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13447587</v>
      </c>
      <c r="BO4" s="393"/>
      <c r="BP4" s="393"/>
      <c r="BQ4" s="393"/>
      <c r="BR4" s="393"/>
      <c r="BS4" s="393"/>
      <c r="BT4" s="393"/>
      <c r="BU4" s="394"/>
      <c r="BV4" s="392">
        <v>13019030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11.2</v>
      </c>
      <c r="CU4" s="399"/>
      <c r="CV4" s="399"/>
      <c r="CW4" s="399"/>
      <c r="CX4" s="399"/>
      <c r="CY4" s="399"/>
      <c r="CZ4" s="399"/>
      <c r="DA4" s="400"/>
      <c r="DB4" s="398">
        <v>14.1</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12446499</v>
      </c>
      <c r="BO5" s="430"/>
      <c r="BP5" s="430"/>
      <c r="BQ5" s="430"/>
      <c r="BR5" s="430"/>
      <c r="BS5" s="430"/>
      <c r="BT5" s="430"/>
      <c r="BU5" s="431"/>
      <c r="BV5" s="429">
        <v>11665266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78</v>
      </c>
      <c r="CU5" s="427"/>
      <c r="CV5" s="427"/>
      <c r="CW5" s="427"/>
      <c r="CX5" s="427"/>
      <c r="CY5" s="427"/>
      <c r="CZ5" s="427"/>
      <c r="DA5" s="428"/>
      <c r="DB5" s="426">
        <v>77.5</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1001088</v>
      </c>
      <c r="BO6" s="430"/>
      <c r="BP6" s="430"/>
      <c r="BQ6" s="430"/>
      <c r="BR6" s="430"/>
      <c r="BS6" s="430"/>
      <c r="BT6" s="430"/>
      <c r="BU6" s="431"/>
      <c r="BV6" s="429">
        <v>1353764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82.3</v>
      </c>
      <c r="CU6" s="467"/>
      <c r="CV6" s="467"/>
      <c r="CW6" s="467"/>
      <c r="CX6" s="467"/>
      <c r="CY6" s="467"/>
      <c r="CZ6" s="467"/>
      <c r="DA6" s="468"/>
      <c r="DB6" s="466">
        <v>82.3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136232</v>
      </c>
      <c r="BO7" s="430"/>
      <c r="BP7" s="430"/>
      <c r="BQ7" s="430"/>
      <c r="BR7" s="430"/>
      <c r="BS7" s="430"/>
      <c r="BT7" s="430"/>
      <c r="BU7" s="431"/>
      <c r="BV7" s="429">
        <v>268973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7688382</v>
      </c>
      <c r="CU7" s="430"/>
      <c r="CV7" s="430"/>
      <c r="CW7" s="430"/>
      <c r="CX7" s="430"/>
      <c r="CY7" s="430"/>
      <c r="CZ7" s="430"/>
      <c r="DA7" s="431"/>
      <c r="DB7" s="429">
        <v>7666785</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864856</v>
      </c>
      <c r="BO8" s="430"/>
      <c r="BP8" s="430"/>
      <c r="BQ8" s="430"/>
      <c r="BR8" s="430"/>
      <c r="BS8" s="430"/>
      <c r="BT8" s="430"/>
      <c r="BU8" s="431"/>
      <c r="BV8" s="429">
        <v>1084791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0.66</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25329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-219935</v>
      </c>
      <c r="BO9" s="430"/>
      <c r="BP9" s="430"/>
      <c r="BQ9" s="430"/>
      <c r="BR9" s="430"/>
      <c r="BS9" s="430"/>
      <c r="BT9" s="430"/>
      <c r="BU9" s="431"/>
      <c r="BV9" s="429">
        <v>26789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15.9</v>
      </c>
      <c r="CU9" s="427"/>
      <c r="CV9" s="427"/>
      <c r="CW9" s="427"/>
      <c r="CX9" s="427"/>
      <c r="CY9" s="427"/>
      <c r="CZ9" s="427"/>
      <c r="DA9" s="428"/>
      <c r="DB9" s="426">
        <v>15.9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25471</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1718</v>
      </c>
      <c r="BO10" s="430"/>
      <c r="BP10" s="430"/>
      <c r="BQ10" s="430"/>
      <c r="BR10" s="430"/>
      <c r="BS10" s="430"/>
      <c r="BT10" s="430"/>
      <c r="BU10" s="431"/>
      <c r="BV10" s="429">
        <v>1871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26674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26144</v>
      </c>
      <c r="S13" s="514"/>
      <c r="T13" s="514"/>
      <c r="U13" s="514"/>
      <c r="V13" s="515"/>
      <c r="W13" s="445" t="s">
        <v>140</v>
      </c>
      <c r="X13" s="446"/>
      <c r="Y13" s="446"/>
      <c r="Z13" s="446"/>
      <c r="AA13" s="446"/>
      <c r="AB13" s="436"/>
      <c r="AC13" s="480">
        <v>307</v>
      </c>
      <c r="AD13" s="481"/>
      <c r="AE13" s="481"/>
      <c r="AF13" s="481"/>
      <c r="AG13" s="523"/>
      <c r="AH13" s="480">
        <v>349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-218217</v>
      </c>
      <c r="BO13" s="430"/>
      <c r="BP13" s="430"/>
      <c r="BQ13" s="430"/>
      <c r="BR13" s="430"/>
      <c r="BS13" s="430"/>
      <c r="BT13" s="430"/>
      <c r="BU13" s="431"/>
      <c r="BV13" s="429">
        <v>28660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9.1999999999999993</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26473</v>
      </c>
      <c r="S14" s="514"/>
      <c r="T14" s="514"/>
      <c r="U14" s="514"/>
      <c r="V14" s="515"/>
      <c r="W14" s="419"/>
      <c r="X14" s="420"/>
      <c r="Y14" s="420"/>
      <c r="Z14" s="420"/>
      <c r="AA14" s="420"/>
      <c r="AB14" s="409"/>
      <c r="AC14" s="516">
        <v>2.4</v>
      </c>
      <c r="AD14" s="517"/>
      <c r="AE14" s="517"/>
      <c r="AF14" s="517"/>
      <c r="AG14" s="518"/>
      <c r="AH14" s="516">
        <v>2.8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56.3</v>
      </c>
      <c r="CU14" s="528"/>
      <c r="CV14" s="528"/>
      <c r="CW14" s="528"/>
      <c r="CX14" s="528"/>
      <c r="CY14" s="528"/>
      <c r="CZ14" s="528"/>
      <c r="DA14" s="529"/>
      <c r="DB14" s="527">
        <v>59.2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147</v>
      </c>
      <c r="N15" s="521"/>
      <c r="O15" s="521"/>
      <c r="P15" s="521"/>
      <c r="Q15" s="522"/>
      <c r="R15" s="513">
        <v>26097</v>
      </c>
      <c r="S15" s="514"/>
      <c r="T15" s="514"/>
      <c r="U15" s="514"/>
      <c r="V15" s="515"/>
      <c r="W15" s="445" t="s">
        <v>148</v>
      </c>
      <c r="X15" s="446"/>
      <c r="Y15" s="446"/>
      <c r="Z15" s="446"/>
      <c r="AA15" s="446"/>
      <c r="AB15" s="436"/>
      <c r="AC15" s="480">
        <v>3679</v>
      </c>
      <c r="AD15" s="481"/>
      <c r="AE15" s="481"/>
      <c r="AF15" s="481"/>
      <c r="AG15" s="523"/>
      <c r="AH15" s="480">
        <v>3412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3965401</v>
      </c>
      <c r="BO15" s="393"/>
      <c r="BP15" s="393"/>
      <c r="BQ15" s="393"/>
      <c r="BR15" s="393"/>
      <c r="BS15" s="393"/>
      <c r="BT15" s="393"/>
      <c r="BU15" s="394"/>
      <c r="BV15" s="392">
        <v>3854264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28.9</v>
      </c>
      <c r="AD16" s="517"/>
      <c r="AE16" s="517"/>
      <c r="AF16" s="517"/>
      <c r="AG16" s="518"/>
      <c r="AH16" s="516">
        <v>27.6</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6070711</v>
      </c>
      <c r="BO16" s="430"/>
      <c r="BP16" s="430"/>
      <c r="BQ16" s="430"/>
      <c r="BR16" s="430"/>
      <c r="BS16" s="430"/>
      <c r="BT16" s="430"/>
      <c r="BU16" s="431"/>
      <c r="BV16" s="429">
        <v>5932016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8758</v>
      </c>
      <c r="AD17" s="481"/>
      <c r="AE17" s="481"/>
      <c r="AF17" s="481"/>
      <c r="AG17" s="523"/>
      <c r="AH17" s="480">
        <v>8592</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5160608</v>
      </c>
      <c r="BO17" s="430"/>
      <c r="BP17" s="430"/>
      <c r="BQ17" s="430"/>
      <c r="BR17" s="430"/>
      <c r="BS17" s="430"/>
      <c r="BT17" s="430"/>
      <c r="BU17" s="431"/>
      <c r="BV17" s="429">
        <v>4980583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158</v>
      </c>
      <c r="C18" s="472"/>
      <c r="D18" s="472"/>
      <c r="E18" s="544"/>
      <c r="F18" s="544"/>
      <c r="G18" s="544"/>
      <c r="H18" s="544"/>
      <c r="I18" s="544"/>
      <c r="J18" s="544"/>
      <c r="K18" s="544"/>
      <c r="L18" s="545">
        <v>158.4</v>
      </c>
      <c r="M18" s="545"/>
      <c r="N18" s="545"/>
      <c r="O18" s="545"/>
      <c r="P18" s="545"/>
      <c r="Q18" s="545"/>
      <c r="R18" s="546"/>
      <c r="S18" s="546"/>
      <c r="T18" s="546"/>
      <c r="U18" s="546"/>
      <c r="V18" s="547"/>
      <c r="W18" s="447"/>
      <c r="X18" s="448"/>
      <c r="Y18" s="448"/>
      <c r="Z18" s="448"/>
      <c r="AA18" s="448"/>
      <c r="AB18" s="439"/>
      <c r="AC18" s="548">
        <v>68.7</v>
      </c>
      <c r="AD18" s="549"/>
      <c r="AE18" s="549"/>
      <c r="AF18" s="549"/>
      <c r="AG18" s="550"/>
      <c r="AH18" s="548">
        <v>69.599999999999994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6325931</v>
      </c>
      <c r="BO18" s="430"/>
      <c r="BP18" s="430"/>
      <c r="BQ18" s="430"/>
      <c r="BR18" s="430"/>
      <c r="BS18" s="430"/>
      <c r="BT18" s="430"/>
      <c r="BU18" s="431"/>
      <c r="BV18" s="429">
        <v>6213444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160</v>
      </c>
      <c r="C19" s="472"/>
      <c r="D19" s="472"/>
      <c r="E19" s="544"/>
      <c r="F19" s="544"/>
      <c r="G19" s="544"/>
      <c r="H19" s="544"/>
      <c r="I19" s="544"/>
      <c r="J19" s="544"/>
      <c r="K19" s="544"/>
      <c r="L19" s="552">
        <v>160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9624859</v>
      </c>
      <c r="BO19" s="430"/>
      <c r="BP19" s="430"/>
      <c r="BQ19" s="430"/>
      <c r="BR19" s="430"/>
      <c r="BS19" s="430"/>
      <c r="BT19" s="430"/>
      <c r="BU19" s="431"/>
      <c r="BV19" s="429">
        <v>9556102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162</v>
      </c>
      <c r="C20" s="472"/>
      <c r="D20" s="472"/>
      <c r="E20" s="544"/>
      <c r="F20" s="544"/>
      <c r="G20" s="544"/>
      <c r="H20" s="544"/>
      <c r="I20" s="544"/>
      <c r="J20" s="544"/>
      <c r="K20" s="544"/>
      <c r="L20" s="552">
        <v>9616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18635467</v>
      </c>
      <c r="BO23" s="430"/>
      <c r="BP23" s="430"/>
      <c r="BQ23" s="430"/>
      <c r="BR23" s="430"/>
      <c r="BS23" s="430"/>
      <c r="BT23" s="430"/>
      <c r="BU23" s="431"/>
      <c r="BV23" s="429">
        <v>18344296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171</v>
      </c>
      <c r="F24" s="459"/>
      <c r="G24" s="459"/>
      <c r="H24" s="459"/>
      <c r="I24" s="459"/>
      <c r="J24" s="459"/>
      <c r="K24" s="460"/>
      <c r="L24" s="480">
        <v>1</v>
      </c>
      <c r="M24" s="481"/>
      <c r="N24" s="481"/>
      <c r="O24" s="481"/>
      <c r="P24" s="523"/>
      <c r="Q24" s="480">
        <v>6500</v>
      </c>
      <c r="R24" s="481"/>
      <c r="S24" s="481"/>
      <c r="T24" s="481"/>
      <c r="U24" s="481"/>
      <c r="V24" s="523"/>
      <c r="W24" s="582"/>
      <c r="X24" s="570"/>
      <c r="Y24" s="571"/>
      <c r="Z24" s="479" t="s">
        <v>172</v>
      </c>
      <c r="AA24" s="459"/>
      <c r="AB24" s="459"/>
      <c r="AC24" s="459"/>
      <c r="AD24" s="459"/>
      <c r="AE24" s="459"/>
      <c r="AF24" s="459"/>
      <c r="AG24" s="460"/>
      <c r="AH24" s="480">
        <v>188</v>
      </c>
      <c r="AI24" s="481"/>
      <c r="AJ24" s="481"/>
      <c r="AK24" s="481"/>
      <c r="AL24" s="523"/>
      <c r="AM24" s="480">
        <v>562872</v>
      </c>
      <c r="AN24" s="481"/>
      <c r="AO24" s="481"/>
      <c r="AP24" s="481"/>
      <c r="AQ24" s="481"/>
      <c r="AR24" s="523"/>
      <c r="AS24" s="480">
        <v>2994</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6691902</v>
      </c>
      <c r="BO24" s="430"/>
      <c r="BP24" s="430"/>
      <c r="BQ24" s="430"/>
      <c r="BR24" s="430"/>
      <c r="BS24" s="430"/>
      <c r="BT24" s="430"/>
      <c r="BU24" s="431"/>
      <c r="BV24" s="429">
        <v>6709497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174</v>
      </c>
      <c r="F25" s="459"/>
      <c r="G25" s="459"/>
      <c r="H25" s="459"/>
      <c r="I25" s="459"/>
      <c r="J25" s="459"/>
      <c r="K25" s="460"/>
      <c r="L25" s="480">
        <v>1</v>
      </c>
      <c r="M25" s="481"/>
      <c r="N25" s="481"/>
      <c r="O25" s="481"/>
      <c r="P25" s="523"/>
      <c r="Q25" s="480">
        <v>5320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177</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303539</v>
      </c>
      <c r="BO25" s="393"/>
      <c r="BP25" s="393"/>
      <c r="BQ25" s="393"/>
      <c r="BR25" s="393"/>
      <c r="BS25" s="393"/>
      <c r="BT25" s="393"/>
      <c r="BU25" s="394"/>
      <c r="BV25" s="392">
        <v>370788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179</v>
      </c>
      <c r="F26" s="459"/>
      <c r="G26" s="459"/>
      <c r="H26" s="459"/>
      <c r="I26" s="459"/>
      <c r="J26" s="459"/>
      <c r="K26" s="460"/>
      <c r="L26" s="480">
        <v>1</v>
      </c>
      <c r="M26" s="481"/>
      <c r="N26" s="481"/>
      <c r="O26" s="481"/>
      <c r="P26" s="523"/>
      <c r="Q26" s="480">
        <v>4810</v>
      </c>
      <c r="R26" s="481"/>
      <c r="S26" s="481"/>
      <c r="T26" s="481"/>
      <c r="U26" s="481"/>
      <c r="V26" s="523"/>
      <c r="W26" s="582"/>
      <c r="X26" s="570"/>
      <c r="Y26" s="571"/>
      <c r="Z26" s="479" t="s">
        <v>180</v>
      </c>
      <c r="AA26" s="606"/>
      <c r="AB26" s="606"/>
      <c r="AC26" s="606"/>
      <c r="AD26" s="606"/>
      <c r="AE26" s="606"/>
      <c r="AF26" s="606"/>
      <c r="AG26" s="607"/>
      <c r="AH26" s="480">
        <v>6</v>
      </c>
      <c r="AI26" s="481"/>
      <c r="AJ26" s="481"/>
      <c r="AK26" s="481"/>
      <c r="AL26" s="523"/>
      <c r="AM26" s="480">
        <v>16302</v>
      </c>
      <c r="AN26" s="481"/>
      <c r="AO26" s="481"/>
      <c r="AP26" s="481"/>
      <c r="AQ26" s="481"/>
      <c r="AR26" s="523"/>
      <c r="AS26" s="480">
        <v>2717</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182</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183</v>
      </c>
      <c r="F27" s="459"/>
      <c r="G27" s="459"/>
      <c r="H27" s="459"/>
      <c r="I27" s="459"/>
      <c r="J27" s="459"/>
      <c r="K27" s="460"/>
      <c r="L27" s="480">
        <v>1</v>
      </c>
      <c r="M27" s="481"/>
      <c r="N27" s="481"/>
      <c r="O27" s="481"/>
      <c r="P27" s="523"/>
      <c r="Q27" s="480">
        <v>2520</v>
      </c>
      <c r="R27" s="481"/>
      <c r="S27" s="481"/>
      <c r="T27" s="481"/>
      <c r="U27" s="481"/>
      <c r="V27" s="523"/>
      <c r="W27" s="582"/>
      <c r="X27" s="570"/>
      <c r="Y27" s="571"/>
      <c r="Z27" s="479" t="s">
        <v>184</v>
      </c>
      <c r="AA27" s="459"/>
      <c r="AB27" s="459"/>
      <c r="AC27" s="459"/>
      <c r="AD27" s="459"/>
      <c r="AE27" s="459"/>
      <c r="AF27" s="459"/>
      <c r="AG27" s="460"/>
      <c r="AH27" s="480" t="s">
        <v>177</v>
      </c>
      <c r="AI27" s="481"/>
      <c r="AJ27" s="481"/>
      <c r="AK27" s="481"/>
      <c r="AL27" s="523"/>
      <c r="AM27" s="480" t="s">
        <v>176</v>
      </c>
      <c r="AN27" s="481"/>
      <c r="AO27" s="481"/>
      <c r="AP27" s="481"/>
      <c r="AQ27" s="481"/>
      <c r="AR27" s="523"/>
      <c r="AS27" s="480" t="s">
        <v>177</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3">
        <v>606666</v>
      </c>
      <c r="BO27" s="604"/>
      <c r="BP27" s="604"/>
      <c r="BQ27" s="604"/>
      <c r="BR27" s="604"/>
      <c r="BS27" s="604"/>
      <c r="BT27" s="604"/>
      <c r="BU27" s="605"/>
      <c r="BV27" s="603">
        <v>606622</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186</v>
      </c>
      <c r="F28" s="459"/>
      <c r="G28" s="459"/>
      <c r="H28" s="459"/>
      <c r="I28" s="459"/>
      <c r="J28" s="459"/>
      <c r="K28" s="460"/>
      <c r="L28" s="480">
        <v>1</v>
      </c>
      <c r="M28" s="481"/>
      <c r="N28" s="481"/>
      <c r="O28" s="481"/>
      <c r="P28" s="523"/>
      <c r="Q28" s="480">
        <v>2020</v>
      </c>
      <c r="R28" s="481"/>
      <c r="S28" s="481"/>
      <c r="T28" s="481"/>
      <c r="U28" s="481"/>
      <c r="V28" s="523"/>
      <c r="W28" s="582"/>
      <c r="X28" s="570"/>
      <c r="Y28" s="571"/>
      <c r="Z28" s="479" t="s">
        <v>187</v>
      </c>
      <c r="AA28" s="459"/>
      <c r="AB28" s="459"/>
      <c r="AC28" s="459"/>
      <c r="AD28" s="459"/>
      <c r="AE28" s="459"/>
      <c r="AF28" s="459"/>
      <c r="AG28" s="460"/>
      <c r="AH28" s="480" t="s">
        <v>176</v>
      </c>
      <c r="AI28" s="481"/>
      <c r="AJ28" s="481"/>
      <c r="AK28" s="481"/>
      <c r="AL28" s="523"/>
      <c r="AM28" s="480" t="s">
        <v>182</v>
      </c>
      <c r="AN28" s="481"/>
      <c r="AO28" s="481"/>
      <c r="AP28" s="481"/>
      <c r="AQ28" s="481"/>
      <c r="AR28" s="523"/>
      <c r="AS28" s="480" t="s">
        <v>176</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1561616</v>
      </c>
      <c r="BO28" s="393"/>
      <c r="BP28" s="393"/>
      <c r="BQ28" s="393"/>
      <c r="BR28" s="393"/>
      <c r="BS28" s="393"/>
      <c r="BT28" s="393"/>
      <c r="BU28" s="394"/>
      <c r="BV28" s="392">
        <v>1559898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189</v>
      </c>
      <c r="F29" s="459"/>
      <c r="G29" s="459"/>
      <c r="H29" s="459"/>
      <c r="I29" s="459"/>
      <c r="J29" s="459"/>
      <c r="K29" s="460"/>
      <c r="L29" s="480">
        <v>14</v>
      </c>
      <c r="M29" s="481"/>
      <c r="N29" s="481"/>
      <c r="O29" s="481"/>
      <c r="P29" s="523"/>
      <c r="Q29" s="480">
        <v>1740</v>
      </c>
      <c r="R29" s="481"/>
      <c r="S29" s="481"/>
      <c r="T29" s="481"/>
      <c r="U29" s="481"/>
      <c r="V29" s="523"/>
      <c r="W29" s="583"/>
      <c r="X29" s="584"/>
      <c r="Y29" s="585"/>
      <c r="Z29" s="479" t="s">
        <v>190</v>
      </c>
      <c r="AA29" s="459"/>
      <c r="AB29" s="459"/>
      <c r="AC29" s="459"/>
      <c r="AD29" s="459"/>
      <c r="AE29" s="459"/>
      <c r="AF29" s="459"/>
      <c r="AG29" s="460"/>
      <c r="AH29" s="480">
        <v>188</v>
      </c>
      <c r="AI29" s="481"/>
      <c r="AJ29" s="481"/>
      <c r="AK29" s="481"/>
      <c r="AL29" s="523"/>
      <c r="AM29" s="480">
        <v>562872</v>
      </c>
      <c r="AN29" s="481"/>
      <c r="AO29" s="481"/>
      <c r="AP29" s="481"/>
      <c r="AQ29" s="481"/>
      <c r="AR29" s="523"/>
      <c r="AS29" s="480">
        <v>2994</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912877</v>
      </c>
      <c r="BO29" s="430"/>
      <c r="BP29" s="430"/>
      <c r="BQ29" s="430"/>
      <c r="BR29" s="430"/>
      <c r="BS29" s="430"/>
      <c r="BT29" s="430"/>
      <c r="BU29" s="431"/>
      <c r="BV29" s="429">
        <v>762111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4176449</v>
      </c>
      <c r="BO30" s="604"/>
      <c r="BP30" s="604"/>
      <c r="BQ30" s="604"/>
      <c r="BR30" s="604"/>
      <c r="BS30" s="604"/>
      <c r="BT30" s="604"/>
      <c r="BU30" s="605"/>
      <c r="BV30" s="603">
        <v>3855374</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201</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202</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15</v>
      </c>
      <c r="BF34" s="618"/>
      <c r="BG34" s="619" t="str">
        <f>IF('各会計、関係団体の財政状況及び健全化判断比率'!B33="","",'各会計、関係団体の財政状況及び健全化判断比率'!B33)</f>
        <v>河口湖簡易水道事業特別会計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20</v>
      </c>
      <c r="BX34" s="618"/>
      <c r="BY34" s="619" t="str">
        <f>IF('各会計、関係団体の財政状況及び健全化判断比率'!B68="","",'各会計、関係団体の財政状況及び健全化判断比率'!B68)</f>
        <v>富士五湖広域行政事務組合（一般会計）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30</v>
      </c>
      <c r="CP34" s="618"/>
      <c r="CQ34" s="619" t="str">
        <f>IF('各会計、関係団体の財政状況及び健全化判断比率'!BS7="","",'各会計、関係団体の財政状況及び健全化判断比率'!BS7)</f>
        <v>一般財団法人　富士河口湖ふるさと振興財団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本栖下水道事業特別会計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16</v>
      </c>
      <c r="BF35" s="618"/>
      <c r="BG35" s="619" t="str">
        <f>IF('各会計、関係団体の財政状況及び健全化判断比率'!B34="","",'各会計、関係団体の財政状況及び健全化判断比率'!B34)</f>
        <v>足和田簡易水道事業特別会計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21</v>
      </c>
      <c r="BX35" s="618"/>
      <c r="BY35" s="619" t="str">
        <f>IF('各会計、関係団体の財政状況及び健全化判断比率'!B69="","",'各会計、関係団体の財政状況及び健全化判断比率'!B69)</f>
        <v>富士五湖広域行政事務組合（富士五湖ふるさと振興整備事業特別会計）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温泉事業特別会計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17</v>
      </c>
      <c r="BF36" s="618"/>
      <c r="BG36" s="619" t="str">
        <f>IF('各会計、関係団体の財政状況及び健全化判断比率'!B35="","",'各会計、関係団体の財政状況及び健全化判断比率'!B35)</f>
        <v>上九一色簡易水道事業特別会計</v>
      </c>
      <c r="BH36" s="619"/>
      <c r="BI36" s="619"/>
      <c r="BJ36" s="619"/>
      <c r="BK36" s="619"/>
      <c r="BL36" s="619"/>
      <c r="BM36" s="619"/>
      <c r="BN36" s="619"/>
      <c r="BO36" s="619"/>
      <c r="BP36" s="619"/>
      <c r="BQ36" s="619"/>
      <c r="BR36" s="619"/>
      <c r="BS36" s="619"/>
      <c r="BT36" s="619"/>
      <c r="BU36" s="619"/>
      <c r="BV36" s="214"/>
      <c r="BW36" s="618">
        <f t="shared" si="2"/>
        <v>22</v>
      </c>
      <c r="BX36" s="618"/>
      <c r="BY36" s="619" t="str">
        <f>IF('各会計、関係団体の財政状況及び健全化判断比率'!B70="","",'各会計、関係団体の財政状況及び健全化判断比率'!B70)</f>
        <v>富士五湖広域行政事務組合（富士五湖聖苑特別会計）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船津公園墓地事業特別会計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介護予防支援事業特別会計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18</v>
      </c>
      <c r="BF37" s="618"/>
      <c r="BG37" s="619" t="str">
        <f>IF('各会計、関係団体の財政状況及び健全化判断比率'!B36="","",'各会計、関係団体の財政状況及び健全化判断比率'!B36)</f>
        <v>下水道事業特別会計</v>
      </c>
      <c r="BH37" s="619"/>
      <c r="BI37" s="619"/>
      <c r="BJ37" s="619"/>
      <c r="BK37" s="619"/>
      <c r="BL37" s="619"/>
      <c r="BM37" s="619"/>
      <c r="BN37" s="619"/>
      <c r="BO37" s="619"/>
      <c r="BP37" s="619"/>
      <c r="BQ37" s="619"/>
      <c r="BR37" s="619"/>
      <c r="BS37" s="619"/>
      <c r="BT37" s="619"/>
      <c r="BU37" s="619"/>
      <c r="BV37" s="214"/>
      <c r="BW37" s="618">
        <f t="shared" si="2"/>
        <v>23</v>
      </c>
      <c r="BX37" s="618"/>
      <c r="BY37" s="619" t="str">
        <f>IF('各会計、関係団体の財政状況及び健全化判断比率'!B71="","",'各会計、関係団体の財政状況及び健全化判断比率'!B71)</f>
        <v>河口湖南中学校組合（一般会計）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小立公園墓地事業特別会計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19</v>
      </c>
      <c r="BF38" s="618"/>
      <c r="BG38" s="619" t="str">
        <f>IF('各会計、関係団体の財政状況及び健全化判断比率'!B37="","",'各会計、関係団体の財政状況及び健全化判断比率'!B37)</f>
        <v>精進特定環境保全公共下水道事業特別会計</v>
      </c>
      <c r="BH38" s="619"/>
      <c r="BI38" s="619"/>
      <c r="BJ38" s="619"/>
      <c r="BK38" s="619"/>
      <c r="BL38" s="619"/>
      <c r="BM38" s="619"/>
      <c r="BN38" s="619"/>
      <c r="BO38" s="619"/>
      <c r="BP38" s="619"/>
      <c r="BQ38" s="619"/>
      <c r="BR38" s="619"/>
      <c r="BS38" s="619"/>
      <c r="BT38" s="619"/>
      <c r="BU38" s="619"/>
      <c r="BV38" s="214"/>
      <c r="BW38" s="618">
        <f t="shared" si="2"/>
        <v>24</v>
      </c>
      <c r="BX38" s="618"/>
      <c r="BY38" s="619" t="str">
        <f>IF('各会計、関係団体の財政状況及び健全化判断比率'!B72="","",'各会計、関係団体の財政状況及び健全化判断比率'!B72)</f>
        <v>山梨県市町村総合事務組合　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勝山墓地事業特別会計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25</v>
      </c>
      <c r="BX39" s="618"/>
      <c r="BY39" s="619" t="str">
        <f>IF('各会計、関係団体の財政状況及び健全化判断比率'!B73="","",'各会計、関係団体の財政状況及び健全化判断比率'!B73)</f>
        <v>山梨県市町村総合事務組合　行政手続きの電子化事業及び会館管理・研修事業特別会計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f t="shared" si="5"/>
        <v>7</v>
      </c>
      <c r="D40" s="618"/>
      <c r="E40" s="619" t="str">
        <f>IF('各会計、関係団体の財政状況及び健全化判断比率'!B13="","",'各会計、関係団体の財政状況及び健全化判断比率'!B13)</f>
        <v>河口湖治水事業特別会計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26</v>
      </c>
      <c r="BX40" s="618"/>
      <c r="BY40" s="619" t="str">
        <f>IF('各会計、関係団体の財政状況及び健全化判断比率'!B74="","",'各会計、関係団体の財政状況及び健全化判断比率'!B74)</f>
        <v>山梨県市町村総合事務組合　一般廃棄物最終処分場事業特別会計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f t="shared" si="5"/>
        <v>8</v>
      </c>
      <c r="D41" s="618"/>
      <c r="E41" s="619" t="str">
        <f>IF('各会計、関係団体の財政状況及び健全化判断比率'!B14="","",'各会計、関係団体の財政状況及び健全化判断比率'!B14)</f>
        <v>小立簡易郵便局事業特別会計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27</v>
      </c>
      <c r="BX41" s="618"/>
      <c r="BY41" s="619" t="str">
        <f>IF('各会計、関係団体の財政状況及び健全化判断比率'!B75="","",'各会計、関係団体の財政状況及び健全化判断比率'!B75)</f>
        <v>山梨県市町村総合事務組合　入札参加資格審査事業特別会計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f t="shared" si="5"/>
        <v>9</v>
      </c>
      <c r="D42" s="618"/>
      <c r="E42" s="619" t="str">
        <f>IF('各会計、関係団体の財政状況及び健全化判断比率'!B15="","",'各会計、関係団体の財政状況及び健全化判断比率'!B15)</f>
        <v>富士ヶ嶺簡易郵便局事業特別会計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28</v>
      </c>
      <c r="BX42" s="618"/>
      <c r="BY42" s="619" t="str">
        <f>IF('各会計、関係団体の財政状況及び健全化判断比率'!B76="","",'各会計、関係団体の財政状況及び健全化判断比率'!B76)</f>
        <v>山梨県市町村総合事務組合　交通災害共済事業特別会計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29</v>
      </c>
      <c r="BX43" s="618"/>
      <c r="BY43" s="619" t="str">
        <f>IF('各会計、関係団体の財政状況及び健全化判断比率'!B77="","",'各会計、関係団体の財政状況及び健全化判断比率'!B77)</f>
        <v>青木が原ごみ処理組合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6HfeRZc6L2MIlyxftnwbQD06kCw93vWPQhTY4lWB+hnO/mXic3JWOsgrvBrmMFfwK45sVpFy+M/GXZ4L2z0uqw==" saltValue="jtVutGNnfRu5xCV9SACg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c r="A34" s="22"/>
      <c r="B34" s="31"/>
      <c r="C34" s="1210" t="s">
        <v>591</v>
      </c>
      <c r="D34" s="1210"/>
      <c r="E34" s="1211"/>
      <c r="F34" s="32">
        <v>8.5</v>
      </c>
      <c r="G34" s="33">
        <v>10.1</v>
      </c>
      <c r="H34" s="33">
        <v>13.12</v>
      </c>
      <c r="I34" s="33">
        <v>13.46</v>
      </c>
      <c r="J34" s="34">
        <v>10.52</v>
      </c>
      <c r="K34" s="22"/>
      <c r="L34" s="22"/>
      <c r="M34" s="22"/>
      <c r="N34" s="22"/>
      <c r="O34" s="22"/>
      <c r="P34" s="22"/>
    </row>
    <row r="35" spans="1:16" ht="39" customHeight="1">
      <c r="A35" s="22"/>
      <c r="B35" s="35"/>
      <c r="C35" s="1204" t="s">
        <v>592</v>
      </c>
      <c r="D35" s="1205"/>
      <c r="E35" s="1206"/>
      <c r="F35" s="36">
        <v>3.62</v>
      </c>
      <c r="G35" s="37">
        <v>4.45</v>
      </c>
      <c r="H35" s="37">
        <v>5.14</v>
      </c>
      <c r="I35" s="37">
        <v>5.49</v>
      </c>
      <c r="J35" s="38">
        <v>6.9</v>
      </c>
      <c r="K35" s="22"/>
      <c r="L35" s="22"/>
      <c r="M35" s="22"/>
      <c r="N35" s="22"/>
      <c r="O35" s="22"/>
      <c r="P35" s="22"/>
    </row>
    <row r="36" spans="1:16" ht="39" customHeight="1">
      <c r="A36" s="22"/>
      <c r="B36" s="35"/>
      <c r="C36" s="1204" t="s">
        <v>593</v>
      </c>
      <c r="D36" s="1205"/>
      <c r="E36" s="1206"/>
      <c r="F36" s="36">
        <v>2.08</v>
      </c>
      <c r="G36" s="37">
        <v>2.94</v>
      </c>
      <c r="H36" s="37">
        <v>2.0699999999999998</v>
      </c>
      <c r="I36" s="37">
        <v>2.21</v>
      </c>
      <c r="J36" s="38">
        <v>1.33</v>
      </c>
      <c r="K36" s="22"/>
      <c r="L36" s="22"/>
      <c r="M36" s="22"/>
      <c r="N36" s="22"/>
      <c r="O36" s="22"/>
      <c r="P36" s="22"/>
    </row>
    <row r="37" spans="1:16" ht="39" customHeight="1">
      <c r="A37" s="22"/>
      <c r="B37" s="35"/>
      <c r="C37" s="1204" t="s">
        <v>594</v>
      </c>
      <c r="D37" s="1205"/>
      <c r="E37" s="1206"/>
      <c r="F37" s="36">
        <v>1.1399999999999999</v>
      </c>
      <c r="G37" s="37">
        <v>1.43</v>
      </c>
      <c r="H37" s="37">
        <v>2.57</v>
      </c>
      <c r="I37" s="37">
        <v>1.82</v>
      </c>
      <c r="J37" s="38">
        <v>0.95</v>
      </c>
      <c r="K37" s="22"/>
      <c r="L37" s="22"/>
      <c r="M37" s="22"/>
      <c r="N37" s="22"/>
      <c r="O37" s="22"/>
      <c r="P37" s="22"/>
    </row>
    <row r="38" spans="1:16" ht="39" customHeight="1">
      <c r="A38" s="22"/>
      <c r="B38" s="35"/>
      <c r="C38" s="1204" t="s">
        <v>595</v>
      </c>
      <c r="D38" s="1205"/>
      <c r="E38" s="1206"/>
      <c r="F38" s="36">
        <v>0.36</v>
      </c>
      <c r="G38" s="37">
        <v>0</v>
      </c>
      <c r="H38" s="37">
        <v>0.32</v>
      </c>
      <c r="I38" s="37">
        <v>0.5</v>
      </c>
      <c r="J38" s="38">
        <v>0.67</v>
      </c>
      <c r="K38" s="22"/>
      <c r="L38" s="22"/>
      <c r="M38" s="22"/>
      <c r="N38" s="22"/>
      <c r="O38" s="22"/>
      <c r="P38" s="22"/>
    </row>
    <row r="39" spans="1:16" ht="39" customHeight="1">
      <c r="A39" s="22"/>
      <c r="B39" s="35"/>
      <c r="C39" s="1204" t="s">
        <v>596</v>
      </c>
      <c r="D39" s="1205"/>
      <c r="E39" s="1206"/>
      <c r="F39" s="36">
        <v>0.23</v>
      </c>
      <c r="G39" s="37">
        <v>0.25</v>
      </c>
      <c r="H39" s="37">
        <v>0.27</v>
      </c>
      <c r="I39" s="37">
        <v>0.28000000000000003</v>
      </c>
      <c r="J39" s="38">
        <v>0.28999999999999998</v>
      </c>
      <c r="K39" s="22"/>
      <c r="L39" s="22"/>
      <c r="M39" s="22"/>
      <c r="N39" s="22"/>
      <c r="O39" s="22"/>
      <c r="P39" s="22"/>
    </row>
    <row r="40" spans="1:16" ht="39" customHeight="1">
      <c r="A40" s="22"/>
      <c r="B40" s="35"/>
      <c r="C40" s="1204" t="s">
        <v>597</v>
      </c>
      <c r="D40" s="1205"/>
      <c r="E40" s="1206"/>
      <c r="F40" s="36">
        <v>0.42</v>
      </c>
      <c r="G40" s="37">
        <v>0.61</v>
      </c>
      <c r="H40" s="37">
        <v>0.41</v>
      </c>
      <c r="I40" s="37">
        <v>0.24</v>
      </c>
      <c r="J40" s="38">
        <v>0.21</v>
      </c>
      <c r="K40" s="22"/>
      <c r="L40" s="22"/>
      <c r="M40" s="22"/>
      <c r="N40" s="22"/>
      <c r="O40" s="22"/>
      <c r="P40" s="22"/>
    </row>
    <row r="41" spans="1:16" ht="39" customHeight="1">
      <c r="A41" s="22"/>
      <c r="B41" s="35"/>
      <c r="C41" s="1204" t="s">
        <v>598</v>
      </c>
      <c r="D41" s="1205"/>
      <c r="E41" s="1206"/>
      <c r="F41" s="36">
        <v>0.2</v>
      </c>
      <c r="G41" s="37">
        <v>0.34</v>
      </c>
      <c r="H41" s="37">
        <v>0.18</v>
      </c>
      <c r="I41" s="37">
        <v>0.15</v>
      </c>
      <c r="J41" s="38">
        <v>0.12</v>
      </c>
      <c r="K41" s="22"/>
      <c r="L41" s="22"/>
      <c r="M41" s="22"/>
      <c r="N41" s="22"/>
      <c r="O41" s="22"/>
      <c r="P41" s="22"/>
    </row>
    <row r="42" spans="1:16" ht="39" customHeight="1">
      <c r="A42" s="22"/>
      <c r="B42" s="39"/>
      <c r="C42" s="1204" t="s">
        <v>599</v>
      </c>
      <c r="D42" s="1205"/>
      <c r="E42" s="1206"/>
      <c r="F42" s="36" t="s">
        <v>543</v>
      </c>
      <c r="G42" s="37" t="s">
        <v>543</v>
      </c>
      <c r="H42" s="37" t="s">
        <v>543</v>
      </c>
      <c r="I42" s="37" t="s">
        <v>543</v>
      </c>
      <c r="J42" s="38" t="s">
        <v>543</v>
      </c>
      <c r="K42" s="22"/>
      <c r="L42" s="22"/>
      <c r="M42" s="22"/>
      <c r="N42" s="22"/>
      <c r="O42" s="22"/>
      <c r="P42" s="22"/>
    </row>
    <row r="43" spans="1:16" ht="39" customHeight="1" thickBot="1">
      <c r="A43" s="22"/>
      <c r="B43" s="40"/>
      <c r="C43" s="1207" t="s">
        <v>600</v>
      </c>
      <c r="D43" s="1208"/>
      <c r="E43" s="1209"/>
      <c r="F43" s="41">
        <v>0.43</v>
      </c>
      <c r="G43" s="42">
        <v>0.52</v>
      </c>
      <c r="H43" s="42">
        <v>0.51</v>
      </c>
      <c r="I43" s="42">
        <v>0.56999999999999995</v>
      </c>
      <c r="J43" s="43">
        <v>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fhSviS5y1KN6/IkduMA+WnGkMp5HY8bUkILNGAYPvbgzVK4/5XtN+gCcLyDehxA9Ue1WWclqAk0v9YoipsC5w==" saltValue="IU2eJpwqIxCbN6KEhSY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c r="A45" s="48"/>
      <c r="B45" s="1212" t="s">
        <v>11</v>
      </c>
      <c r="C45" s="1213"/>
      <c r="D45" s="58"/>
      <c r="E45" s="1218" t="s">
        <v>12</v>
      </c>
      <c r="F45" s="1218"/>
      <c r="G45" s="1218"/>
      <c r="H45" s="1218"/>
      <c r="I45" s="1218"/>
      <c r="J45" s="1219"/>
      <c r="K45" s="59">
        <v>1482</v>
      </c>
      <c r="L45" s="60">
        <v>1478</v>
      </c>
      <c r="M45" s="60">
        <v>1506</v>
      </c>
      <c r="N45" s="60">
        <v>1540</v>
      </c>
      <c r="O45" s="61">
        <v>1541</v>
      </c>
      <c r="P45" s="48"/>
      <c r="Q45" s="48"/>
      <c r="R45" s="48"/>
      <c r="S45" s="48"/>
      <c r="T45" s="48"/>
      <c r="U45" s="48"/>
    </row>
    <row r="46" spans="1:21" ht="30.75" customHeight="1">
      <c r="A46" s="48"/>
      <c r="B46" s="1214"/>
      <c r="C46" s="1215"/>
      <c r="D46" s="62"/>
      <c r="E46" s="1220" t="s">
        <v>13</v>
      </c>
      <c r="F46" s="1220"/>
      <c r="G46" s="1220"/>
      <c r="H46" s="1220"/>
      <c r="I46" s="1220"/>
      <c r="J46" s="1221"/>
      <c r="K46" s="63" t="s">
        <v>543</v>
      </c>
      <c r="L46" s="64" t="s">
        <v>543</v>
      </c>
      <c r="M46" s="64" t="s">
        <v>543</v>
      </c>
      <c r="N46" s="64" t="s">
        <v>543</v>
      </c>
      <c r="O46" s="65" t="s">
        <v>543</v>
      </c>
      <c r="P46" s="48"/>
      <c r="Q46" s="48"/>
      <c r="R46" s="48"/>
      <c r="S46" s="48"/>
      <c r="T46" s="48"/>
      <c r="U46" s="48"/>
    </row>
    <row r="47" spans="1:21" ht="30.75" customHeight="1">
      <c r="A47" s="48"/>
      <c r="B47" s="1214"/>
      <c r="C47" s="1215"/>
      <c r="D47" s="62"/>
      <c r="E47" s="1220" t="s">
        <v>14</v>
      </c>
      <c r="F47" s="1220"/>
      <c r="G47" s="1220"/>
      <c r="H47" s="1220"/>
      <c r="I47" s="1220"/>
      <c r="J47" s="1221"/>
      <c r="K47" s="63" t="s">
        <v>543</v>
      </c>
      <c r="L47" s="64" t="s">
        <v>543</v>
      </c>
      <c r="M47" s="64" t="s">
        <v>543</v>
      </c>
      <c r="N47" s="64" t="s">
        <v>543</v>
      </c>
      <c r="O47" s="65" t="s">
        <v>543</v>
      </c>
      <c r="P47" s="48"/>
      <c r="Q47" s="48"/>
      <c r="R47" s="48"/>
      <c r="S47" s="48"/>
      <c r="T47" s="48"/>
      <c r="U47" s="48"/>
    </row>
    <row r="48" spans="1:21" ht="30.75" customHeight="1">
      <c r="A48" s="48"/>
      <c r="B48" s="1214"/>
      <c r="C48" s="1215"/>
      <c r="D48" s="62"/>
      <c r="E48" s="1220" t="s">
        <v>15</v>
      </c>
      <c r="F48" s="1220"/>
      <c r="G48" s="1220"/>
      <c r="H48" s="1220"/>
      <c r="I48" s="1220"/>
      <c r="J48" s="1221"/>
      <c r="K48" s="63">
        <v>273</v>
      </c>
      <c r="L48" s="64">
        <v>302</v>
      </c>
      <c r="M48" s="64">
        <v>352</v>
      </c>
      <c r="N48" s="64">
        <v>356</v>
      </c>
      <c r="O48" s="65">
        <v>358</v>
      </c>
      <c r="P48" s="48"/>
      <c r="Q48" s="48"/>
      <c r="R48" s="48"/>
      <c r="S48" s="48"/>
      <c r="T48" s="48"/>
      <c r="U48" s="48"/>
    </row>
    <row r="49" spans="1:21" ht="30.75" customHeight="1">
      <c r="A49" s="48"/>
      <c r="B49" s="1214"/>
      <c r="C49" s="1215"/>
      <c r="D49" s="62"/>
      <c r="E49" s="1220" t="s">
        <v>16</v>
      </c>
      <c r="F49" s="1220"/>
      <c r="G49" s="1220"/>
      <c r="H49" s="1220"/>
      <c r="I49" s="1220"/>
      <c r="J49" s="1221"/>
      <c r="K49" s="63">
        <v>56</v>
      </c>
      <c r="L49" s="64">
        <v>57</v>
      </c>
      <c r="M49" s="64">
        <v>67</v>
      </c>
      <c r="N49" s="64">
        <v>66</v>
      </c>
      <c r="O49" s="65">
        <v>72</v>
      </c>
      <c r="P49" s="48"/>
      <c r="Q49" s="48"/>
      <c r="R49" s="48"/>
      <c r="S49" s="48"/>
      <c r="T49" s="48"/>
      <c r="U49" s="48"/>
    </row>
    <row r="50" spans="1:21" ht="30.75" customHeight="1">
      <c r="A50" s="48"/>
      <c r="B50" s="1214"/>
      <c r="C50" s="1215"/>
      <c r="D50" s="62"/>
      <c r="E50" s="1220" t="s">
        <v>17</v>
      </c>
      <c r="F50" s="1220"/>
      <c r="G50" s="1220"/>
      <c r="H50" s="1220"/>
      <c r="I50" s="1220"/>
      <c r="J50" s="1221"/>
      <c r="K50" s="63">
        <v>124</v>
      </c>
      <c r="L50" s="64">
        <v>100</v>
      </c>
      <c r="M50" s="64">
        <v>89</v>
      </c>
      <c r="N50" s="64">
        <v>88</v>
      </c>
      <c r="O50" s="65">
        <v>62</v>
      </c>
      <c r="P50" s="48"/>
      <c r="Q50" s="48"/>
      <c r="R50" s="48"/>
      <c r="S50" s="48"/>
      <c r="T50" s="48"/>
      <c r="U50" s="48"/>
    </row>
    <row r="51" spans="1:21" ht="30.75" customHeight="1">
      <c r="A51" s="48"/>
      <c r="B51" s="1216"/>
      <c r="C51" s="1217"/>
      <c r="D51" s="66"/>
      <c r="E51" s="1220" t="s">
        <v>18</v>
      </c>
      <c r="F51" s="1220"/>
      <c r="G51" s="1220"/>
      <c r="H51" s="1220"/>
      <c r="I51" s="1220"/>
      <c r="J51" s="1221"/>
      <c r="K51" s="63" t="s">
        <v>543</v>
      </c>
      <c r="L51" s="64" t="s">
        <v>543</v>
      </c>
      <c r="M51" s="64" t="s">
        <v>543</v>
      </c>
      <c r="N51" s="64" t="s">
        <v>543</v>
      </c>
      <c r="O51" s="65" t="s">
        <v>543</v>
      </c>
      <c r="P51" s="48"/>
      <c r="Q51" s="48"/>
      <c r="R51" s="48"/>
      <c r="S51" s="48"/>
      <c r="T51" s="48"/>
      <c r="U51" s="48"/>
    </row>
    <row r="52" spans="1:21" ht="30.75" customHeight="1">
      <c r="A52" s="48"/>
      <c r="B52" s="1222" t="s">
        <v>19</v>
      </c>
      <c r="C52" s="1223"/>
      <c r="D52" s="66"/>
      <c r="E52" s="1220" t="s">
        <v>20</v>
      </c>
      <c r="F52" s="1220"/>
      <c r="G52" s="1220"/>
      <c r="H52" s="1220"/>
      <c r="I52" s="1220"/>
      <c r="J52" s="1221"/>
      <c r="K52" s="63">
        <v>1389</v>
      </c>
      <c r="L52" s="64">
        <v>1398</v>
      </c>
      <c r="M52" s="64">
        <v>1455</v>
      </c>
      <c r="N52" s="64">
        <v>1466</v>
      </c>
      <c r="O52" s="65">
        <v>1452</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546</v>
      </c>
      <c r="L53" s="69">
        <v>539</v>
      </c>
      <c r="M53" s="69">
        <v>559</v>
      </c>
      <c r="N53" s="69">
        <v>584</v>
      </c>
      <c r="O53" s="70">
        <v>581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c r="B57" s="1228" t="s">
        <v>25</v>
      </c>
      <c r="C57" s="1229"/>
      <c r="D57" s="1232" t="s">
        <v>26</v>
      </c>
      <c r="E57" s="1233"/>
      <c r="F57" s="1233"/>
      <c r="G57" s="1233"/>
      <c r="H57" s="1233"/>
      <c r="I57" s="1233"/>
      <c r="J57" s="1234"/>
      <c r="K57" s="83" t="s">
        <v>543</v>
      </c>
      <c r="L57" s="84" t="s">
        <v>543</v>
      </c>
      <c r="M57" s="84" t="s">
        <v>543</v>
      </c>
      <c r="N57" s="84" t="s">
        <v>543</v>
      </c>
      <c r="O57" s="85" t="s">
        <v>543</v>
      </c>
    </row>
    <row r="58" spans="1:21" ht="31.5" customHeight="1" thickBot="1">
      <c r="B58" s="1230"/>
      <c r="C58" s="1231"/>
      <c r="D58" s="1235" t="s">
        <v>27</v>
      </c>
      <c r="E58" s="1236"/>
      <c r="F58" s="1236"/>
      <c r="G58" s="1236"/>
      <c r="H58" s="1236"/>
      <c r="I58" s="1236"/>
      <c r="J58" s="1237"/>
      <c r="K58" s="86" t="s">
        <v>543</v>
      </c>
      <c r="L58" s="87" t="s">
        <v>543</v>
      </c>
      <c r="M58" s="87" t="s">
        <v>543</v>
      </c>
      <c r="N58" s="87" t="s">
        <v>543</v>
      </c>
      <c r="O58" s="88" t="s">
        <v>543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6sbsPHURi7VXopzM4742EW4ERgkZcFo8GZ4ycgzM6LMUteXEuM1Q0hUg0QXzyFWNdn8bNQnwLNZ6Bs05/orA==" saltValue="S/cTkpdX5lTs22o2zMUQ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585</v>
      </c>
      <c r="J40" s="100" t="s">
        <v>586</v>
      </c>
      <c r="K40" s="100" t="s">
        <v>587</v>
      </c>
      <c r="L40" s="100" t="s">
        <v>588</v>
      </c>
      <c r="M40" s="101" t="s">
        <v>589</v>
      </c>
    </row>
    <row r="41" spans="2:13" ht="27.75" customHeight="1">
      <c r="B41" s="1238" t="s">
        <v>30</v>
      </c>
      <c r="C41" s="1239"/>
      <c r="D41" s="102"/>
      <c r="E41" s="1244" t="s">
        <v>31</v>
      </c>
      <c r="F41" s="1244"/>
      <c r="G41" s="1244"/>
      <c r="H41" s="1245"/>
      <c r="I41" s="103">
        <v>17114</v>
      </c>
      <c r="J41" s="104">
        <v>17447</v>
      </c>
      <c r="K41" s="104">
        <v>17952</v>
      </c>
      <c r="L41" s="104">
        <v>18344</v>
      </c>
      <c r="M41" s="105">
        <v>18635</v>
      </c>
    </row>
    <row r="42" spans="2:13" ht="27.75" customHeight="1">
      <c r="B42" s="1240"/>
      <c r="C42" s="1241"/>
      <c r="D42" s="106"/>
      <c r="E42" s="1246" t="s">
        <v>32</v>
      </c>
      <c r="F42" s="1246"/>
      <c r="G42" s="1246"/>
      <c r="H42" s="1247"/>
      <c r="I42" s="107">
        <v>651</v>
      </c>
      <c r="J42" s="108">
        <v>548</v>
      </c>
      <c r="K42" s="108">
        <v>459</v>
      </c>
      <c r="L42" s="108">
        <v>371</v>
      </c>
      <c r="M42" s="109">
        <v>304</v>
      </c>
    </row>
    <row r="43" spans="2:13" ht="27.75" customHeight="1">
      <c r="B43" s="1240"/>
      <c r="C43" s="1241"/>
      <c r="D43" s="106"/>
      <c r="E43" s="1246" t="s">
        <v>33</v>
      </c>
      <c r="F43" s="1246"/>
      <c r="G43" s="1246"/>
      <c r="H43" s="1247"/>
      <c r="I43" s="107">
        <v>4297</v>
      </c>
      <c r="J43" s="108">
        <v>4306</v>
      </c>
      <c r="K43" s="108">
        <v>4518</v>
      </c>
      <c r="L43" s="108">
        <v>4774</v>
      </c>
      <c r="M43" s="109">
        <v>4801</v>
      </c>
    </row>
    <row r="44" spans="2:13" ht="27.75" customHeight="1">
      <c r="B44" s="1240"/>
      <c r="C44" s="1241"/>
      <c r="D44" s="106"/>
      <c r="E44" s="1246" t="s">
        <v>34</v>
      </c>
      <c r="F44" s="1246"/>
      <c r="G44" s="1246"/>
      <c r="H44" s="1247"/>
      <c r="I44" s="107">
        <v>830</v>
      </c>
      <c r="J44" s="108">
        <v>813</v>
      </c>
      <c r="K44" s="108">
        <v>795</v>
      </c>
      <c r="L44" s="108">
        <v>809</v>
      </c>
      <c r="M44" s="109">
        <v>806</v>
      </c>
    </row>
    <row r="45" spans="2:13" ht="27.75" customHeight="1">
      <c r="B45" s="1240"/>
      <c r="C45" s="1241"/>
      <c r="D45" s="106"/>
      <c r="E45" s="1246" t="s">
        <v>35</v>
      </c>
      <c r="F45" s="1246"/>
      <c r="G45" s="1246"/>
      <c r="H45" s="1247"/>
      <c r="I45" s="107">
        <v>1434</v>
      </c>
      <c r="J45" s="108">
        <v>1418</v>
      </c>
      <c r="K45" s="108">
        <v>1415</v>
      </c>
      <c r="L45" s="108">
        <v>1410</v>
      </c>
      <c r="M45" s="109">
        <v>1421</v>
      </c>
    </row>
    <row r="46" spans="2:13" ht="27.75" customHeight="1">
      <c r="B46" s="1240"/>
      <c r="C46" s="1241"/>
      <c r="D46" s="110"/>
      <c r="E46" s="1246" t="s">
        <v>36</v>
      </c>
      <c r="F46" s="1246"/>
      <c r="G46" s="1246"/>
      <c r="H46" s="1247"/>
      <c r="I46" s="107" t="s">
        <v>543</v>
      </c>
      <c r="J46" s="108" t="s">
        <v>543</v>
      </c>
      <c r="K46" s="108" t="s">
        <v>543</v>
      </c>
      <c r="L46" s="108" t="s">
        <v>543</v>
      </c>
      <c r="M46" s="109" t="s">
        <v>543</v>
      </c>
    </row>
    <row r="47" spans="2:13" ht="27.75" customHeight="1">
      <c r="B47" s="1240"/>
      <c r="C47" s="1241"/>
      <c r="D47" s="111"/>
      <c r="E47" s="1248" t="s">
        <v>37</v>
      </c>
      <c r="F47" s="1249"/>
      <c r="G47" s="1249"/>
      <c r="H47" s="1250"/>
      <c r="I47" s="107" t="s">
        <v>543</v>
      </c>
      <c r="J47" s="108" t="s">
        <v>543</v>
      </c>
      <c r="K47" s="108" t="s">
        <v>543</v>
      </c>
      <c r="L47" s="108" t="s">
        <v>543</v>
      </c>
      <c r="M47" s="109" t="s">
        <v>543</v>
      </c>
    </row>
    <row r="48" spans="2:13" ht="27.75" customHeight="1">
      <c r="B48" s="1240"/>
      <c r="C48" s="1241"/>
      <c r="D48" s="106"/>
      <c r="E48" s="1246" t="s">
        <v>38</v>
      </c>
      <c r="F48" s="1246"/>
      <c r="G48" s="1246"/>
      <c r="H48" s="1247"/>
      <c r="I48" s="107" t="s">
        <v>543</v>
      </c>
      <c r="J48" s="108" t="s">
        <v>543</v>
      </c>
      <c r="K48" s="108" t="s">
        <v>543</v>
      </c>
      <c r="L48" s="108" t="s">
        <v>543</v>
      </c>
      <c r="M48" s="109" t="s">
        <v>543</v>
      </c>
    </row>
    <row r="49" spans="2:13" ht="27.75" customHeight="1">
      <c r="B49" s="1242"/>
      <c r="C49" s="1243"/>
      <c r="D49" s="106"/>
      <c r="E49" s="1246" t="s">
        <v>39</v>
      </c>
      <c r="F49" s="1246"/>
      <c r="G49" s="1246"/>
      <c r="H49" s="1247"/>
      <c r="I49" s="107" t="s">
        <v>543</v>
      </c>
      <c r="J49" s="108" t="s">
        <v>543</v>
      </c>
      <c r="K49" s="108" t="s">
        <v>543</v>
      </c>
      <c r="L49" s="108" t="s">
        <v>543</v>
      </c>
      <c r="M49" s="109" t="s">
        <v>543</v>
      </c>
    </row>
    <row r="50" spans="2:13" ht="27.75" customHeight="1">
      <c r="B50" s="1251" t="s">
        <v>40</v>
      </c>
      <c r="C50" s="1252"/>
      <c r="D50" s="112"/>
      <c r="E50" s="1246" t="s">
        <v>41</v>
      </c>
      <c r="F50" s="1246"/>
      <c r="G50" s="1246"/>
      <c r="H50" s="1247"/>
      <c r="I50" s="107">
        <v>3685</v>
      </c>
      <c r="J50" s="108">
        <v>3843</v>
      </c>
      <c r="K50" s="108">
        <v>4287</v>
      </c>
      <c r="L50" s="108">
        <v>4396</v>
      </c>
      <c r="M50" s="109">
        <v>4789</v>
      </c>
    </row>
    <row r="51" spans="2:13" ht="27.75" customHeight="1">
      <c r="B51" s="1240"/>
      <c r="C51" s="1241"/>
      <c r="D51" s="106"/>
      <c r="E51" s="1246" t="s">
        <v>42</v>
      </c>
      <c r="F51" s="1246"/>
      <c r="G51" s="1246"/>
      <c r="H51" s="1247"/>
      <c r="I51" s="107">
        <v>224</v>
      </c>
      <c r="J51" s="108">
        <v>210</v>
      </c>
      <c r="K51" s="108">
        <v>196</v>
      </c>
      <c r="L51" s="108">
        <v>183</v>
      </c>
      <c r="M51" s="109">
        <v>170</v>
      </c>
    </row>
    <row r="52" spans="2:13" ht="27.75" customHeight="1">
      <c r="B52" s="1242"/>
      <c r="C52" s="1243"/>
      <c r="D52" s="106"/>
      <c r="E52" s="1246" t="s">
        <v>43</v>
      </c>
      <c r="F52" s="1246"/>
      <c r="G52" s="1246"/>
      <c r="H52" s="1247"/>
      <c r="I52" s="107">
        <v>16968</v>
      </c>
      <c r="J52" s="108">
        <v>16960</v>
      </c>
      <c r="K52" s="108">
        <v>17348</v>
      </c>
      <c r="L52" s="108">
        <v>17443</v>
      </c>
      <c r="M52" s="109">
        <v>17486</v>
      </c>
    </row>
    <row r="53" spans="2:13" ht="27.75" customHeight="1" thickBot="1">
      <c r="B53" s="1253" t="s">
        <v>44</v>
      </c>
      <c r="C53" s="1254"/>
      <c r="D53" s="113"/>
      <c r="E53" s="1255" t="s">
        <v>45</v>
      </c>
      <c r="F53" s="1255"/>
      <c r="G53" s="1255"/>
      <c r="H53" s="1256"/>
      <c r="I53" s="114">
        <v>3450</v>
      </c>
      <c r="J53" s="115">
        <v>3519</v>
      </c>
      <c r="K53" s="115">
        <v>3306</v>
      </c>
      <c r="L53" s="115">
        <v>3686</v>
      </c>
      <c r="M53" s="116">
        <v>3523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D3hQOjnzfKwXkr/Nfg5PhqcNIByAMN9GmCqPRzri/neFrKSFBGxYjHQKWiJ5LmsGDIOAWCiW3IdBczhIgOVJg==" saltValue="J41Vzu+beDgDLjjhNKxQ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587</v>
      </c>
      <c r="G54" s="125" t="s">
        <v>588</v>
      </c>
      <c r="H54" s="126" t="s">
        <v>589</v>
      </c>
    </row>
    <row r="55" spans="2:8" ht="52.5" customHeight="1">
      <c r="B55" s="127"/>
      <c r="C55" s="1265" t="s">
        <v>48</v>
      </c>
      <c r="D55" s="1265"/>
      <c r="E55" s="1266"/>
      <c r="F55" s="128">
        <v>1558</v>
      </c>
      <c r="G55" s="128">
        <v>1560</v>
      </c>
      <c r="H55" s="129">
        <v>1562</v>
      </c>
    </row>
    <row r="56" spans="2:8" ht="52.5" customHeight="1">
      <c r="B56" s="130"/>
      <c r="C56" s="1267" t="s">
        <v>49</v>
      </c>
      <c r="D56" s="1267"/>
      <c r="E56" s="1268"/>
      <c r="F56" s="131">
        <v>762</v>
      </c>
      <c r="G56" s="131">
        <v>762</v>
      </c>
      <c r="H56" s="132">
        <v>913</v>
      </c>
    </row>
    <row r="57" spans="2:8" ht="53.25" customHeight="1">
      <c r="B57" s="130"/>
      <c r="C57" s="1269" t="s">
        <v>50</v>
      </c>
      <c r="D57" s="1269"/>
      <c r="E57" s="1270"/>
      <c r="F57" s="133">
        <v>3569</v>
      </c>
      <c r="G57" s="133">
        <v>3855</v>
      </c>
      <c r="H57" s="134">
        <v>4176</v>
      </c>
    </row>
    <row r="58" spans="2:8" ht="45.75" customHeight="1">
      <c r="B58" s="135"/>
      <c r="C58" s="1257" t="s">
        <v>624</v>
      </c>
      <c r="D58" s="1258"/>
      <c r="E58" s="1259"/>
      <c r="F58" s="136">
        <v>1941</v>
      </c>
      <c r="G58" s="136">
        <v>2121</v>
      </c>
      <c r="H58" s="137">
        <v>2301</v>
      </c>
    </row>
    <row r="59" spans="2:8" ht="45.75" customHeight="1">
      <c r="B59" s="135"/>
      <c r="C59" s="1257" t="s">
        <v>625</v>
      </c>
      <c r="D59" s="1258"/>
      <c r="E59" s="1259"/>
      <c r="F59" s="136">
        <v>700</v>
      </c>
      <c r="G59" s="136">
        <v>751</v>
      </c>
      <c r="H59" s="137">
        <v>851</v>
      </c>
    </row>
    <row r="60" spans="2:8" ht="45.75" customHeight="1">
      <c r="B60" s="135"/>
      <c r="C60" s="1257" t="s">
        <v>626</v>
      </c>
      <c r="D60" s="1258"/>
      <c r="E60" s="1259"/>
      <c r="F60" s="136">
        <v>406</v>
      </c>
      <c r="G60" s="136">
        <v>406</v>
      </c>
      <c r="H60" s="137">
        <v>406</v>
      </c>
    </row>
    <row r="61" spans="2:8" ht="45.75" customHeight="1">
      <c r="B61" s="135"/>
      <c r="C61" s="1257" t="s">
        <v>627</v>
      </c>
      <c r="D61" s="1258"/>
      <c r="E61" s="1259"/>
      <c r="F61" s="136">
        <v>202</v>
      </c>
      <c r="G61" s="136">
        <v>233</v>
      </c>
      <c r="H61" s="137">
        <v>254</v>
      </c>
    </row>
    <row r="62" spans="2:8" ht="45.75" customHeight="1" thickBot="1">
      <c r="B62" s="138"/>
      <c r="C62" s="1260" t="s">
        <v>628</v>
      </c>
      <c r="D62" s="1261"/>
      <c r="E62" s="1262"/>
      <c r="F62" s="139">
        <v>81</v>
      </c>
      <c r="G62" s="139">
        <v>92</v>
      </c>
      <c r="H62" s="140">
        <v>103</v>
      </c>
    </row>
    <row r="63" spans="2:8" ht="52.5" customHeight="1" thickBot="1">
      <c r="B63" s="141"/>
      <c r="C63" s="1263" t="s">
        <v>51</v>
      </c>
      <c r="D63" s="1263"/>
      <c r="E63" s="1264"/>
      <c r="F63" s="142">
        <v>5889</v>
      </c>
      <c r="G63" s="142">
        <v>6177</v>
      </c>
      <c r="H63" s="143">
        <v>6651</v>
      </c>
    </row>
    <row r="64" spans="2:8" ht="15" customHeight="1"/>
  </sheetData>
  <sheetProtection algorithmName="SHA-512" hashValue="ZtA7ZrUvMKN2JUophdEsggB2xU/aWl+3yW8YDtECVzJBLvGByZ4UJoDDPJ6gXup5FGS3jxRCT5HXJI7AI1o72Q==" saltValue="Qnyn259nU2DALg1zsdJn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582</v>
      </c>
      <c r="G2" s="157"/>
      <c r="H2" s="158"/>
    </row>
    <row r="3" spans="1:8">
      <c r="A3" s="154" t="s">
        <v>575</v>
      </c>
      <c r="B3" s="159"/>
      <c r="C3" s="160"/>
      <c r="D3" s="161">
        <v>54444</v>
      </c>
      <c r="E3" s="162"/>
      <c r="F3" s="163">
        <v>49919</v>
      </c>
      <c r="G3" s="164"/>
      <c r="H3" s="165"/>
    </row>
    <row r="4" spans="1:8">
      <c r="A4" s="166"/>
      <c r="B4" s="167"/>
      <c r="C4" s="168"/>
      <c r="D4" s="169">
        <v>36167</v>
      </c>
      <c r="E4" s="170"/>
      <c r="F4" s="171">
        <v>26398</v>
      </c>
      <c r="G4" s="172"/>
      <c r="H4" s="173"/>
    </row>
    <row r="5" spans="1:8">
      <c r="A5" s="154" t="s">
        <v>577</v>
      </c>
      <c r="B5" s="159"/>
      <c r="C5" s="160"/>
      <c r="D5" s="161">
        <v>71063</v>
      </c>
      <c r="E5" s="162"/>
      <c r="F5" s="163">
        <v>47738</v>
      </c>
      <c r="G5" s="164"/>
      <c r="H5" s="165"/>
    </row>
    <row r="6" spans="1:8">
      <c r="A6" s="166"/>
      <c r="B6" s="167"/>
      <c r="C6" s="168"/>
      <c r="D6" s="169">
        <v>47772</v>
      </c>
      <c r="E6" s="170"/>
      <c r="F6" s="171">
        <v>24937</v>
      </c>
      <c r="G6" s="172"/>
      <c r="H6" s="173"/>
    </row>
    <row r="7" spans="1:8">
      <c r="A7" s="154" t="s">
        <v>578</v>
      </c>
      <c r="B7" s="159"/>
      <c r="C7" s="160"/>
      <c r="D7" s="161">
        <v>75810</v>
      </c>
      <c r="E7" s="162"/>
      <c r="F7" s="163">
        <v>52191</v>
      </c>
      <c r="G7" s="164"/>
      <c r="H7" s="165"/>
    </row>
    <row r="8" spans="1:8">
      <c r="A8" s="166"/>
      <c r="B8" s="167"/>
      <c r="C8" s="168"/>
      <c r="D8" s="169">
        <v>57652</v>
      </c>
      <c r="E8" s="170"/>
      <c r="F8" s="171">
        <v>24843</v>
      </c>
      <c r="G8" s="172"/>
      <c r="H8" s="173"/>
    </row>
    <row r="9" spans="1:8">
      <c r="A9" s="154" t="s">
        <v>579</v>
      </c>
      <c r="B9" s="159"/>
      <c r="C9" s="160"/>
      <c r="D9" s="161">
        <v>64549</v>
      </c>
      <c r="E9" s="162"/>
      <c r="F9" s="163">
        <v>47387</v>
      </c>
      <c r="G9" s="164"/>
      <c r="H9" s="165"/>
    </row>
    <row r="10" spans="1:8">
      <c r="A10" s="166"/>
      <c r="B10" s="167"/>
      <c r="C10" s="168"/>
      <c r="D10" s="169">
        <v>57561</v>
      </c>
      <c r="E10" s="170"/>
      <c r="F10" s="171">
        <v>24928</v>
      </c>
      <c r="G10" s="172"/>
      <c r="H10" s="173"/>
    </row>
    <row r="11" spans="1:8">
      <c r="A11" s="154" t="s">
        <v>580</v>
      </c>
      <c r="B11" s="159"/>
      <c r="C11" s="160"/>
      <c r="D11" s="161">
        <v>79237</v>
      </c>
      <c r="E11" s="162"/>
      <c r="F11" s="163">
        <v>51264</v>
      </c>
      <c r="G11" s="164"/>
      <c r="H11" s="165"/>
    </row>
    <row r="12" spans="1:8">
      <c r="A12" s="166"/>
      <c r="B12" s="167"/>
      <c r="C12" s="174"/>
      <c r="D12" s="169">
        <v>63066</v>
      </c>
      <c r="E12" s="170"/>
      <c r="F12" s="171">
        <v>26040</v>
      </c>
      <c r="G12" s="172"/>
      <c r="H12" s="173"/>
    </row>
    <row r="13" spans="1:8">
      <c r="A13" s="154"/>
      <c r="B13" s="159"/>
      <c r="C13" s="175"/>
      <c r="D13" s="176">
        <v>69021</v>
      </c>
      <c r="E13" s="177"/>
      <c r="F13" s="178">
        <v>49700</v>
      </c>
      <c r="G13" s="179"/>
      <c r="H13" s="165"/>
    </row>
    <row r="14" spans="1:8">
      <c r="A14" s="166"/>
      <c r="B14" s="167"/>
      <c r="C14" s="168"/>
      <c r="D14" s="169">
        <v>52444</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9.1</v>
      </c>
      <c r="C19" s="180">
        <f>ROUND(VALUE(SUBSTITUTE(実質収支比率等に係る経年分析!G$48,"▲","-")),2)</f>
        <v>10.76</v>
      </c>
      <c r="D19" s="180">
        <f>ROUND(VALUE(SUBSTITUTE(実質収支比率等に係る経年分析!H$48,"▲","-")),2)</f>
        <v>13.74</v>
      </c>
      <c r="E19" s="180">
        <f>ROUND(VALUE(SUBSTITUTE(実質収支比率等に係る経年分析!I$48,"▲","-")),2)</f>
        <v>14.15</v>
      </c>
      <c r="F19" s="180">
        <f>ROUND(VALUE(SUBSTITUTE(実質収支比率等に係る経年分析!J$48,"▲","-")),2)</f>
        <v>11.25</v>
      </c>
    </row>
    <row r="20" spans="1:11">
      <c r="A20" s="180" t="s">
        <v>55</v>
      </c>
      <c r="B20" s="180">
        <f>ROUND(VALUE(SUBSTITUTE(実質収支比率等に係る経年分析!F$47,"▲","-")),2)</f>
        <v>20.77</v>
      </c>
      <c r="C20" s="180">
        <f>ROUND(VALUE(SUBSTITUTE(実質収支比率等に係る経年分析!G$47,"▲","-")),2)</f>
        <v>20.58</v>
      </c>
      <c r="D20" s="180">
        <f>ROUND(VALUE(SUBSTITUTE(実質収支比率等に係る経年分析!H$47,"▲","-")),2)</f>
        <v>20.239999999999998</v>
      </c>
      <c r="E20" s="180">
        <f>ROUND(VALUE(SUBSTITUTE(実質収支比率等に係る経年分析!I$47,"▲","-")),2)</f>
        <v>20.350000000000001</v>
      </c>
      <c r="F20" s="180">
        <f>ROUND(VALUE(SUBSTITUTE(実質収支比率等に係る経年分析!J$47,"▲","-")),2)</f>
        <v>20.309999999999999</v>
      </c>
    </row>
    <row r="21" spans="1:11">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3.19</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-2.84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上九一色簡易水道事業特別会計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c r="A30" s="181" t="str">
        <f>IF(連結実質赤字比率に係る赤字・黒字の構成分析!C$40="",NA(),連結実質赤字比率に係る赤字・黒字の構成分析!C$40)</f>
        <v>河口湖簡易水道事業特別会計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c r="A31" s="181" t="str">
        <f>IF(連結実質赤字比率に係る赤字・黒字の構成分析!C$39="",NA(),連結実質赤字比率に係る赤字・黒字の構成分析!C$39)</f>
        <v>河口湖治水事業特別会計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1389</v>
      </c>
      <c r="E42" s="182"/>
      <c r="F42" s="182"/>
      <c r="G42" s="182">
        <f>'実質公債費比率（分子）の構造'!L$52</f>
        <v>1398</v>
      </c>
      <c r="H42" s="182"/>
      <c r="I42" s="182"/>
      <c r="J42" s="182">
        <f>'実質公債費比率（分子）の構造'!M$52</f>
        <v>1455</v>
      </c>
      <c r="K42" s="182"/>
      <c r="L42" s="182"/>
      <c r="M42" s="182">
        <f>'実質公債費比率（分子）の構造'!N$52</f>
        <v>1466</v>
      </c>
      <c r="N42" s="182"/>
      <c r="O42" s="182"/>
      <c r="P42" s="182">
        <f>'実質公債費比率（分子）の構造'!O$52</f>
        <v>1452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124</v>
      </c>
      <c r="C44" s="182"/>
      <c r="D44" s="182"/>
      <c r="E44" s="182">
        <f>'実質公債費比率（分子）の構造'!L$50</f>
        <v>100</v>
      </c>
      <c r="F44" s="182"/>
      <c r="G44" s="182"/>
      <c r="H44" s="182">
        <f>'実質公債費比率（分子）の構造'!M$50</f>
        <v>89</v>
      </c>
      <c r="I44" s="182"/>
      <c r="J44" s="182"/>
      <c r="K44" s="182">
        <f>'実質公債費比率（分子）の構造'!N$50</f>
        <v>88</v>
      </c>
      <c r="L44" s="182"/>
      <c r="M44" s="182"/>
      <c r="N44" s="182">
        <f>'実質公債費比率（分子）の構造'!O$50</f>
        <v>62</v>
      </c>
      <c r="O44" s="182"/>
      <c r="P44" s="182"/>
    </row>
    <row r="45" spans="1:16">
      <c r="A45" s="182" t="s">
        <v>66</v>
      </c>
      <c r="B45" s="182">
        <f>'実質公債費比率（分子）の構造'!K$49</f>
        <v>56</v>
      </c>
      <c r="C45" s="182"/>
      <c r="D45" s="182"/>
      <c r="E45" s="182">
        <f>'実質公債費比率（分子）の構造'!L$49</f>
        <v>57</v>
      </c>
      <c r="F45" s="182"/>
      <c r="G45" s="182"/>
      <c r="H45" s="182">
        <f>'実質公債費比率（分子）の構造'!M$49</f>
        <v>67</v>
      </c>
      <c r="I45" s="182"/>
      <c r="J45" s="182"/>
      <c r="K45" s="182">
        <f>'実質公債費比率（分子）の構造'!N$49</f>
        <v>66</v>
      </c>
      <c r="L45" s="182"/>
      <c r="M45" s="182"/>
      <c r="N45" s="182">
        <f>'実質公債費比率（分子）の構造'!O$49</f>
        <v>72</v>
      </c>
      <c r="O45" s="182"/>
      <c r="P45" s="182"/>
    </row>
    <row r="46" spans="1:16">
      <c r="A46" s="182" t="s">
        <v>67</v>
      </c>
      <c r="B46" s="182">
        <f>'実質公債費比率（分子）の構造'!K$48</f>
        <v>273</v>
      </c>
      <c r="C46" s="182"/>
      <c r="D46" s="182"/>
      <c r="E46" s="182">
        <f>'実質公債費比率（分子）の構造'!L$48</f>
        <v>302</v>
      </c>
      <c r="F46" s="182"/>
      <c r="G46" s="182"/>
      <c r="H46" s="182">
        <f>'実質公債費比率（分子）の構造'!M$48</f>
        <v>352</v>
      </c>
      <c r="I46" s="182"/>
      <c r="J46" s="182"/>
      <c r="K46" s="182">
        <f>'実質公債費比率（分子）の構造'!N$48</f>
        <v>356</v>
      </c>
      <c r="L46" s="182"/>
      <c r="M46" s="182"/>
      <c r="N46" s="182">
        <f>'実質公債費比率（分子）の構造'!O$48</f>
        <v>358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1482</v>
      </c>
      <c r="C49" s="182"/>
      <c r="D49" s="182"/>
      <c r="E49" s="182">
        <f>'実質公債費比率（分子）の構造'!L$45</f>
        <v>1478</v>
      </c>
      <c r="F49" s="182"/>
      <c r="G49" s="182"/>
      <c r="H49" s="182">
        <f>'実質公債費比率（分子）の構造'!M$45</f>
        <v>1506</v>
      </c>
      <c r="I49" s="182"/>
      <c r="J49" s="182"/>
      <c r="K49" s="182">
        <f>'実質公債費比率（分子）の構造'!N$45</f>
        <v>1540</v>
      </c>
      <c r="L49" s="182"/>
      <c r="M49" s="182"/>
      <c r="N49" s="182">
        <f>'実質公債費比率（分子）の構造'!O$45</f>
        <v>1541</v>
      </c>
      <c r="O49" s="182"/>
      <c r="P49" s="182"/>
    </row>
    <row r="50" spans="1:16">
      <c r="A50" s="182" t="s">
        <v>71</v>
      </c>
      <c r="B50" s="182" t="e">
        <f>NA()</f>
        <v>#N/A</v>
      </c>
      <c r="C50" s="182">
        <f>IF(ISNUMBER('実質公債費比率（分子）の構造'!K$53),'実質公債費比率（分子）の構造'!K$53,NA())</f>
        <v>546</v>
      </c>
      <c r="D50" s="182" t="e">
        <f>NA()</f>
        <v>#N/A</v>
      </c>
      <c r="E50" s="182" t="e">
        <f>NA()</f>
        <v>#N/A</v>
      </c>
      <c r="F50" s="182">
        <f>IF(ISNUMBER('実質公債費比率（分子）の構造'!L$53),'実質公債費比率（分子）の構造'!L$53,NA())</f>
        <v>539</v>
      </c>
      <c r="G50" s="182" t="e">
        <f>NA()</f>
        <v>#N/A</v>
      </c>
      <c r="H50" s="182" t="e">
        <f>NA()</f>
        <v>#N/A</v>
      </c>
      <c r="I50" s="182">
        <f>IF(ISNUMBER('実質公債費比率（分子）の構造'!M$53),'実質公債費比率（分子）の構造'!M$53,NA())</f>
        <v>559</v>
      </c>
      <c r="J50" s="182" t="e">
        <f>NA()</f>
        <v>#N/A</v>
      </c>
      <c r="K50" s="182" t="e">
        <f>NA()</f>
        <v>#N/A</v>
      </c>
      <c r="L50" s="182">
        <f>IF(ISNUMBER('実質公債費比率（分子）の構造'!N$53),'実質公債費比率（分子）の構造'!N$53,NA())</f>
        <v>584</v>
      </c>
      <c r="M50" s="182" t="e">
        <f>NA()</f>
        <v>#N/A</v>
      </c>
      <c r="N50" s="182" t="e">
        <f>NA()</f>
        <v>#N/A</v>
      </c>
      <c r="O50" s="182">
        <f>IF(ISNUMBER('実質公債費比率（分子）の構造'!O$53),'実質公債費比率（分子）の構造'!O$53,NA())</f>
        <v>581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16968</v>
      </c>
      <c r="E56" s="181"/>
      <c r="F56" s="181"/>
      <c r="G56" s="181">
        <f>'将来負担比率（分子）の構造'!J$52</f>
        <v>16960</v>
      </c>
      <c r="H56" s="181"/>
      <c r="I56" s="181"/>
      <c r="J56" s="181">
        <f>'将来負担比率（分子）の構造'!K$52</f>
        <v>17348</v>
      </c>
      <c r="K56" s="181"/>
      <c r="L56" s="181"/>
      <c r="M56" s="181">
        <f>'将来負担比率（分子）の構造'!L$52</f>
        <v>17443</v>
      </c>
      <c r="N56" s="181"/>
      <c r="O56" s="181"/>
      <c r="P56" s="181">
        <f>'将来負担比率（分子）の構造'!M$52</f>
        <v>17486</v>
      </c>
    </row>
    <row r="57" spans="1:16">
      <c r="A57" s="181" t="s">
        <v>42</v>
      </c>
      <c r="B57" s="181"/>
      <c r="C57" s="181"/>
      <c r="D57" s="181">
        <f>'将来負担比率（分子）の構造'!I$51</f>
        <v>224</v>
      </c>
      <c r="E57" s="181"/>
      <c r="F57" s="181"/>
      <c r="G57" s="181">
        <f>'将来負担比率（分子）の構造'!J$51</f>
        <v>210</v>
      </c>
      <c r="H57" s="181"/>
      <c r="I57" s="181"/>
      <c r="J57" s="181">
        <f>'将来負担比率（分子）の構造'!K$51</f>
        <v>196</v>
      </c>
      <c r="K57" s="181"/>
      <c r="L57" s="181"/>
      <c r="M57" s="181">
        <f>'将来負担比率（分子）の構造'!L$51</f>
        <v>183</v>
      </c>
      <c r="N57" s="181"/>
      <c r="O57" s="181"/>
      <c r="P57" s="181">
        <f>'将来負担比率（分子）の構造'!M$51</f>
        <v>170</v>
      </c>
    </row>
    <row r="58" spans="1:16">
      <c r="A58" s="181" t="s">
        <v>41</v>
      </c>
      <c r="B58" s="181"/>
      <c r="C58" s="181"/>
      <c r="D58" s="181">
        <f>'将来負担比率（分子）の構造'!I$50</f>
        <v>3685</v>
      </c>
      <c r="E58" s="181"/>
      <c r="F58" s="181"/>
      <c r="G58" s="181">
        <f>'将来負担比率（分子）の構造'!J$50</f>
        <v>3843</v>
      </c>
      <c r="H58" s="181"/>
      <c r="I58" s="181"/>
      <c r="J58" s="181">
        <f>'将来負担比率（分子）の構造'!K$50</f>
        <v>4287</v>
      </c>
      <c r="K58" s="181"/>
      <c r="L58" s="181"/>
      <c r="M58" s="181">
        <f>'将来負担比率（分子）の構造'!L$50</f>
        <v>4396</v>
      </c>
      <c r="N58" s="181"/>
      <c r="O58" s="181"/>
      <c r="P58" s="181">
        <f>'将来負担比率（分子）の構造'!M$50</f>
        <v>4789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1434</v>
      </c>
      <c r="C62" s="181"/>
      <c r="D62" s="181"/>
      <c r="E62" s="181">
        <f>'将来負担比率（分子）の構造'!J$45</f>
        <v>1418</v>
      </c>
      <c r="F62" s="181"/>
      <c r="G62" s="181"/>
      <c r="H62" s="181">
        <f>'将来負担比率（分子）の構造'!K$45</f>
        <v>1415</v>
      </c>
      <c r="I62" s="181"/>
      <c r="J62" s="181"/>
      <c r="K62" s="181">
        <f>'将来負担比率（分子）の構造'!L$45</f>
        <v>1410</v>
      </c>
      <c r="L62" s="181"/>
      <c r="M62" s="181"/>
      <c r="N62" s="181">
        <f>'将来負担比率（分子）の構造'!M$45</f>
        <v>1421</v>
      </c>
      <c r="O62" s="181"/>
      <c r="P62" s="181"/>
    </row>
    <row r="63" spans="1:16">
      <c r="A63" s="181" t="s">
        <v>34</v>
      </c>
      <c r="B63" s="181">
        <f>'将来負担比率（分子）の構造'!I$44</f>
        <v>830</v>
      </c>
      <c r="C63" s="181"/>
      <c r="D63" s="181"/>
      <c r="E63" s="181">
        <f>'将来負担比率（分子）の構造'!J$44</f>
        <v>813</v>
      </c>
      <c r="F63" s="181"/>
      <c r="G63" s="181"/>
      <c r="H63" s="181">
        <f>'将来負担比率（分子）の構造'!K$44</f>
        <v>795</v>
      </c>
      <c r="I63" s="181"/>
      <c r="J63" s="181"/>
      <c r="K63" s="181">
        <f>'将来負担比率（分子）の構造'!L$44</f>
        <v>809</v>
      </c>
      <c r="L63" s="181"/>
      <c r="M63" s="181"/>
      <c r="N63" s="181">
        <f>'将来負担比率（分子）の構造'!M$44</f>
        <v>806</v>
      </c>
      <c r="O63" s="181"/>
      <c r="P63" s="181"/>
    </row>
    <row r="64" spans="1:16">
      <c r="A64" s="181" t="s">
        <v>33</v>
      </c>
      <c r="B64" s="181">
        <f>'将来負担比率（分子）の構造'!I$43</f>
        <v>4297</v>
      </c>
      <c r="C64" s="181"/>
      <c r="D64" s="181"/>
      <c r="E64" s="181">
        <f>'将来負担比率（分子）の構造'!J$43</f>
        <v>4306</v>
      </c>
      <c r="F64" s="181"/>
      <c r="G64" s="181"/>
      <c r="H64" s="181">
        <f>'将来負担比率（分子）の構造'!K$43</f>
        <v>4518</v>
      </c>
      <c r="I64" s="181"/>
      <c r="J64" s="181"/>
      <c r="K64" s="181">
        <f>'将来負担比率（分子）の構造'!L$43</f>
        <v>4774</v>
      </c>
      <c r="L64" s="181"/>
      <c r="M64" s="181"/>
      <c r="N64" s="181">
        <f>'将来負担比率（分子）の構造'!M$43</f>
        <v>4801</v>
      </c>
      <c r="O64" s="181"/>
      <c r="P64" s="181"/>
    </row>
    <row r="65" spans="1:16">
      <c r="A65" s="181" t="s">
        <v>32</v>
      </c>
      <c r="B65" s="181">
        <f>'将来負担比率（分子）の構造'!I$42</f>
        <v>651</v>
      </c>
      <c r="C65" s="181"/>
      <c r="D65" s="181"/>
      <c r="E65" s="181">
        <f>'将来負担比率（分子）の構造'!J$42</f>
        <v>548</v>
      </c>
      <c r="F65" s="181"/>
      <c r="G65" s="181"/>
      <c r="H65" s="181">
        <f>'将来負担比率（分子）の構造'!K$42</f>
        <v>459</v>
      </c>
      <c r="I65" s="181"/>
      <c r="J65" s="181"/>
      <c r="K65" s="181">
        <f>'将来負担比率（分子）の構造'!L$42</f>
        <v>371</v>
      </c>
      <c r="L65" s="181"/>
      <c r="M65" s="181"/>
      <c r="N65" s="181">
        <f>'将来負担比率（分子）の構造'!M$42</f>
        <v>304</v>
      </c>
      <c r="O65" s="181"/>
      <c r="P65" s="181"/>
    </row>
    <row r="66" spans="1:16">
      <c r="A66" s="181" t="s">
        <v>31</v>
      </c>
      <c r="B66" s="181">
        <f>'将来負担比率（分子）の構造'!I$41</f>
        <v>17114</v>
      </c>
      <c r="C66" s="181"/>
      <c r="D66" s="181"/>
      <c r="E66" s="181">
        <f>'将来負担比率（分子）の構造'!J$41</f>
        <v>17447</v>
      </c>
      <c r="F66" s="181"/>
      <c r="G66" s="181"/>
      <c r="H66" s="181">
        <f>'将来負担比率（分子）の構造'!K$41</f>
        <v>17952</v>
      </c>
      <c r="I66" s="181"/>
      <c r="J66" s="181"/>
      <c r="K66" s="181">
        <f>'将来負担比率（分子）の構造'!L$41</f>
        <v>18344</v>
      </c>
      <c r="L66" s="181"/>
      <c r="M66" s="181"/>
      <c r="N66" s="181">
        <f>'将来負担比率（分子）の構造'!M$41</f>
        <v>18635</v>
      </c>
      <c r="O66" s="181"/>
      <c r="P66" s="181"/>
    </row>
    <row r="67" spans="1:16">
      <c r="A67" s="181" t="s">
        <v>75</v>
      </c>
      <c r="B67" s="181" t="e">
        <f>NA()</f>
        <v>#N/A</v>
      </c>
      <c r="C67" s="181">
        <f>IF(ISNUMBER('将来負担比率（分子）の構造'!I$53), IF('将来負担比率（分子）の構造'!I$53 &lt; 0, 0, '将来負担比率（分子）の構造'!I$53), NA())</f>
        <v>3450</v>
      </c>
      <c r="D67" s="181" t="e">
        <f>NA()</f>
        <v>#N/A</v>
      </c>
      <c r="E67" s="181" t="e">
        <f>NA()</f>
        <v>#N/A</v>
      </c>
      <c r="F67" s="181">
        <f>IF(ISNUMBER('将来負担比率（分子）の構造'!J$53), IF('将来負担比率（分子）の構造'!J$53 &lt; 0, 0, '将来負担比率（分子）の構造'!J$53), NA())</f>
        <v>3519</v>
      </c>
      <c r="G67" s="181" t="e">
        <f>NA()</f>
        <v>#N/A</v>
      </c>
      <c r="H67" s="181" t="e">
        <f>NA()</f>
        <v>#N/A</v>
      </c>
      <c r="I67" s="181">
        <f>IF(ISNUMBER('将来負担比率（分子）の構造'!K$53), IF('将来負担比率（分子）の構造'!K$53 &lt; 0, 0, '将来負担比率（分子）の構造'!K$53), NA())</f>
        <v>3306</v>
      </c>
      <c r="J67" s="181" t="e">
        <f>NA()</f>
        <v>#N/A</v>
      </c>
      <c r="K67" s="181" t="e">
        <f>NA()</f>
        <v>#N/A</v>
      </c>
      <c r="L67" s="181">
        <f>IF(ISNUMBER('将来負担比率（分子）の構造'!L$53), IF('将来負担比率（分子）の構造'!L$53 &lt; 0, 0, '将来負担比率（分子）の構造'!L$53), NA())</f>
        <v>3686</v>
      </c>
      <c r="M67" s="181" t="e">
        <f>NA()</f>
        <v>#N/A</v>
      </c>
      <c r="N67" s="181" t="e">
        <f>NA()</f>
        <v>#N/A</v>
      </c>
      <c r="O67" s="181">
        <f>IF(ISNUMBER('将来負担比率（分子）の構造'!M$53), IF('将来負担比率（分子）の構造'!M$53 &lt; 0, 0, '将来負担比率（分子）の構造'!M$53), NA())</f>
        <v>3523</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1558</v>
      </c>
      <c r="C72" s="185">
        <f>基金残高に係る経年分析!G55</f>
        <v>1560</v>
      </c>
      <c r="D72" s="185">
        <f>基金残高に係る経年分析!H55</f>
        <v>1562</v>
      </c>
    </row>
    <row r="73" spans="1:16">
      <c r="A73" s="184" t="s">
        <v>78</v>
      </c>
      <c r="B73" s="185">
        <f>基金残高に係る経年分析!F56</f>
        <v>762</v>
      </c>
      <c r="C73" s="185">
        <f>基金残高に係る経年分析!G56</f>
        <v>762</v>
      </c>
      <c r="D73" s="185">
        <f>基金残高に係る経年分析!H56</f>
        <v>913</v>
      </c>
    </row>
    <row r="74" spans="1:16">
      <c r="A74" s="184" t="s">
        <v>79</v>
      </c>
      <c r="B74" s="185">
        <f>基金残高に係る経年分析!F57</f>
        <v>3569</v>
      </c>
      <c r="C74" s="185">
        <f>基金残高に係る経年分析!G57</f>
        <v>3855</v>
      </c>
      <c r="D74" s="185">
        <f>基金残高に係る経年分析!H57</f>
        <v>4176</v>
      </c>
    </row>
  </sheetData>
  <sheetProtection algorithmName="SHA-512" hashValue="yxwNmG5UYCYvHIkzXHc2qdjCHvtYpL3GN5eM9uXyNfG8gv6gLlBTggXgYWoBKkzS+S8Fo6bE2g/5W4L/6fGzzg==" saltValue="9rOmpA/jP0OR0AU7VmYn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4676476</v>
      </c>
      <c r="S5" s="635"/>
      <c r="T5" s="635"/>
      <c r="U5" s="635"/>
      <c r="V5" s="635"/>
      <c r="W5" s="635"/>
      <c r="X5" s="635"/>
      <c r="Y5" s="636"/>
      <c r="Z5" s="637">
        <v>34.799999999999997</v>
      </c>
      <c r="AA5" s="637"/>
      <c r="AB5" s="637"/>
      <c r="AC5" s="637"/>
      <c r="AD5" s="638">
        <v>4668679</v>
      </c>
      <c r="AE5" s="638"/>
      <c r="AF5" s="638"/>
      <c r="AG5" s="638"/>
      <c r="AH5" s="638"/>
      <c r="AI5" s="638"/>
      <c r="AJ5" s="638"/>
      <c r="AK5" s="638"/>
      <c r="AL5" s="639">
        <v>60.8</v>
      </c>
      <c r="AM5" s="640"/>
      <c r="AN5" s="640"/>
      <c r="AO5" s="641"/>
      <c r="AP5" s="631" t="s">
        <v>230</v>
      </c>
      <c r="AQ5" s="632"/>
      <c r="AR5" s="632"/>
      <c r="AS5" s="632"/>
      <c r="AT5" s="632"/>
      <c r="AU5" s="632"/>
      <c r="AV5" s="632"/>
      <c r="AW5" s="632"/>
      <c r="AX5" s="632"/>
      <c r="AY5" s="632"/>
      <c r="AZ5" s="632"/>
      <c r="BA5" s="632"/>
      <c r="BB5" s="632"/>
      <c r="BC5" s="632"/>
      <c r="BD5" s="632"/>
      <c r="BE5" s="632"/>
      <c r="BF5" s="633"/>
      <c r="BG5" s="645">
        <v>4545078</v>
      </c>
      <c r="BH5" s="646"/>
      <c r="BI5" s="646"/>
      <c r="BJ5" s="646"/>
      <c r="BK5" s="646"/>
      <c r="BL5" s="646"/>
      <c r="BM5" s="646"/>
      <c r="BN5" s="647"/>
      <c r="BO5" s="648">
        <v>97.2</v>
      </c>
      <c r="BP5" s="648"/>
      <c r="BQ5" s="648"/>
      <c r="BR5" s="648"/>
      <c r="BS5" s="649" t="s">
        <v>231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223</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c r="B6" s="642" t="s">
        <v>235</v>
      </c>
      <c r="C6" s="643"/>
      <c r="D6" s="643"/>
      <c r="E6" s="643"/>
      <c r="F6" s="643"/>
      <c r="G6" s="643"/>
      <c r="H6" s="643"/>
      <c r="I6" s="643"/>
      <c r="J6" s="643"/>
      <c r="K6" s="643"/>
      <c r="L6" s="643"/>
      <c r="M6" s="643"/>
      <c r="N6" s="643"/>
      <c r="O6" s="643"/>
      <c r="P6" s="643"/>
      <c r="Q6" s="644"/>
      <c r="R6" s="645">
        <v>97196</v>
      </c>
      <c r="S6" s="646"/>
      <c r="T6" s="646"/>
      <c r="U6" s="646"/>
      <c r="V6" s="646"/>
      <c r="W6" s="646"/>
      <c r="X6" s="646"/>
      <c r="Y6" s="647"/>
      <c r="Z6" s="648">
        <v>0.7</v>
      </c>
      <c r="AA6" s="648"/>
      <c r="AB6" s="648"/>
      <c r="AC6" s="648"/>
      <c r="AD6" s="649">
        <v>97196</v>
      </c>
      <c r="AE6" s="649"/>
      <c r="AF6" s="649"/>
      <c r="AG6" s="649"/>
      <c r="AH6" s="649"/>
      <c r="AI6" s="649"/>
      <c r="AJ6" s="649"/>
      <c r="AK6" s="649"/>
      <c r="AL6" s="650">
        <v>1.3</v>
      </c>
      <c r="AM6" s="651"/>
      <c r="AN6" s="651"/>
      <c r="AO6" s="652"/>
      <c r="AP6" s="642" t="s">
        <v>236</v>
      </c>
      <c r="AQ6" s="643"/>
      <c r="AR6" s="643"/>
      <c r="AS6" s="643"/>
      <c r="AT6" s="643"/>
      <c r="AU6" s="643"/>
      <c r="AV6" s="643"/>
      <c r="AW6" s="643"/>
      <c r="AX6" s="643"/>
      <c r="AY6" s="643"/>
      <c r="AZ6" s="643"/>
      <c r="BA6" s="643"/>
      <c r="BB6" s="643"/>
      <c r="BC6" s="643"/>
      <c r="BD6" s="643"/>
      <c r="BE6" s="643"/>
      <c r="BF6" s="644"/>
      <c r="BG6" s="645">
        <v>4545078</v>
      </c>
      <c r="BH6" s="646"/>
      <c r="BI6" s="646"/>
      <c r="BJ6" s="646"/>
      <c r="BK6" s="646"/>
      <c r="BL6" s="646"/>
      <c r="BM6" s="646"/>
      <c r="BN6" s="647"/>
      <c r="BO6" s="648">
        <v>97.2</v>
      </c>
      <c r="BP6" s="648"/>
      <c r="BQ6" s="648"/>
      <c r="BR6" s="648"/>
      <c r="BS6" s="649" t="s">
        <v>182</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86049</v>
      </c>
      <c r="CS6" s="646"/>
      <c r="CT6" s="646"/>
      <c r="CU6" s="646"/>
      <c r="CV6" s="646"/>
      <c r="CW6" s="646"/>
      <c r="CX6" s="646"/>
      <c r="CY6" s="647"/>
      <c r="CZ6" s="639">
        <v>0.7</v>
      </c>
      <c r="DA6" s="640"/>
      <c r="DB6" s="640"/>
      <c r="DC6" s="659"/>
      <c r="DD6" s="654" t="s">
        <v>231</v>
      </c>
      <c r="DE6" s="646"/>
      <c r="DF6" s="646"/>
      <c r="DG6" s="646"/>
      <c r="DH6" s="646"/>
      <c r="DI6" s="646"/>
      <c r="DJ6" s="646"/>
      <c r="DK6" s="646"/>
      <c r="DL6" s="646"/>
      <c r="DM6" s="646"/>
      <c r="DN6" s="646"/>
      <c r="DO6" s="646"/>
      <c r="DP6" s="647"/>
      <c r="DQ6" s="654">
        <v>86016</v>
      </c>
      <c r="DR6" s="646"/>
      <c r="DS6" s="646"/>
      <c r="DT6" s="646"/>
      <c r="DU6" s="646"/>
      <c r="DV6" s="646"/>
      <c r="DW6" s="646"/>
      <c r="DX6" s="646"/>
      <c r="DY6" s="646"/>
      <c r="DZ6" s="646"/>
      <c r="EA6" s="646"/>
      <c r="EB6" s="646"/>
      <c r="EC6" s="655"/>
    </row>
    <row r="7" spans="2:143" ht="11.25" customHeight="1">
      <c r="B7" s="642" t="s">
        <v>238</v>
      </c>
      <c r="C7" s="643"/>
      <c r="D7" s="643"/>
      <c r="E7" s="643"/>
      <c r="F7" s="643"/>
      <c r="G7" s="643"/>
      <c r="H7" s="643"/>
      <c r="I7" s="643"/>
      <c r="J7" s="643"/>
      <c r="K7" s="643"/>
      <c r="L7" s="643"/>
      <c r="M7" s="643"/>
      <c r="N7" s="643"/>
      <c r="O7" s="643"/>
      <c r="P7" s="643"/>
      <c r="Q7" s="644"/>
      <c r="R7" s="645">
        <v>3169</v>
      </c>
      <c r="S7" s="646"/>
      <c r="T7" s="646"/>
      <c r="U7" s="646"/>
      <c r="V7" s="646"/>
      <c r="W7" s="646"/>
      <c r="X7" s="646"/>
      <c r="Y7" s="647"/>
      <c r="Z7" s="648">
        <v>0</v>
      </c>
      <c r="AA7" s="648"/>
      <c r="AB7" s="648"/>
      <c r="AC7" s="648"/>
      <c r="AD7" s="649">
        <v>3169</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1979943</v>
      </c>
      <c r="BH7" s="646"/>
      <c r="BI7" s="646"/>
      <c r="BJ7" s="646"/>
      <c r="BK7" s="646"/>
      <c r="BL7" s="646"/>
      <c r="BM7" s="646"/>
      <c r="BN7" s="647"/>
      <c r="BO7" s="648">
        <v>42.3</v>
      </c>
      <c r="BP7" s="648"/>
      <c r="BQ7" s="648"/>
      <c r="BR7" s="648"/>
      <c r="BS7" s="649" t="s">
        <v>182</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1866909</v>
      </c>
      <c r="CS7" s="646"/>
      <c r="CT7" s="646"/>
      <c r="CU7" s="646"/>
      <c r="CV7" s="646"/>
      <c r="CW7" s="646"/>
      <c r="CX7" s="646"/>
      <c r="CY7" s="647"/>
      <c r="CZ7" s="648">
        <v>15</v>
      </c>
      <c r="DA7" s="648"/>
      <c r="DB7" s="648"/>
      <c r="DC7" s="648"/>
      <c r="DD7" s="654">
        <v>132385</v>
      </c>
      <c r="DE7" s="646"/>
      <c r="DF7" s="646"/>
      <c r="DG7" s="646"/>
      <c r="DH7" s="646"/>
      <c r="DI7" s="646"/>
      <c r="DJ7" s="646"/>
      <c r="DK7" s="646"/>
      <c r="DL7" s="646"/>
      <c r="DM7" s="646"/>
      <c r="DN7" s="646"/>
      <c r="DO7" s="646"/>
      <c r="DP7" s="647"/>
      <c r="DQ7" s="654">
        <v>1214590</v>
      </c>
      <c r="DR7" s="646"/>
      <c r="DS7" s="646"/>
      <c r="DT7" s="646"/>
      <c r="DU7" s="646"/>
      <c r="DV7" s="646"/>
      <c r="DW7" s="646"/>
      <c r="DX7" s="646"/>
      <c r="DY7" s="646"/>
      <c r="DZ7" s="646"/>
      <c r="EA7" s="646"/>
      <c r="EB7" s="646"/>
      <c r="EC7" s="655"/>
    </row>
    <row r="8" spans="2:143" ht="11.25" customHeight="1">
      <c r="B8" s="642" t="s">
        <v>241</v>
      </c>
      <c r="C8" s="643"/>
      <c r="D8" s="643"/>
      <c r="E8" s="643"/>
      <c r="F8" s="643"/>
      <c r="G8" s="643"/>
      <c r="H8" s="643"/>
      <c r="I8" s="643"/>
      <c r="J8" s="643"/>
      <c r="K8" s="643"/>
      <c r="L8" s="643"/>
      <c r="M8" s="643"/>
      <c r="N8" s="643"/>
      <c r="O8" s="643"/>
      <c r="P8" s="643"/>
      <c r="Q8" s="644"/>
      <c r="R8" s="645">
        <v>15030</v>
      </c>
      <c r="S8" s="646"/>
      <c r="T8" s="646"/>
      <c r="U8" s="646"/>
      <c r="V8" s="646"/>
      <c r="W8" s="646"/>
      <c r="X8" s="646"/>
      <c r="Y8" s="647"/>
      <c r="Z8" s="648">
        <v>0.1</v>
      </c>
      <c r="AA8" s="648"/>
      <c r="AB8" s="648"/>
      <c r="AC8" s="648"/>
      <c r="AD8" s="649">
        <v>15030</v>
      </c>
      <c r="AE8" s="649"/>
      <c r="AF8" s="649"/>
      <c r="AG8" s="649"/>
      <c r="AH8" s="649"/>
      <c r="AI8" s="649"/>
      <c r="AJ8" s="649"/>
      <c r="AK8" s="649"/>
      <c r="AL8" s="650">
        <v>0.2</v>
      </c>
      <c r="AM8" s="651"/>
      <c r="AN8" s="651"/>
      <c r="AO8" s="652"/>
      <c r="AP8" s="642" t="s">
        <v>242</v>
      </c>
      <c r="AQ8" s="643"/>
      <c r="AR8" s="643"/>
      <c r="AS8" s="643"/>
      <c r="AT8" s="643"/>
      <c r="AU8" s="643"/>
      <c r="AV8" s="643"/>
      <c r="AW8" s="643"/>
      <c r="AX8" s="643"/>
      <c r="AY8" s="643"/>
      <c r="AZ8" s="643"/>
      <c r="BA8" s="643"/>
      <c r="BB8" s="643"/>
      <c r="BC8" s="643"/>
      <c r="BD8" s="643"/>
      <c r="BE8" s="643"/>
      <c r="BF8" s="644"/>
      <c r="BG8" s="645">
        <v>53157</v>
      </c>
      <c r="BH8" s="646"/>
      <c r="BI8" s="646"/>
      <c r="BJ8" s="646"/>
      <c r="BK8" s="646"/>
      <c r="BL8" s="646"/>
      <c r="BM8" s="646"/>
      <c r="BN8" s="647"/>
      <c r="BO8" s="648">
        <v>1.1000000000000001</v>
      </c>
      <c r="BP8" s="648"/>
      <c r="BQ8" s="648"/>
      <c r="BR8" s="648"/>
      <c r="BS8" s="654" t="s">
        <v>182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3200201</v>
      </c>
      <c r="CS8" s="646"/>
      <c r="CT8" s="646"/>
      <c r="CU8" s="646"/>
      <c r="CV8" s="646"/>
      <c r="CW8" s="646"/>
      <c r="CX8" s="646"/>
      <c r="CY8" s="647"/>
      <c r="CZ8" s="648">
        <v>25.7</v>
      </c>
      <c r="DA8" s="648"/>
      <c r="DB8" s="648"/>
      <c r="DC8" s="648"/>
      <c r="DD8" s="654">
        <v>186093</v>
      </c>
      <c r="DE8" s="646"/>
      <c r="DF8" s="646"/>
      <c r="DG8" s="646"/>
      <c r="DH8" s="646"/>
      <c r="DI8" s="646"/>
      <c r="DJ8" s="646"/>
      <c r="DK8" s="646"/>
      <c r="DL8" s="646"/>
      <c r="DM8" s="646"/>
      <c r="DN8" s="646"/>
      <c r="DO8" s="646"/>
      <c r="DP8" s="647"/>
      <c r="DQ8" s="654">
        <v>1765369</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9779</v>
      </c>
      <c r="S9" s="646"/>
      <c r="T9" s="646"/>
      <c r="U9" s="646"/>
      <c r="V9" s="646"/>
      <c r="W9" s="646"/>
      <c r="X9" s="646"/>
      <c r="Y9" s="647"/>
      <c r="Z9" s="648">
        <v>0.1</v>
      </c>
      <c r="AA9" s="648"/>
      <c r="AB9" s="648"/>
      <c r="AC9" s="648"/>
      <c r="AD9" s="649">
        <v>9779</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1579193</v>
      </c>
      <c r="BH9" s="646"/>
      <c r="BI9" s="646"/>
      <c r="BJ9" s="646"/>
      <c r="BK9" s="646"/>
      <c r="BL9" s="646"/>
      <c r="BM9" s="646"/>
      <c r="BN9" s="647"/>
      <c r="BO9" s="648">
        <v>33.799999999999997</v>
      </c>
      <c r="BP9" s="648"/>
      <c r="BQ9" s="648"/>
      <c r="BR9" s="648"/>
      <c r="BS9" s="654" t="s">
        <v>182</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1176533</v>
      </c>
      <c r="CS9" s="646"/>
      <c r="CT9" s="646"/>
      <c r="CU9" s="646"/>
      <c r="CV9" s="646"/>
      <c r="CW9" s="646"/>
      <c r="CX9" s="646"/>
      <c r="CY9" s="647"/>
      <c r="CZ9" s="648">
        <v>9.5</v>
      </c>
      <c r="DA9" s="648"/>
      <c r="DB9" s="648"/>
      <c r="DC9" s="648"/>
      <c r="DD9" s="654">
        <v>70580</v>
      </c>
      <c r="DE9" s="646"/>
      <c r="DF9" s="646"/>
      <c r="DG9" s="646"/>
      <c r="DH9" s="646"/>
      <c r="DI9" s="646"/>
      <c r="DJ9" s="646"/>
      <c r="DK9" s="646"/>
      <c r="DL9" s="646"/>
      <c r="DM9" s="646"/>
      <c r="DN9" s="646"/>
      <c r="DO9" s="646"/>
      <c r="DP9" s="647"/>
      <c r="DQ9" s="654">
        <v>986732</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182</v>
      </c>
      <c r="AA10" s="648"/>
      <c r="AB10" s="648"/>
      <c r="AC10" s="648"/>
      <c r="AD10" s="649" t="s">
        <v>231</v>
      </c>
      <c r="AE10" s="649"/>
      <c r="AF10" s="649"/>
      <c r="AG10" s="649"/>
      <c r="AH10" s="649"/>
      <c r="AI10" s="649"/>
      <c r="AJ10" s="649"/>
      <c r="AK10" s="649"/>
      <c r="AL10" s="650" t="s">
        <v>182</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108301</v>
      </c>
      <c r="BH10" s="646"/>
      <c r="BI10" s="646"/>
      <c r="BJ10" s="646"/>
      <c r="BK10" s="646"/>
      <c r="BL10" s="646"/>
      <c r="BM10" s="646"/>
      <c r="BN10" s="647"/>
      <c r="BO10" s="648">
        <v>2.2999999999999998</v>
      </c>
      <c r="BP10" s="648"/>
      <c r="BQ10" s="648"/>
      <c r="BR10" s="648"/>
      <c r="BS10" s="654" t="s">
        <v>182</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t="s">
        <v>231</v>
      </c>
      <c r="CS10" s="646"/>
      <c r="CT10" s="646"/>
      <c r="CU10" s="646"/>
      <c r="CV10" s="646"/>
      <c r="CW10" s="646"/>
      <c r="CX10" s="646"/>
      <c r="CY10" s="647"/>
      <c r="CZ10" s="648" t="s">
        <v>182</v>
      </c>
      <c r="DA10" s="648"/>
      <c r="DB10" s="648"/>
      <c r="DC10" s="648"/>
      <c r="DD10" s="654" t="s">
        <v>231</v>
      </c>
      <c r="DE10" s="646"/>
      <c r="DF10" s="646"/>
      <c r="DG10" s="646"/>
      <c r="DH10" s="646"/>
      <c r="DI10" s="646"/>
      <c r="DJ10" s="646"/>
      <c r="DK10" s="646"/>
      <c r="DL10" s="646"/>
      <c r="DM10" s="646"/>
      <c r="DN10" s="646"/>
      <c r="DO10" s="646"/>
      <c r="DP10" s="647"/>
      <c r="DQ10" s="654" t="s">
        <v>231</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491781</v>
      </c>
      <c r="S11" s="646"/>
      <c r="T11" s="646"/>
      <c r="U11" s="646"/>
      <c r="V11" s="646"/>
      <c r="W11" s="646"/>
      <c r="X11" s="646"/>
      <c r="Y11" s="647"/>
      <c r="Z11" s="650">
        <v>3.7</v>
      </c>
      <c r="AA11" s="651"/>
      <c r="AB11" s="651"/>
      <c r="AC11" s="663"/>
      <c r="AD11" s="654">
        <v>491781</v>
      </c>
      <c r="AE11" s="646"/>
      <c r="AF11" s="646"/>
      <c r="AG11" s="646"/>
      <c r="AH11" s="646"/>
      <c r="AI11" s="646"/>
      <c r="AJ11" s="646"/>
      <c r="AK11" s="647"/>
      <c r="AL11" s="650">
        <v>6.4</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239292</v>
      </c>
      <c r="BH11" s="646"/>
      <c r="BI11" s="646"/>
      <c r="BJ11" s="646"/>
      <c r="BK11" s="646"/>
      <c r="BL11" s="646"/>
      <c r="BM11" s="646"/>
      <c r="BN11" s="647"/>
      <c r="BO11" s="648">
        <v>5.0999999999999996</v>
      </c>
      <c r="BP11" s="648"/>
      <c r="BQ11" s="648"/>
      <c r="BR11" s="648"/>
      <c r="BS11" s="654" t="s">
        <v>231</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338429</v>
      </c>
      <c r="CS11" s="646"/>
      <c r="CT11" s="646"/>
      <c r="CU11" s="646"/>
      <c r="CV11" s="646"/>
      <c r="CW11" s="646"/>
      <c r="CX11" s="646"/>
      <c r="CY11" s="647"/>
      <c r="CZ11" s="648">
        <v>2.7</v>
      </c>
      <c r="DA11" s="648"/>
      <c r="DB11" s="648"/>
      <c r="DC11" s="648"/>
      <c r="DD11" s="654">
        <v>196105</v>
      </c>
      <c r="DE11" s="646"/>
      <c r="DF11" s="646"/>
      <c r="DG11" s="646"/>
      <c r="DH11" s="646"/>
      <c r="DI11" s="646"/>
      <c r="DJ11" s="646"/>
      <c r="DK11" s="646"/>
      <c r="DL11" s="646"/>
      <c r="DM11" s="646"/>
      <c r="DN11" s="646"/>
      <c r="DO11" s="646"/>
      <c r="DP11" s="647"/>
      <c r="DQ11" s="654">
        <v>288197</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v>52223</v>
      </c>
      <c r="S12" s="646"/>
      <c r="T12" s="646"/>
      <c r="U12" s="646"/>
      <c r="V12" s="646"/>
      <c r="W12" s="646"/>
      <c r="X12" s="646"/>
      <c r="Y12" s="647"/>
      <c r="Z12" s="648">
        <v>0.4</v>
      </c>
      <c r="AA12" s="648"/>
      <c r="AB12" s="648"/>
      <c r="AC12" s="648"/>
      <c r="AD12" s="649">
        <v>52223</v>
      </c>
      <c r="AE12" s="649"/>
      <c r="AF12" s="649"/>
      <c r="AG12" s="649"/>
      <c r="AH12" s="649"/>
      <c r="AI12" s="649"/>
      <c r="AJ12" s="649"/>
      <c r="AK12" s="649"/>
      <c r="AL12" s="650">
        <v>0.7</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2260467</v>
      </c>
      <c r="BH12" s="646"/>
      <c r="BI12" s="646"/>
      <c r="BJ12" s="646"/>
      <c r="BK12" s="646"/>
      <c r="BL12" s="646"/>
      <c r="BM12" s="646"/>
      <c r="BN12" s="647"/>
      <c r="BO12" s="648">
        <v>48.3</v>
      </c>
      <c r="BP12" s="648"/>
      <c r="BQ12" s="648"/>
      <c r="BR12" s="648"/>
      <c r="BS12" s="654" t="s">
        <v>182</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387108</v>
      </c>
      <c r="CS12" s="646"/>
      <c r="CT12" s="646"/>
      <c r="CU12" s="646"/>
      <c r="CV12" s="646"/>
      <c r="CW12" s="646"/>
      <c r="CX12" s="646"/>
      <c r="CY12" s="647"/>
      <c r="CZ12" s="648">
        <v>3.1</v>
      </c>
      <c r="DA12" s="648"/>
      <c r="DB12" s="648"/>
      <c r="DC12" s="648"/>
      <c r="DD12" s="654">
        <v>20004</v>
      </c>
      <c r="DE12" s="646"/>
      <c r="DF12" s="646"/>
      <c r="DG12" s="646"/>
      <c r="DH12" s="646"/>
      <c r="DI12" s="646"/>
      <c r="DJ12" s="646"/>
      <c r="DK12" s="646"/>
      <c r="DL12" s="646"/>
      <c r="DM12" s="646"/>
      <c r="DN12" s="646"/>
      <c r="DO12" s="646"/>
      <c r="DP12" s="647"/>
      <c r="DQ12" s="654">
        <v>308713</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182</v>
      </c>
      <c r="AA13" s="648"/>
      <c r="AB13" s="648"/>
      <c r="AC13" s="648"/>
      <c r="AD13" s="649" t="s">
        <v>231</v>
      </c>
      <c r="AE13" s="649"/>
      <c r="AF13" s="649"/>
      <c r="AG13" s="649"/>
      <c r="AH13" s="649"/>
      <c r="AI13" s="649"/>
      <c r="AJ13" s="649"/>
      <c r="AK13" s="649"/>
      <c r="AL13" s="650" t="s">
        <v>182</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2248212</v>
      </c>
      <c r="BH13" s="646"/>
      <c r="BI13" s="646"/>
      <c r="BJ13" s="646"/>
      <c r="BK13" s="646"/>
      <c r="BL13" s="646"/>
      <c r="BM13" s="646"/>
      <c r="BN13" s="647"/>
      <c r="BO13" s="648">
        <v>48.1</v>
      </c>
      <c r="BP13" s="648"/>
      <c r="BQ13" s="648"/>
      <c r="BR13" s="648"/>
      <c r="BS13" s="654" t="s">
        <v>182</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938257</v>
      </c>
      <c r="CS13" s="646"/>
      <c r="CT13" s="646"/>
      <c r="CU13" s="646"/>
      <c r="CV13" s="646"/>
      <c r="CW13" s="646"/>
      <c r="CX13" s="646"/>
      <c r="CY13" s="647"/>
      <c r="CZ13" s="648">
        <v>7.5</v>
      </c>
      <c r="DA13" s="648"/>
      <c r="DB13" s="648"/>
      <c r="DC13" s="648"/>
      <c r="DD13" s="654">
        <v>266554</v>
      </c>
      <c r="DE13" s="646"/>
      <c r="DF13" s="646"/>
      <c r="DG13" s="646"/>
      <c r="DH13" s="646"/>
      <c r="DI13" s="646"/>
      <c r="DJ13" s="646"/>
      <c r="DK13" s="646"/>
      <c r="DL13" s="646"/>
      <c r="DM13" s="646"/>
      <c r="DN13" s="646"/>
      <c r="DO13" s="646"/>
      <c r="DP13" s="647"/>
      <c r="DQ13" s="654">
        <v>802951</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17955</v>
      </c>
      <c r="S14" s="646"/>
      <c r="T14" s="646"/>
      <c r="U14" s="646"/>
      <c r="V14" s="646"/>
      <c r="W14" s="646"/>
      <c r="X14" s="646"/>
      <c r="Y14" s="647"/>
      <c r="Z14" s="648">
        <v>0.1</v>
      </c>
      <c r="AA14" s="648"/>
      <c r="AB14" s="648"/>
      <c r="AC14" s="648"/>
      <c r="AD14" s="649">
        <v>17955</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87026</v>
      </c>
      <c r="BH14" s="646"/>
      <c r="BI14" s="646"/>
      <c r="BJ14" s="646"/>
      <c r="BK14" s="646"/>
      <c r="BL14" s="646"/>
      <c r="BM14" s="646"/>
      <c r="BN14" s="647"/>
      <c r="BO14" s="648">
        <v>1.9</v>
      </c>
      <c r="BP14" s="648"/>
      <c r="BQ14" s="648"/>
      <c r="BR14" s="648"/>
      <c r="BS14" s="654" t="s">
        <v>182</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892398</v>
      </c>
      <c r="CS14" s="646"/>
      <c r="CT14" s="646"/>
      <c r="CU14" s="646"/>
      <c r="CV14" s="646"/>
      <c r="CW14" s="646"/>
      <c r="CX14" s="646"/>
      <c r="CY14" s="647"/>
      <c r="CZ14" s="648">
        <v>7.2</v>
      </c>
      <c r="DA14" s="648"/>
      <c r="DB14" s="648"/>
      <c r="DC14" s="648"/>
      <c r="DD14" s="654">
        <v>369876</v>
      </c>
      <c r="DE14" s="646"/>
      <c r="DF14" s="646"/>
      <c r="DG14" s="646"/>
      <c r="DH14" s="646"/>
      <c r="DI14" s="646"/>
      <c r="DJ14" s="646"/>
      <c r="DK14" s="646"/>
      <c r="DL14" s="646"/>
      <c r="DM14" s="646"/>
      <c r="DN14" s="646"/>
      <c r="DO14" s="646"/>
      <c r="DP14" s="647"/>
      <c r="DQ14" s="654">
        <v>523406</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182</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182</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217642</v>
      </c>
      <c r="BH15" s="646"/>
      <c r="BI15" s="646"/>
      <c r="BJ15" s="646"/>
      <c r="BK15" s="646"/>
      <c r="BL15" s="646"/>
      <c r="BM15" s="646"/>
      <c r="BN15" s="647"/>
      <c r="BO15" s="648">
        <v>4.7</v>
      </c>
      <c r="BP15" s="648"/>
      <c r="BQ15" s="648"/>
      <c r="BR15" s="648"/>
      <c r="BS15" s="654" t="s">
        <v>182</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2019779</v>
      </c>
      <c r="CS15" s="646"/>
      <c r="CT15" s="646"/>
      <c r="CU15" s="646"/>
      <c r="CV15" s="646"/>
      <c r="CW15" s="646"/>
      <c r="CX15" s="646"/>
      <c r="CY15" s="647"/>
      <c r="CZ15" s="648">
        <v>16.2</v>
      </c>
      <c r="DA15" s="648"/>
      <c r="DB15" s="648"/>
      <c r="DC15" s="648"/>
      <c r="DD15" s="654">
        <v>871964</v>
      </c>
      <c r="DE15" s="646"/>
      <c r="DF15" s="646"/>
      <c r="DG15" s="646"/>
      <c r="DH15" s="646"/>
      <c r="DI15" s="646"/>
      <c r="DJ15" s="646"/>
      <c r="DK15" s="646"/>
      <c r="DL15" s="646"/>
      <c r="DM15" s="646"/>
      <c r="DN15" s="646"/>
      <c r="DO15" s="646"/>
      <c r="DP15" s="647"/>
      <c r="DQ15" s="654">
        <v>1121480</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3778</v>
      </c>
      <c r="S16" s="646"/>
      <c r="T16" s="646"/>
      <c r="U16" s="646"/>
      <c r="V16" s="646"/>
      <c r="W16" s="646"/>
      <c r="X16" s="646"/>
      <c r="Y16" s="647"/>
      <c r="Z16" s="648">
        <v>0</v>
      </c>
      <c r="AA16" s="648"/>
      <c r="AB16" s="648"/>
      <c r="AC16" s="648"/>
      <c r="AD16" s="649">
        <v>3778</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182</v>
      </c>
      <c r="BP16" s="648"/>
      <c r="BQ16" s="648"/>
      <c r="BR16" s="648"/>
      <c r="BS16" s="654" t="s">
        <v>182</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231</v>
      </c>
      <c r="CS16" s="646"/>
      <c r="CT16" s="646"/>
      <c r="CU16" s="646"/>
      <c r="CV16" s="646"/>
      <c r="CW16" s="646"/>
      <c r="CX16" s="646"/>
      <c r="CY16" s="647"/>
      <c r="CZ16" s="648" t="s">
        <v>182</v>
      </c>
      <c r="DA16" s="648"/>
      <c r="DB16" s="648"/>
      <c r="DC16" s="648"/>
      <c r="DD16" s="654" t="s">
        <v>182</v>
      </c>
      <c r="DE16" s="646"/>
      <c r="DF16" s="646"/>
      <c r="DG16" s="646"/>
      <c r="DH16" s="646"/>
      <c r="DI16" s="646"/>
      <c r="DJ16" s="646"/>
      <c r="DK16" s="646"/>
      <c r="DL16" s="646"/>
      <c r="DM16" s="646"/>
      <c r="DN16" s="646"/>
      <c r="DO16" s="646"/>
      <c r="DP16" s="647"/>
      <c r="DQ16" s="654" t="s">
        <v>231</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124129</v>
      </c>
      <c r="S17" s="646"/>
      <c r="T17" s="646"/>
      <c r="U17" s="646"/>
      <c r="V17" s="646"/>
      <c r="W17" s="646"/>
      <c r="X17" s="646"/>
      <c r="Y17" s="647"/>
      <c r="Z17" s="648">
        <v>0.9</v>
      </c>
      <c r="AA17" s="648"/>
      <c r="AB17" s="648"/>
      <c r="AC17" s="648"/>
      <c r="AD17" s="649">
        <v>124129</v>
      </c>
      <c r="AE17" s="649"/>
      <c r="AF17" s="649"/>
      <c r="AG17" s="649"/>
      <c r="AH17" s="649"/>
      <c r="AI17" s="649"/>
      <c r="AJ17" s="649"/>
      <c r="AK17" s="649"/>
      <c r="AL17" s="650">
        <v>1.6</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182</v>
      </c>
      <c r="BH17" s="646"/>
      <c r="BI17" s="646"/>
      <c r="BJ17" s="646"/>
      <c r="BK17" s="646"/>
      <c r="BL17" s="646"/>
      <c r="BM17" s="646"/>
      <c r="BN17" s="647"/>
      <c r="BO17" s="648" t="s">
        <v>231</v>
      </c>
      <c r="BP17" s="648"/>
      <c r="BQ17" s="648"/>
      <c r="BR17" s="648"/>
      <c r="BS17" s="654" t="s">
        <v>182</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1540836</v>
      </c>
      <c r="CS17" s="646"/>
      <c r="CT17" s="646"/>
      <c r="CU17" s="646"/>
      <c r="CV17" s="646"/>
      <c r="CW17" s="646"/>
      <c r="CX17" s="646"/>
      <c r="CY17" s="647"/>
      <c r="CZ17" s="648">
        <v>12.4</v>
      </c>
      <c r="DA17" s="648"/>
      <c r="DB17" s="648"/>
      <c r="DC17" s="648"/>
      <c r="DD17" s="654" t="s">
        <v>231</v>
      </c>
      <c r="DE17" s="646"/>
      <c r="DF17" s="646"/>
      <c r="DG17" s="646"/>
      <c r="DH17" s="646"/>
      <c r="DI17" s="646"/>
      <c r="DJ17" s="646"/>
      <c r="DK17" s="646"/>
      <c r="DL17" s="646"/>
      <c r="DM17" s="646"/>
      <c r="DN17" s="646"/>
      <c r="DO17" s="646"/>
      <c r="DP17" s="647"/>
      <c r="DQ17" s="654">
        <v>1526317</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20430</v>
      </c>
      <c r="S18" s="646"/>
      <c r="T18" s="646"/>
      <c r="U18" s="646"/>
      <c r="V18" s="646"/>
      <c r="W18" s="646"/>
      <c r="X18" s="646"/>
      <c r="Y18" s="647"/>
      <c r="Z18" s="648">
        <v>0.2</v>
      </c>
      <c r="AA18" s="648"/>
      <c r="AB18" s="648"/>
      <c r="AC18" s="648"/>
      <c r="AD18" s="649">
        <v>20430</v>
      </c>
      <c r="AE18" s="649"/>
      <c r="AF18" s="649"/>
      <c r="AG18" s="649"/>
      <c r="AH18" s="649"/>
      <c r="AI18" s="649"/>
      <c r="AJ18" s="649"/>
      <c r="AK18" s="649"/>
      <c r="AL18" s="650">
        <v>0.3</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182</v>
      </c>
      <c r="BH18" s="646"/>
      <c r="BI18" s="646"/>
      <c r="BJ18" s="646"/>
      <c r="BK18" s="646"/>
      <c r="BL18" s="646"/>
      <c r="BM18" s="646"/>
      <c r="BN18" s="647"/>
      <c r="BO18" s="648" t="s">
        <v>231</v>
      </c>
      <c r="BP18" s="648"/>
      <c r="BQ18" s="648"/>
      <c r="BR18" s="648"/>
      <c r="BS18" s="654" t="s">
        <v>182</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182</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2235</v>
      </c>
      <c r="S19" s="646"/>
      <c r="T19" s="646"/>
      <c r="U19" s="646"/>
      <c r="V19" s="646"/>
      <c r="W19" s="646"/>
      <c r="X19" s="646"/>
      <c r="Y19" s="647"/>
      <c r="Z19" s="648">
        <v>0</v>
      </c>
      <c r="AA19" s="648"/>
      <c r="AB19" s="648"/>
      <c r="AC19" s="648"/>
      <c r="AD19" s="649">
        <v>2235</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131398</v>
      </c>
      <c r="BH19" s="646"/>
      <c r="BI19" s="646"/>
      <c r="BJ19" s="646"/>
      <c r="BK19" s="646"/>
      <c r="BL19" s="646"/>
      <c r="BM19" s="646"/>
      <c r="BN19" s="647"/>
      <c r="BO19" s="648">
        <v>2.8</v>
      </c>
      <c r="BP19" s="648"/>
      <c r="BQ19" s="648"/>
      <c r="BR19" s="648"/>
      <c r="BS19" s="654" t="s">
        <v>231</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636</v>
      </c>
      <c r="S20" s="646"/>
      <c r="T20" s="646"/>
      <c r="U20" s="646"/>
      <c r="V20" s="646"/>
      <c r="W20" s="646"/>
      <c r="X20" s="646"/>
      <c r="Y20" s="647"/>
      <c r="Z20" s="648">
        <v>0</v>
      </c>
      <c r="AA20" s="648"/>
      <c r="AB20" s="648"/>
      <c r="AC20" s="648"/>
      <c r="AD20" s="649">
        <v>636</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123601</v>
      </c>
      <c r="BH20" s="646"/>
      <c r="BI20" s="646"/>
      <c r="BJ20" s="646"/>
      <c r="BK20" s="646"/>
      <c r="BL20" s="646"/>
      <c r="BM20" s="646"/>
      <c r="BN20" s="647"/>
      <c r="BO20" s="648">
        <v>2.6</v>
      </c>
      <c r="BP20" s="648"/>
      <c r="BQ20" s="648"/>
      <c r="BR20" s="648"/>
      <c r="BS20" s="654" t="s">
        <v>231</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12446499</v>
      </c>
      <c r="CS20" s="646"/>
      <c r="CT20" s="646"/>
      <c r="CU20" s="646"/>
      <c r="CV20" s="646"/>
      <c r="CW20" s="646"/>
      <c r="CX20" s="646"/>
      <c r="CY20" s="647"/>
      <c r="CZ20" s="648">
        <v>100</v>
      </c>
      <c r="DA20" s="648"/>
      <c r="DB20" s="648"/>
      <c r="DC20" s="648"/>
      <c r="DD20" s="654">
        <v>2113561</v>
      </c>
      <c r="DE20" s="646"/>
      <c r="DF20" s="646"/>
      <c r="DG20" s="646"/>
      <c r="DH20" s="646"/>
      <c r="DI20" s="646"/>
      <c r="DJ20" s="646"/>
      <c r="DK20" s="646"/>
      <c r="DL20" s="646"/>
      <c r="DM20" s="646"/>
      <c r="DN20" s="646"/>
      <c r="DO20" s="646"/>
      <c r="DP20" s="647"/>
      <c r="DQ20" s="654">
        <v>8623771</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100828</v>
      </c>
      <c r="S21" s="646"/>
      <c r="T21" s="646"/>
      <c r="U21" s="646"/>
      <c r="V21" s="646"/>
      <c r="W21" s="646"/>
      <c r="X21" s="646"/>
      <c r="Y21" s="647"/>
      <c r="Z21" s="648">
        <v>0.7</v>
      </c>
      <c r="AA21" s="648"/>
      <c r="AB21" s="648"/>
      <c r="AC21" s="648"/>
      <c r="AD21" s="649">
        <v>100828</v>
      </c>
      <c r="AE21" s="649"/>
      <c r="AF21" s="649"/>
      <c r="AG21" s="649"/>
      <c r="AH21" s="649"/>
      <c r="AI21" s="649"/>
      <c r="AJ21" s="649"/>
      <c r="AK21" s="649"/>
      <c r="AL21" s="650">
        <v>1.3</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123601</v>
      </c>
      <c r="BH21" s="646"/>
      <c r="BI21" s="646"/>
      <c r="BJ21" s="646"/>
      <c r="BK21" s="646"/>
      <c r="BL21" s="646"/>
      <c r="BM21" s="646"/>
      <c r="BN21" s="647"/>
      <c r="BO21" s="648">
        <v>2.6</v>
      </c>
      <c r="BP21" s="648"/>
      <c r="BQ21" s="648"/>
      <c r="BR21" s="648"/>
      <c r="BS21" s="654" t="s">
        <v>182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2439803</v>
      </c>
      <c r="S22" s="646"/>
      <c r="T22" s="646"/>
      <c r="U22" s="646"/>
      <c r="V22" s="646"/>
      <c r="W22" s="646"/>
      <c r="X22" s="646"/>
      <c r="Y22" s="647"/>
      <c r="Z22" s="648">
        <v>18.100000000000001</v>
      </c>
      <c r="AA22" s="648"/>
      <c r="AB22" s="648"/>
      <c r="AC22" s="648"/>
      <c r="AD22" s="649">
        <v>2099963</v>
      </c>
      <c r="AE22" s="649"/>
      <c r="AF22" s="649"/>
      <c r="AG22" s="649"/>
      <c r="AH22" s="649"/>
      <c r="AI22" s="649"/>
      <c r="AJ22" s="649"/>
      <c r="AK22" s="649"/>
      <c r="AL22" s="650">
        <v>27.3</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231</v>
      </c>
      <c r="BP22" s="648"/>
      <c r="BQ22" s="648"/>
      <c r="BR22" s="648"/>
      <c r="BS22" s="654" t="s">
        <v>182</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2099963</v>
      </c>
      <c r="S23" s="646"/>
      <c r="T23" s="646"/>
      <c r="U23" s="646"/>
      <c r="V23" s="646"/>
      <c r="W23" s="646"/>
      <c r="X23" s="646"/>
      <c r="Y23" s="647"/>
      <c r="Z23" s="648">
        <v>15.6</v>
      </c>
      <c r="AA23" s="648"/>
      <c r="AB23" s="648"/>
      <c r="AC23" s="648"/>
      <c r="AD23" s="649">
        <v>2099963</v>
      </c>
      <c r="AE23" s="649"/>
      <c r="AF23" s="649"/>
      <c r="AG23" s="649"/>
      <c r="AH23" s="649"/>
      <c r="AI23" s="649"/>
      <c r="AJ23" s="649"/>
      <c r="AK23" s="649"/>
      <c r="AL23" s="650">
        <v>27.3</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t="s">
        <v>287</v>
      </c>
      <c r="BH23" s="646"/>
      <c r="BI23" s="646"/>
      <c r="BJ23" s="646"/>
      <c r="BK23" s="646"/>
      <c r="BL23" s="646"/>
      <c r="BM23" s="646"/>
      <c r="BN23" s="647"/>
      <c r="BO23" s="648" t="s">
        <v>182</v>
      </c>
      <c r="BP23" s="648"/>
      <c r="BQ23" s="648"/>
      <c r="BR23" s="648"/>
      <c r="BS23" s="654" t="s">
        <v>182</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c r="B24" s="642" t="s">
        <v>293</v>
      </c>
      <c r="C24" s="643"/>
      <c r="D24" s="643"/>
      <c r="E24" s="643"/>
      <c r="F24" s="643"/>
      <c r="G24" s="643"/>
      <c r="H24" s="643"/>
      <c r="I24" s="643"/>
      <c r="J24" s="643"/>
      <c r="K24" s="643"/>
      <c r="L24" s="643"/>
      <c r="M24" s="643"/>
      <c r="N24" s="643"/>
      <c r="O24" s="643"/>
      <c r="P24" s="643"/>
      <c r="Q24" s="644"/>
      <c r="R24" s="645">
        <v>339840</v>
      </c>
      <c r="S24" s="646"/>
      <c r="T24" s="646"/>
      <c r="U24" s="646"/>
      <c r="V24" s="646"/>
      <c r="W24" s="646"/>
      <c r="X24" s="646"/>
      <c r="Y24" s="647"/>
      <c r="Z24" s="648">
        <v>2.5</v>
      </c>
      <c r="AA24" s="648"/>
      <c r="AB24" s="648"/>
      <c r="AC24" s="648"/>
      <c r="AD24" s="649" t="s">
        <v>182</v>
      </c>
      <c r="AE24" s="649"/>
      <c r="AF24" s="649"/>
      <c r="AG24" s="649"/>
      <c r="AH24" s="649"/>
      <c r="AI24" s="649"/>
      <c r="AJ24" s="649"/>
      <c r="AK24" s="649"/>
      <c r="AL24" s="650" t="s">
        <v>231</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231</v>
      </c>
      <c r="BP24" s="648"/>
      <c r="BQ24" s="648"/>
      <c r="BR24" s="648"/>
      <c r="BS24" s="654" t="s">
        <v>182</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4439415</v>
      </c>
      <c r="CS24" s="635"/>
      <c r="CT24" s="635"/>
      <c r="CU24" s="635"/>
      <c r="CV24" s="635"/>
      <c r="CW24" s="635"/>
      <c r="CX24" s="635"/>
      <c r="CY24" s="636"/>
      <c r="CZ24" s="639">
        <v>35.700000000000003</v>
      </c>
      <c r="DA24" s="640"/>
      <c r="DB24" s="640"/>
      <c r="DC24" s="659"/>
      <c r="DD24" s="683">
        <v>3411001</v>
      </c>
      <c r="DE24" s="635"/>
      <c r="DF24" s="635"/>
      <c r="DG24" s="635"/>
      <c r="DH24" s="635"/>
      <c r="DI24" s="635"/>
      <c r="DJ24" s="635"/>
      <c r="DK24" s="636"/>
      <c r="DL24" s="683">
        <v>3365171</v>
      </c>
      <c r="DM24" s="635"/>
      <c r="DN24" s="635"/>
      <c r="DO24" s="635"/>
      <c r="DP24" s="635"/>
      <c r="DQ24" s="635"/>
      <c r="DR24" s="635"/>
      <c r="DS24" s="635"/>
      <c r="DT24" s="635"/>
      <c r="DU24" s="635"/>
      <c r="DV24" s="636"/>
      <c r="DW24" s="639">
        <v>41.5</v>
      </c>
      <c r="DX24" s="640"/>
      <c r="DY24" s="640"/>
      <c r="DZ24" s="640"/>
      <c r="EA24" s="640"/>
      <c r="EB24" s="640"/>
      <c r="EC24" s="641"/>
    </row>
    <row r="25" spans="2:133" ht="11.25" customHeight="1">
      <c r="B25" s="642" t="s">
        <v>296</v>
      </c>
      <c r="C25" s="643"/>
      <c r="D25" s="643"/>
      <c r="E25" s="643"/>
      <c r="F25" s="643"/>
      <c r="G25" s="643"/>
      <c r="H25" s="643"/>
      <c r="I25" s="643"/>
      <c r="J25" s="643"/>
      <c r="K25" s="643"/>
      <c r="L25" s="643"/>
      <c r="M25" s="643"/>
      <c r="N25" s="643"/>
      <c r="O25" s="643"/>
      <c r="P25" s="643"/>
      <c r="Q25" s="644"/>
      <c r="R25" s="645" t="s">
        <v>182</v>
      </c>
      <c r="S25" s="646"/>
      <c r="T25" s="646"/>
      <c r="U25" s="646"/>
      <c r="V25" s="646"/>
      <c r="W25" s="646"/>
      <c r="X25" s="646"/>
      <c r="Y25" s="647"/>
      <c r="Z25" s="648" t="s">
        <v>231</v>
      </c>
      <c r="AA25" s="648"/>
      <c r="AB25" s="648"/>
      <c r="AC25" s="648"/>
      <c r="AD25" s="649" t="s">
        <v>182</v>
      </c>
      <c r="AE25" s="649"/>
      <c r="AF25" s="649"/>
      <c r="AG25" s="649"/>
      <c r="AH25" s="649"/>
      <c r="AI25" s="649"/>
      <c r="AJ25" s="649"/>
      <c r="AK25" s="649"/>
      <c r="AL25" s="650" t="s">
        <v>182</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v>7797</v>
      </c>
      <c r="BH25" s="646"/>
      <c r="BI25" s="646"/>
      <c r="BJ25" s="646"/>
      <c r="BK25" s="646"/>
      <c r="BL25" s="646"/>
      <c r="BM25" s="646"/>
      <c r="BN25" s="647"/>
      <c r="BO25" s="648">
        <v>0.2</v>
      </c>
      <c r="BP25" s="648"/>
      <c r="BQ25" s="648"/>
      <c r="BR25" s="648"/>
      <c r="BS25" s="654" t="s">
        <v>231</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1473421</v>
      </c>
      <c r="CS25" s="679"/>
      <c r="CT25" s="679"/>
      <c r="CU25" s="679"/>
      <c r="CV25" s="679"/>
      <c r="CW25" s="679"/>
      <c r="CX25" s="679"/>
      <c r="CY25" s="680"/>
      <c r="CZ25" s="650">
        <v>11.8</v>
      </c>
      <c r="DA25" s="681"/>
      <c r="DB25" s="681"/>
      <c r="DC25" s="684"/>
      <c r="DD25" s="654">
        <v>1267592</v>
      </c>
      <c r="DE25" s="679"/>
      <c r="DF25" s="679"/>
      <c r="DG25" s="679"/>
      <c r="DH25" s="679"/>
      <c r="DI25" s="679"/>
      <c r="DJ25" s="679"/>
      <c r="DK25" s="680"/>
      <c r="DL25" s="654">
        <v>1235577</v>
      </c>
      <c r="DM25" s="679"/>
      <c r="DN25" s="679"/>
      <c r="DO25" s="679"/>
      <c r="DP25" s="679"/>
      <c r="DQ25" s="679"/>
      <c r="DR25" s="679"/>
      <c r="DS25" s="679"/>
      <c r="DT25" s="679"/>
      <c r="DU25" s="679"/>
      <c r="DV25" s="680"/>
      <c r="DW25" s="650">
        <v>15.2</v>
      </c>
      <c r="DX25" s="681"/>
      <c r="DY25" s="681"/>
      <c r="DZ25" s="681"/>
      <c r="EA25" s="681"/>
      <c r="EB25" s="681"/>
      <c r="EC25" s="682"/>
    </row>
    <row r="26" spans="2:133" ht="11.25" customHeight="1">
      <c r="B26" s="642" t="s">
        <v>299</v>
      </c>
      <c r="C26" s="643"/>
      <c r="D26" s="643"/>
      <c r="E26" s="643"/>
      <c r="F26" s="643"/>
      <c r="G26" s="643"/>
      <c r="H26" s="643"/>
      <c r="I26" s="643"/>
      <c r="J26" s="643"/>
      <c r="K26" s="643"/>
      <c r="L26" s="643"/>
      <c r="M26" s="643"/>
      <c r="N26" s="643"/>
      <c r="O26" s="643"/>
      <c r="P26" s="643"/>
      <c r="Q26" s="644"/>
      <c r="R26" s="645">
        <v>7931319</v>
      </c>
      <c r="S26" s="646"/>
      <c r="T26" s="646"/>
      <c r="U26" s="646"/>
      <c r="V26" s="646"/>
      <c r="W26" s="646"/>
      <c r="X26" s="646"/>
      <c r="Y26" s="647"/>
      <c r="Z26" s="648">
        <v>59</v>
      </c>
      <c r="AA26" s="648"/>
      <c r="AB26" s="648"/>
      <c r="AC26" s="648"/>
      <c r="AD26" s="649">
        <v>7583682</v>
      </c>
      <c r="AE26" s="649"/>
      <c r="AF26" s="649"/>
      <c r="AG26" s="649"/>
      <c r="AH26" s="649"/>
      <c r="AI26" s="649"/>
      <c r="AJ26" s="649"/>
      <c r="AK26" s="649"/>
      <c r="AL26" s="650">
        <v>98.7</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182</v>
      </c>
      <c r="BH26" s="646"/>
      <c r="BI26" s="646"/>
      <c r="BJ26" s="646"/>
      <c r="BK26" s="646"/>
      <c r="BL26" s="646"/>
      <c r="BM26" s="646"/>
      <c r="BN26" s="647"/>
      <c r="BO26" s="648" t="s">
        <v>231</v>
      </c>
      <c r="BP26" s="648"/>
      <c r="BQ26" s="648"/>
      <c r="BR26" s="648"/>
      <c r="BS26" s="654" t="s">
        <v>182</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948484</v>
      </c>
      <c r="CS26" s="646"/>
      <c r="CT26" s="646"/>
      <c r="CU26" s="646"/>
      <c r="CV26" s="646"/>
      <c r="CW26" s="646"/>
      <c r="CX26" s="646"/>
      <c r="CY26" s="647"/>
      <c r="CZ26" s="650">
        <v>7.6</v>
      </c>
      <c r="DA26" s="681"/>
      <c r="DB26" s="681"/>
      <c r="DC26" s="684"/>
      <c r="DD26" s="654">
        <v>749670</v>
      </c>
      <c r="DE26" s="646"/>
      <c r="DF26" s="646"/>
      <c r="DG26" s="646"/>
      <c r="DH26" s="646"/>
      <c r="DI26" s="646"/>
      <c r="DJ26" s="646"/>
      <c r="DK26" s="647"/>
      <c r="DL26" s="654" t="s">
        <v>231</v>
      </c>
      <c r="DM26" s="646"/>
      <c r="DN26" s="646"/>
      <c r="DO26" s="646"/>
      <c r="DP26" s="646"/>
      <c r="DQ26" s="646"/>
      <c r="DR26" s="646"/>
      <c r="DS26" s="646"/>
      <c r="DT26" s="646"/>
      <c r="DU26" s="646"/>
      <c r="DV26" s="647"/>
      <c r="DW26" s="650" t="s">
        <v>182</v>
      </c>
      <c r="DX26" s="681"/>
      <c r="DY26" s="681"/>
      <c r="DZ26" s="681"/>
      <c r="EA26" s="681"/>
      <c r="EB26" s="681"/>
      <c r="EC26" s="682"/>
    </row>
    <row r="27" spans="2:133" ht="11.25" customHeight="1">
      <c r="B27" s="642" t="s">
        <v>302</v>
      </c>
      <c r="C27" s="643"/>
      <c r="D27" s="643"/>
      <c r="E27" s="643"/>
      <c r="F27" s="643"/>
      <c r="G27" s="643"/>
      <c r="H27" s="643"/>
      <c r="I27" s="643"/>
      <c r="J27" s="643"/>
      <c r="K27" s="643"/>
      <c r="L27" s="643"/>
      <c r="M27" s="643"/>
      <c r="N27" s="643"/>
      <c r="O27" s="643"/>
      <c r="P27" s="643"/>
      <c r="Q27" s="644"/>
      <c r="R27" s="645">
        <v>2642</v>
      </c>
      <c r="S27" s="646"/>
      <c r="T27" s="646"/>
      <c r="U27" s="646"/>
      <c r="V27" s="646"/>
      <c r="W27" s="646"/>
      <c r="X27" s="646"/>
      <c r="Y27" s="647"/>
      <c r="Z27" s="648">
        <v>0</v>
      </c>
      <c r="AA27" s="648"/>
      <c r="AB27" s="648"/>
      <c r="AC27" s="648"/>
      <c r="AD27" s="649">
        <v>2642</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4676476</v>
      </c>
      <c r="BH27" s="646"/>
      <c r="BI27" s="646"/>
      <c r="BJ27" s="646"/>
      <c r="BK27" s="646"/>
      <c r="BL27" s="646"/>
      <c r="BM27" s="646"/>
      <c r="BN27" s="647"/>
      <c r="BO27" s="648">
        <v>100</v>
      </c>
      <c r="BP27" s="648"/>
      <c r="BQ27" s="648"/>
      <c r="BR27" s="648"/>
      <c r="BS27" s="654" t="s">
        <v>182</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1425158</v>
      </c>
      <c r="CS27" s="679"/>
      <c r="CT27" s="679"/>
      <c r="CU27" s="679"/>
      <c r="CV27" s="679"/>
      <c r="CW27" s="679"/>
      <c r="CX27" s="679"/>
      <c r="CY27" s="680"/>
      <c r="CZ27" s="650">
        <v>11.5</v>
      </c>
      <c r="DA27" s="681"/>
      <c r="DB27" s="681"/>
      <c r="DC27" s="684"/>
      <c r="DD27" s="654">
        <v>617092</v>
      </c>
      <c r="DE27" s="679"/>
      <c r="DF27" s="679"/>
      <c r="DG27" s="679"/>
      <c r="DH27" s="679"/>
      <c r="DI27" s="679"/>
      <c r="DJ27" s="679"/>
      <c r="DK27" s="680"/>
      <c r="DL27" s="654">
        <v>603277</v>
      </c>
      <c r="DM27" s="679"/>
      <c r="DN27" s="679"/>
      <c r="DO27" s="679"/>
      <c r="DP27" s="679"/>
      <c r="DQ27" s="679"/>
      <c r="DR27" s="679"/>
      <c r="DS27" s="679"/>
      <c r="DT27" s="679"/>
      <c r="DU27" s="679"/>
      <c r="DV27" s="680"/>
      <c r="DW27" s="650">
        <v>7.4</v>
      </c>
      <c r="DX27" s="681"/>
      <c r="DY27" s="681"/>
      <c r="DZ27" s="681"/>
      <c r="EA27" s="681"/>
      <c r="EB27" s="681"/>
      <c r="EC27" s="682"/>
    </row>
    <row r="28" spans="2:133" ht="11.25" customHeight="1">
      <c r="B28" s="642" t="s">
        <v>305</v>
      </c>
      <c r="C28" s="643"/>
      <c r="D28" s="643"/>
      <c r="E28" s="643"/>
      <c r="F28" s="643"/>
      <c r="G28" s="643"/>
      <c r="H28" s="643"/>
      <c r="I28" s="643"/>
      <c r="J28" s="643"/>
      <c r="K28" s="643"/>
      <c r="L28" s="643"/>
      <c r="M28" s="643"/>
      <c r="N28" s="643"/>
      <c r="O28" s="643"/>
      <c r="P28" s="643"/>
      <c r="Q28" s="644"/>
      <c r="R28" s="645">
        <v>28333</v>
      </c>
      <c r="S28" s="646"/>
      <c r="T28" s="646"/>
      <c r="U28" s="646"/>
      <c r="V28" s="646"/>
      <c r="W28" s="646"/>
      <c r="X28" s="646"/>
      <c r="Y28" s="647"/>
      <c r="Z28" s="648">
        <v>0.2</v>
      </c>
      <c r="AA28" s="648"/>
      <c r="AB28" s="648"/>
      <c r="AC28" s="648"/>
      <c r="AD28" s="649" t="s">
        <v>182</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1540836</v>
      </c>
      <c r="CS28" s="646"/>
      <c r="CT28" s="646"/>
      <c r="CU28" s="646"/>
      <c r="CV28" s="646"/>
      <c r="CW28" s="646"/>
      <c r="CX28" s="646"/>
      <c r="CY28" s="647"/>
      <c r="CZ28" s="650">
        <v>12.4</v>
      </c>
      <c r="DA28" s="681"/>
      <c r="DB28" s="681"/>
      <c r="DC28" s="684"/>
      <c r="DD28" s="654">
        <v>1526317</v>
      </c>
      <c r="DE28" s="646"/>
      <c r="DF28" s="646"/>
      <c r="DG28" s="646"/>
      <c r="DH28" s="646"/>
      <c r="DI28" s="646"/>
      <c r="DJ28" s="646"/>
      <c r="DK28" s="647"/>
      <c r="DL28" s="654">
        <v>1526317</v>
      </c>
      <c r="DM28" s="646"/>
      <c r="DN28" s="646"/>
      <c r="DO28" s="646"/>
      <c r="DP28" s="646"/>
      <c r="DQ28" s="646"/>
      <c r="DR28" s="646"/>
      <c r="DS28" s="646"/>
      <c r="DT28" s="646"/>
      <c r="DU28" s="646"/>
      <c r="DV28" s="647"/>
      <c r="DW28" s="650">
        <v>18.8</v>
      </c>
      <c r="DX28" s="681"/>
      <c r="DY28" s="681"/>
      <c r="DZ28" s="681"/>
      <c r="EA28" s="681"/>
      <c r="EB28" s="681"/>
      <c r="EC28" s="682"/>
    </row>
    <row r="29" spans="2:133" ht="11.25" customHeight="1">
      <c r="B29" s="642" t="s">
        <v>307</v>
      </c>
      <c r="C29" s="643"/>
      <c r="D29" s="643"/>
      <c r="E29" s="643"/>
      <c r="F29" s="643"/>
      <c r="G29" s="643"/>
      <c r="H29" s="643"/>
      <c r="I29" s="643"/>
      <c r="J29" s="643"/>
      <c r="K29" s="643"/>
      <c r="L29" s="643"/>
      <c r="M29" s="643"/>
      <c r="N29" s="643"/>
      <c r="O29" s="643"/>
      <c r="P29" s="643"/>
      <c r="Q29" s="644"/>
      <c r="R29" s="645">
        <v>190270</v>
      </c>
      <c r="S29" s="646"/>
      <c r="T29" s="646"/>
      <c r="U29" s="646"/>
      <c r="V29" s="646"/>
      <c r="W29" s="646"/>
      <c r="X29" s="646"/>
      <c r="Y29" s="647"/>
      <c r="Z29" s="648">
        <v>1.4</v>
      </c>
      <c r="AA29" s="648"/>
      <c r="AB29" s="648"/>
      <c r="AC29" s="648"/>
      <c r="AD29" s="649">
        <v>55158</v>
      </c>
      <c r="AE29" s="649"/>
      <c r="AF29" s="649"/>
      <c r="AG29" s="649"/>
      <c r="AH29" s="649"/>
      <c r="AI29" s="649"/>
      <c r="AJ29" s="649"/>
      <c r="AK29" s="649"/>
      <c r="AL29" s="650">
        <v>0.7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309</v>
      </c>
      <c r="CG29" s="661"/>
      <c r="CH29" s="661"/>
      <c r="CI29" s="661"/>
      <c r="CJ29" s="661"/>
      <c r="CK29" s="661"/>
      <c r="CL29" s="661"/>
      <c r="CM29" s="661"/>
      <c r="CN29" s="661"/>
      <c r="CO29" s="661"/>
      <c r="CP29" s="661"/>
      <c r="CQ29" s="662"/>
      <c r="CR29" s="645">
        <v>1540836</v>
      </c>
      <c r="CS29" s="679"/>
      <c r="CT29" s="679"/>
      <c r="CU29" s="679"/>
      <c r="CV29" s="679"/>
      <c r="CW29" s="679"/>
      <c r="CX29" s="679"/>
      <c r="CY29" s="680"/>
      <c r="CZ29" s="650">
        <v>12.4</v>
      </c>
      <c r="DA29" s="681"/>
      <c r="DB29" s="681"/>
      <c r="DC29" s="684"/>
      <c r="DD29" s="654">
        <v>1526317</v>
      </c>
      <c r="DE29" s="679"/>
      <c r="DF29" s="679"/>
      <c r="DG29" s="679"/>
      <c r="DH29" s="679"/>
      <c r="DI29" s="679"/>
      <c r="DJ29" s="679"/>
      <c r="DK29" s="680"/>
      <c r="DL29" s="654">
        <v>1526317</v>
      </c>
      <c r="DM29" s="679"/>
      <c r="DN29" s="679"/>
      <c r="DO29" s="679"/>
      <c r="DP29" s="679"/>
      <c r="DQ29" s="679"/>
      <c r="DR29" s="679"/>
      <c r="DS29" s="679"/>
      <c r="DT29" s="679"/>
      <c r="DU29" s="679"/>
      <c r="DV29" s="680"/>
      <c r="DW29" s="650">
        <v>18.8</v>
      </c>
      <c r="DX29" s="681"/>
      <c r="DY29" s="681"/>
      <c r="DZ29" s="681"/>
      <c r="EA29" s="681"/>
      <c r="EB29" s="681"/>
      <c r="EC29" s="682"/>
    </row>
    <row r="30" spans="2:133" ht="11.25" customHeight="1">
      <c r="B30" s="642" t="s">
        <v>310</v>
      </c>
      <c r="C30" s="643"/>
      <c r="D30" s="643"/>
      <c r="E30" s="643"/>
      <c r="F30" s="643"/>
      <c r="G30" s="643"/>
      <c r="H30" s="643"/>
      <c r="I30" s="643"/>
      <c r="J30" s="643"/>
      <c r="K30" s="643"/>
      <c r="L30" s="643"/>
      <c r="M30" s="643"/>
      <c r="N30" s="643"/>
      <c r="O30" s="643"/>
      <c r="P30" s="643"/>
      <c r="Q30" s="644"/>
      <c r="R30" s="645">
        <v>71588</v>
      </c>
      <c r="S30" s="646"/>
      <c r="T30" s="646"/>
      <c r="U30" s="646"/>
      <c r="V30" s="646"/>
      <c r="W30" s="646"/>
      <c r="X30" s="646"/>
      <c r="Y30" s="647"/>
      <c r="Z30" s="648">
        <v>0.5</v>
      </c>
      <c r="AA30" s="648"/>
      <c r="AB30" s="648"/>
      <c r="AC30" s="648"/>
      <c r="AD30" s="649" t="s">
        <v>231</v>
      </c>
      <c r="AE30" s="649"/>
      <c r="AF30" s="649"/>
      <c r="AG30" s="649"/>
      <c r="AH30" s="649"/>
      <c r="AI30" s="649"/>
      <c r="AJ30" s="649"/>
      <c r="AK30" s="649"/>
      <c r="AL30" s="650" t="s">
        <v>182</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1459829</v>
      </c>
      <c r="CS30" s="646"/>
      <c r="CT30" s="646"/>
      <c r="CU30" s="646"/>
      <c r="CV30" s="646"/>
      <c r="CW30" s="646"/>
      <c r="CX30" s="646"/>
      <c r="CY30" s="647"/>
      <c r="CZ30" s="650">
        <v>11.7</v>
      </c>
      <c r="DA30" s="681"/>
      <c r="DB30" s="681"/>
      <c r="DC30" s="684"/>
      <c r="DD30" s="654">
        <v>1445310</v>
      </c>
      <c r="DE30" s="646"/>
      <c r="DF30" s="646"/>
      <c r="DG30" s="646"/>
      <c r="DH30" s="646"/>
      <c r="DI30" s="646"/>
      <c r="DJ30" s="646"/>
      <c r="DK30" s="647"/>
      <c r="DL30" s="654">
        <v>1445310</v>
      </c>
      <c r="DM30" s="646"/>
      <c r="DN30" s="646"/>
      <c r="DO30" s="646"/>
      <c r="DP30" s="646"/>
      <c r="DQ30" s="646"/>
      <c r="DR30" s="646"/>
      <c r="DS30" s="646"/>
      <c r="DT30" s="646"/>
      <c r="DU30" s="646"/>
      <c r="DV30" s="647"/>
      <c r="DW30" s="650">
        <v>17.8</v>
      </c>
      <c r="DX30" s="681"/>
      <c r="DY30" s="681"/>
      <c r="DZ30" s="681"/>
      <c r="EA30" s="681"/>
      <c r="EB30" s="681"/>
      <c r="EC30" s="682"/>
    </row>
    <row r="31" spans="2:133" ht="11.25" customHeight="1">
      <c r="B31" s="642" t="s">
        <v>314</v>
      </c>
      <c r="C31" s="643"/>
      <c r="D31" s="643"/>
      <c r="E31" s="643"/>
      <c r="F31" s="643"/>
      <c r="G31" s="643"/>
      <c r="H31" s="643"/>
      <c r="I31" s="643"/>
      <c r="J31" s="643"/>
      <c r="K31" s="643"/>
      <c r="L31" s="643"/>
      <c r="M31" s="643"/>
      <c r="N31" s="643"/>
      <c r="O31" s="643"/>
      <c r="P31" s="643"/>
      <c r="Q31" s="644"/>
      <c r="R31" s="645">
        <v>886900</v>
      </c>
      <c r="S31" s="646"/>
      <c r="T31" s="646"/>
      <c r="U31" s="646"/>
      <c r="V31" s="646"/>
      <c r="W31" s="646"/>
      <c r="X31" s="646"/>
      <c r="Y31" s="647"/>
      <c r="Z31" s="648">
        <v>6.6</v>
      </c>
      <c r="AA31" s="648"/>
      <c r="AB31" s="648"/>
      <c r="AC31" s="648"/>
      <c r="AD31" s="649" t="s">
        <v>231</v>
      </c>
      <c r="AE31" s="649"/>
      <c r="AF31" s="649"/>
      <c r="AG31" s="649"/>
      <c r="AH31" s="649"/>
      <c r="AI31" s="649"/>
      <c r="AJ31" s="649"/>
      <c r="AK31" s="649"/>
      <c r="AL31" s="650" t="s">
        <v>231</v>
      </c>
      <c r="AM31" s="651"/>
      <c r="AN31" s="651"/>
      <c r="AO31" s="652"/>
      <c r="AP31" s="702" t="s">
        <v>315</v>
      </c>
      <c r="AQ31" s="703"/>
      <c r="AR31" s="703"/>
      <c r="AS31" s="703"/>
      <c r="AT31" s="708" t="s">
        <v>316</v>
      </c>
      <c r="AU31" s="231"/>
      <c r="AV31" s="231"/>
      <c r="AW31" s="231"/>
      <c r="AX31" s="631" t="s">
        <v>190</v>
      </c>
      <c r="AY31" s="632"/>
      <c r="AZ31" s="632"/>
      <c r="BA31" s="632"/>
      <c r="BB31" s="632"/>
      <c r="BC31" s="632"/>
      <c r="BD31" s="632"/>
      <c r="BE31" s="632"/>
      <c r="BF31" s="633"/>
      <c r="BG31" s="701">
        <v>98.7</v>
      </c>
      <c r="BH31" s="697"/>
      <c r="BI31" s="697"/>
      <c r="BJ31" s="697"/>
      <c r="BK31" s="697"/>
      <c r="BL31" s="697"/>
      <c r="BM31" s="640">
        <v>96.4</v>
      </c>
      <c r="BN31" s="697"/>
      <c r="BO31" s="697"/>
      <c r="BP31" s="697"/>
      <c r="BQ31" s="698"/>
      <c r="BR31" s="701">
        <v>98.8</v>
      </c>
      <c r="BS31" s="697"/>
      <c r="BT31" s="697"/>
      <c r="BU31" s="697"/>
      <c r="BV31" s="697"/>
      <c r="BW31" s="697"/>
      <c r="BX31" s="640">
        <v>96.3</v>
      </c>
      <c r="BY31" s="697"/>
      <c r="BZ31" s="697"/>
      <c r="CA31" s="697"/>
      <c r="CB31" s="698"/>
      <c r="CD31" s="693"/>
      <c r="CE31" s="694"/>
      <c r="CF31" s="660" t="s">
        <v>317</v>
      </c>
      <c r="CG31" s="661"/>
      <c r="CH31" s="661"/>
      <c r="CI31" s="661"/>
      <c r="CJ31" s="661"/>
      <c r="CK31" s="661"/>
      <c r="CL31" s="661"/>
      <c r="CM31" s="661"/>
      <c r="CN31" s="661"/>
      <c r="CO31" s="661"/>
      <c r="CP31" s="661"/>
      <c r="CQ31" s="662"/>
      <c r="CR31" s="645">
        <v>81007</v>
      </c>
      <c r="CS31" s="679"/>
      <c r="CT31" s="679"/>
      <c r="CU31" s="679"/>
      <c r="CV31" s="679"/>
      <c r="CW31" s="679"/>
      <c r="CX31" s="679"/>
      <c r="CY31" s="680"/>
      <c r="CZ31" s="650">
        <v>0.7</v>
      </c>
      <c r="DA31" s="681"/>
      <c r="DB31" s="681"/>
      <c r="DC31" s="684"/>
      <c r="DD31" s="654">
        <v>81007</v>
      </c>
      <c r="DE31" s="679"/>
      <c r="DF31" s="679"/>
      <c r="DG31" s="679"/>
      <c r="DH31" s="679"/>
      <c r="DI31" s="679"/>
      <c r="DJ31" s="679"/>
      <c r="DK31" s="680"/>
      <c r="DL31" s="654">
        <v>81007</v>
      </c>
      <c r="DM31" s="679"/>
      <c r="DN31" s="679"/>
      <c r="DO31" s="679"/>
      <c r="DP31" s="679"/>
      <c r="DQ31" s="679"/>
      <c r="DR31" s="679"/>
      <c r="DS31" s="679"/>
      <c r="DT31" s="679"/>
      <c r="DU31" s="679"/>
      <c r="DV31" s="680"/>
      <c r="DW31" s="650">
        <v>1</v>
      </c>
      <c r="DX31" s="681"/>
      <c r="DY31" s="681"/>
      <c r="DZ31" s="681"/>
      <c r="EA31" s="681"/>
      <c r="EB31" s="681"/>
      <c r="EC31" s="682"/>
    </row>
    <row r="32" spans="2:133" ht="11.25" customHeight="1">
      <c r="B32" s="712" t="s">
        <v>318</v>
      </c>
      <c r="C32" s="713"/>
      <c r="D32" s="713"/>
      <c r="E32" s="713"/>
      <c r="F32" s="713"/>
      <c r="G32" s="713"/>
      <c r="H32" s="713"/>
      <c r="I32" s="713"/>
      <c r="J32" s="713"/>
      <c r="K32" s="713"/>
      <c r="L32" s="713"/>
      <c r="M32" s="713"/>
      <c r="N32" s="713"/>
      <c r="O32" s="713"/>
      <c r="P32" s="713"/>
      <c r="Q32" s="714"/>
      <c r="R32" s="645" t="s">
        <v>287</v>
      </c>
      <c r="S32" s="646"/>
      <c r="T32" s="646"/>
      <c r="U32" s="646"/>
      <c r="V32" s="646"/>
      <c r="W32" s="646"/>
      <c r="X32" s="646"/>
      <c r="Y32" s="647"/>
      <c r="Z32" s="648" t="s">
        <v>182</v>
      </c>
      <c r="AA32" s="648"/>
      <c r="AB32" s="648"/>
      <c r="AC32" s="648"/>
      <c r="AD32" s="649" t="s">
        <v>182</v>
      </c>
      <c r="AE32" s="649"/>
      <c r="AF32" s="649"/>
      <c r="AG32" s="649"/>
      <c r="AH32" s="649"/>
      <c r="AI32" s="649"/>
      <c r="AJ32" s="649"/>
      <c r="AK32" s="649"/>
      <c r="AL32" s="650" t="s">
        <v>182</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99</v>
      </c>
      <c r="BH32" s="679"/>
      <c r="BI32" s="679"/>
      <c r="BJ32" s="679"/>
      <c r="BK32" s="679"/>
      <c r="BL32" s="679"/>
      <c r="BM32" s="651">
        <v>97.4</v>
      </c>
      <c r="BN32" s="699"/>
      <c r="BO32" s="699"/>
      <c r="BP32" s="699"/>
      <c r="BQ32" s="700"/>
      <c r="BR32" s="711">
        <v>99</v>
      </c>
      <c r="BS32" s="679"/>
      <c r="BT32" s="679"/>
      <c r="BU32" s="679"/>
      <c r="BV32" s="679"/>
      <c r="BW32" s="679"/>
      <c r="BX32" s="651">
        <v>97.3</v>
      </c>
      <c r="BY32" s="699"/>
      <c r="BZ32" s="699"/>
      <c r="CA32" s="699"/>
      <c r="CB32" s="700"/>
      <c r="CD32" s="695"/>
      <c r="CE32" s="696"/>
      <c r="CF32" s="660" t="s">
        <v>321</v>
      </c>
      <c r="CG32" s="661"/>
      <c r="CH32" s="661"/>
      <c r="CI32" s="661"/>
      <c r="CJ32" s="661"/>
      <c r="CK32" s="661"/>
      <c r="CL32" s="661"/>
      <c r="CM32" s="661"/>
      <c r="CN32" s="661"/>
      <c r="CO32" s="661"/>
      <c r="CP32" s="661"/>
      <c r="CQ32" s="662"/>
      <c r="CR32" s="645" t="s">
        <v>182</v>
      </c>
      <c r="CS32" s="646"/>
      <c r="CT32" s="646"/>
      <c r="CU32" s="646"/>
      <c r="CV32" s="646"/>
      <c r="CW32" s="646"/>
      <c r="CX32" s="646"/>
      <c r="CY32" s="647"/>
      <c r="CZ32" s="650" t="s">
        <v>231</v>
      </c>
      <c r="DA32" s="681"/>
      <c r="DB32" s="681"/>
      <c r="DC32" s="684"/>
      <c r="DD32" s="654" t="s">
        <v>182</v>
      </c>
      <c r="DE32" s="646"/>
      <c r="DF32" s="646"/>
      <c r="DG32" s="646"/>
      <c r="DH32" s="646"/>
      <c r="DI32" s="646"/>
      <c r="DJ32" s="646"/>
      <c r="DK32" s="647"/>
      <c r="DL32" s="654" t="s">
        <v>182</v>
      </c>
      <c r="DM32" s="646"/>
      <c r="DN32" s="646"/>
      <c r="DO32" s="646"/>
      <c r="DP32" s="646"/>
      <c r="DQ32" s="646"/>
      <c r="DR32" s="646"/>
      <c r="DS32" s="646"/>
      <c r="DT32" s="646"/>
      <c r="DU32" s="646"/>
      <c r="DV32" s="647"/>
      <c r="DW32" s="650" t="s">
        <v>231</v>
      </c>
      <c r="DX32" s="681"/>
      <c r="DY32" s="681"/>
      <c r="DZ32" s="681"/>
      <c r="EA32" s="681"/>
      <c r="EB32" s="681"/>
      <c r="EC32" s="682"/>
    </row>
    <row r="33" spans="2:133" ht="11.25" customHeight="1">
      <c r="B33" s="642" t="s">
        <v>322</v>
      </c>
      <c r="C33" s="643"/>
      <c r="D33" s="643"/>
      <c r="E33" s="643"/>
      <c r="F33" s="643"/>
      <c r="G33" s="643"/>
      <c r="H33" s="643"/>
      <c r="I33" s="643"/>
      <c r="J33" s="643"/>
      <c r="K33" s="643"/>
      <c r="L33" s="643"/>
      <c r="M33" s="643"/>
      <c r="N33" s="643"/>
      <c r="O33" s="643"/>
      <c r="P33" s="643"/>
      <c r="Q33" s="644"/>
      <c r="R33" s="645">
        <v>539093</v>
      </c>
      <c r="S33" s="646"/>
      <c r="T33" s="646"/>
      <c r="U33" s="646"/>
      <c r="V33" s="646"/>
      <c r="W33" s="646"/>
      <c r="X33" s="646"/>
      <c r="Y33" s="647"/>
      <c r="Z33" s="648">
        <v>4</v>
      </c>
      <c r="AA33" s="648"/>
      <c r="AB33" s="648"/>
      <c r="AC33" s="648"/>
      <c r="AD33" s="649" t="s">
        <v>231</v>
      </c>
      <c r="AE33" s="649"/>
      <c r="AF33" s="649"/>
      <c r="AG33" s="649"/>
      <c r="AH33" s="649"/>
      <c r="AI33" s="649"/>
      <c r="AJ33" s="649"/>
      <c r="AK33" s="649"/>
      <c r="AL33" s="650" t="s">
        <v>182</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98.1</v>
      </c>
      <c r="BH33" s="716"/>
      <c r="BI33" s="716"/>
      <c r="BJ33" s="716"/>
      <c r="BK33" s="716"/>
      <c r="BL33" s="716"/>
      <c r="BM33" s="717">
        <v>95</v>
      </c>
      <c r="BN33" s="716"/>
      <c r="BO33" s="716"/>
      <c r="BP33" s="716"/>
      <c r="BQ33" s="718"/>
      <c r="BR33" s="715">
        <v>98.5</v>
      </c>
      <c r="BS33" s="716"/>
      <c r="BT33" s="716"/>
      <c r="BU33" s="716"/>
      <c r="BV33" s="716"/>
      <c r="BW33" s="716"/>
      <c r="BX33" s="717">
        <v>94.9</v>
      </c>
      <c r="BY33" s="716"/>
      <c r="BZ33" s="716"/>
      <c r="CA33" s="716"/>
      <c r="CB33" s="718"/>
      <c r="CD33" s="660" t="s">
        <v>324</v>
      </c>
      <c r="CE33" s="661"/>
      <c r="CF33" s="661"/>
      <c r="CG33" s="661"/>
      <c r="CH33" s="661"/>
      <c r="CI33" s="661"/>
      <c r="CJ33" s="661"/>
      <c r="CK33" s="661"/>
      <c r="CL33" s="661"/>
      <c r="CM33" s="661"/>
      <c r="CN33" s="661"/>
      <c r="CO33" s="661"/>
      <c r="CP33" s="661"/>
      <c r="CQ33" s="662"/>
      <c r="CR33" s="645">
        <v>5893523</v>
      </c>
      <c r="CS33" s="679"/>
      <c r="CT33" s="679"/>
      <c r="CU33" s="679"/>
      <c r="CV33" s="679"/>
      <c r="CW33" s="679"/>
      <c r="CX33" s="679"/>
      <c r="CY33" s="680"/>
      <c r="CZ33" s="650">
        <v>47.4</v>
      </c>
      <c r="DA33" s="681"/>
      <c r="DB33" s="681"/>
      <c r="DC33" s="684"/>
      <c r="DD33" s="654">
        <v>4637848</v>
      </c>
      <c r="DE33" s="679"/>
      <c r="DF33" s="679"/>
      <c r="DG33" s="679"/>
      <c r="DH33" s="679"/>
      <c r="DI33" s="679"/>
      <c r="DJ33" s="679"/>
      <c r="DK33" s="680"/>
      <c r="DL33" s="654">
        <v>2960760</v>
      </c>
      <c r="DM33" s="679"/>
      <c r="DN33" s="679"/>
      <c r="DO33" s="679"/>
      <c r="DP33" s="679"/>
      <c r="DQ33" s="679"/>
      <c r="DR33" s="679"/>
      <c r="DS33" s="679"/>
      <c r="DT33" s="679"/>
      <c r="DU33" s="679"/>
      <c r="DV33" s="680"/>
      <c r="DW33" s="650">
        <v>36.5</v>
      </c>
      <c r="DX33" s="681"/>
      <c r="DY33" s="681"/>
      <c r="DZ33" s="681"/>
      <c r="EA33" s="681"/>
      <c r="EB33" s="681"/>
      <c r="EC33" s="682"/>
    </row>
    <row r="34" spans="2:133" ht="11.25" customHeight="1">
      <c r="B34" s="642" t="s">
        <v>325</v>
      </c>
      <c r="C34" s="643"/>
      <c r="D34" s="643"/>
      <c r="E34" s="643"/>
      <c r="F34" s="643"/>
      <c r="G34" s="643"/>
      <c r="H34" s="643"/>
      <c r="I34" s="643"/>
      <c r="J34" s="643"/>
      <c r="K34" s="643"/>
      <c r="L34" s="643"/>
      <c r="M34" s="643"/>
      <c r="N34" s="643"/>
      <c r="O34" s="643"/>
      <c r="P34" s="643"/>
      <c r="Q34" s="644"/>
      <c r="R34" s="645">
        <v>73288</v>
      </c>
      <c r="S34" s="646"/>
      <c r="T34" s="646"/>
      <c r="U34" s="646"/>
      <c r="V34" s="646"/>
      <c r="W34" s="646"/>
      <c r="X34" s="646"/>
      <c r="Y34" s="647"/>
      <c r="Z34" s="648">
        <v>0.5</v>
      </c>
      <c r="AA34" s="648"/>
      <c r="AB34" s="648"/>
      <c r="AC34" s="648"/>
      <c r="AD34" s="649">
        <v>28892</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2190396</v>
      </c>
      <c r="CS34" s="646"/>
      <c r="CT34" s="646"/>
      <c r="CU34" s="646"/>
      <c r="CV34" s="646"/>
      <c r="CW34" s="646"/>
      <c r="CX34" s="646"/>
      <c r="CY34" s="647"/>
      <c r="CZ34" s="650">
        <v>17.600000000000001</v>
      </c>
      <c r="DA34" s="681"/>
      <c r="DB34" s="681"/>
      <c r="DC34" s="684"/>
      <c r="DD34" s="654">
        <v>1734288</v>
      </c>
      <c r="DE34" s="646"/>
      <c r="DF34" s="646"/>
      <c r="DG34" s="646"/>
      <c r="DH34" s="646"/>
      <c r="DI34" s="646"/>
      <c r="DJ34" s="646"/>
      <c r="DK34" s="647"/>
      <c r="DL34" s="654">
        <v>1261466</v>
      </c>
      <c r="DM34" s="646"/>
      <c r="DN34" s="646"/>
      <c r="DO34" s="646"/>
      <c r="DP34" s="646"/>
      <c r="DQ34" s="646"/>
      <c r="DR34" s="646"/>
      <c r="DS34" s="646"/>
      <c r="DT34" s="646"/>
      <c r="DU34" s="646"/>
      <c r="DV34" s="647"/>
      <c r="DW34" s="650">
        <v>15.6</v>
      </c>
      <c r="DX34" s="681"/>
      <c r="DY34" s="681"/>
      <c r="DZ34" s="681"/>
      <c r="EA34" s="681"/>
      <c r="EB34" s="681"/>
      <c r="EC34" s="682"/>
    </row>
    <row r="35" spans="2:133" ht="11.25" customHeight="1">
      <c r="B35" s="642" t="s">
        <v>327</v>
      </c>
      <c r="C35" s="643"/>
      <c r="D35" s="643"/>
      <c r="E35" s="643"/>
      <c r="F35" s="643"/>
      <c r="G35" s="643"/>
      <c r="H35" s="643"/>
      <c r="I35" s="643"/>
      <c r="J35" s="643"/>
      <c r="K35" s="643"/>
      <c r="L35" s="643"/>
      <c r="M35" s="643"/>
      <c r="N35" s="643"/>
      <c r="O35" s="643"/>
      <c r="P35" s="643"/>
      <c r="Q35" s="644"/>
      <c r="R35" s="645">
        <v>242315</v>
      </c>
      <c r="S35" s="646"/>
      <c r="T35" s="646"/>
      <c r="U35" s="646"/>
      <c r="V35" s="646"/>
      <c r="W35" s="646"/>
      <c r="X35" s="646"/>
      <c r="Y35" s="647"/>
      <c r="Z35" s="648">
        <v>1.8</v>
      </c>
      <c r="AA35" s="648"/>
      <c r="AB35" s="648"/>
      <c r="AC35" s="648"/>
      <c r="AD35" s="649" t="s">
        <v>231</v>
      </c>
      <c r="AE35" s="649"/>
      <c r="AF35" s="649"/>
      <c r="AG35" s="649"/>
      <c r="AH35" s="649"/>
      <c r="AI35" s="649"/>
      <c r="AJ35" s="649"/>
      <c r="AK35" s="649"/>
      <c r="AL35" s="650" t="s">
        <v>231</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155373</v>
      </c>
      <c r="CS35" s="679"/>
      <c r="CT35" s="679"/>
      <c r="CU35" s="679"/>
      <c r="CV35" s="679"/>
      <c r="CW35" s="679"/>
      <c r="CX35" s="679"/>
      <c r="CY35" s="680"/>
      <c r="CZ35" s="650">
        <v>1.2</v>
      </c>
      <c r="DA35" s="681"/>
      <c r="DB35" s="681"/>
      <c r="DC35" s="684"/>
      <c r="DD35" s="654">
        <v>150127</v>
      </c>
      <c r="DE35" s="679"/>
      <c r="DF35" s="679"/>
      <c r="DG35" s="679"/>
      <c r="DH35" s="679"/>
      <c r="DI35" s="679"/>
      <c r="DJ35" s="679"/>
      <c r="DK35" s="680"/>
      <c r="DL35" s="654">
        <v>150077</v>
      </c>
      <c r="DM35" s="679"/>
      <c r="DN35" s="679"/>
      <c r="DO35" s="679"/>
      <c r="DP35" s="679"/>
      <c r="DQ35" s="679"/>
      <c r="DR35" s="679"/>
      <c r="DS35" s="679"/>
      <c r="DT35" s="679"/>
      <c r="DU35" s="679"/>
      <c r="DV35" s="680"/>
      <c r="DW35" s="650">
        <v>1.9</v>
      </c>
      <c r="DX35" s="681"/>
      <c r="DY35" s="681"/>
      <c r="DZ35" s="681"/>
      <c r="EA35" s="681"/>
      <c r="EB35" s="681"/>
      <c r="EC35" s="682"/>
    </row>
    <row r="36" spans="2:133" ht="11.25" customHeight="1">
      <c r="B36" s="642" t="s">
        <v>331</v>
      </c>
      <c r="C36" s="643"/>
      <c r="D36" s="643"/>
      <c r="E36" s="643"/>
      <c r="F36" s="643"/>
      <c r="G36" s="643"/>
      <c r="H36" s="643"/>
      <c r="I36" s="643"/>
      <c r="J36" s="643"/>
      <c r="K36" s="643"/>
      <c r="L36" s="643"/>
      <c r="M36" s="643"/>
      <c r="N36" s="643"/>
      <c r="O36" s="643"/>
      <c r="P36" s="643"/>
      <c r="Q36" s="644"/>
      <c r="R36" s="645">
        <v>250806</v>
      </c>
      <c r="S36" s="646"/>
      <c r="T36" s="646"/>
      <c r="U36" s="646"/>
      <c r="V36" s="646"/>
      <c r="W36" s="646"/>
      <c r="X36" s="646"/>
      <c r="Y36" s="647"/>
      <c r="Z36" s="648">
        <v>1.9</v>
      </c>
      <c r="AA36" s="648"/>
      <c r="AB36" s="648"/>
      <c r="AC36" s="648"/>
      <c r="AD36" s="649" t="s">
        <v>231</v>
      </c>
      <c r="AE36" s="649"/>
      <c r="AF36" s="649"/>
      <c r="AG36" s="649"/>
      <c r="AH36" s="649"/>
      <c r="AI36" s="649"/>
      <c r="AJ36" s="649"/>
      <c r="AK36" s="649"/>
      <c r="AL36" s="650" t="s">
        <v>182</v>
      </c>
      <c r="AM36" s="651"/>
      <c r="AN36" s="651"/>
      <c r="AO36" s="652"/>
      <c r="AP36" s="235"/>
      <c r="AQ36" s="719" t="s">
        <v>332</v>
      </c>
      <c r="AR36" s="720"/>
      <c r="AS36" s="720"/>
      <c r="AT36" s="720"/>
      <c r="AU36" s="720"/>
      <c r="AV36" s="720"/>
      <c r="AW36" s="720"/>
      <c r="AX36" s="720"/>
      <c r="AY36" s="721"/>
      <c r="AZ36" s="634">
        <v>1269595</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73047</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1725078</v>
      </c>
      <c r="CS36" s="646"/>
      <c r="CT36" s="646"/>
      <c r="CU36" s="646"/>
      <c r="CV36" s="646"/>
      <c r="CW36" s="646"/>
      <c r="CX36" s="646"/>
      <c r="CY36" s="647"/>
      <c r="CZ36" s="650">
        <v>13.9</v>
      </c>
      <c r="DA36" s="681"/>
      <c r="DB36" s="681"/>
      <c r="DC36" s="684"/>
      <c r="DD36" s="654">
        <v>1384987</v>
      </c>
      <c r="DE36" s="646"/>
      <c r="DF36" s="646"/>
      <c r="DG36" s="646"/>
      <c r="DH36" s="646"/>
      <c r="DI36" s="646"/>
      <c r="DJ36" s="646"/>
      <c r="DK36" s="647"/>
      <c r="DL36" s="654">
        <v>990309</v>
      </c>
      <c r="DM36" s="646"/>
      <c r="DN36" s="646"/>
      <c r="DO36" s="646"/>
      <c r="DP36" s="646"/>
      <c r="DQ36" s="646"/>
      <c r="DR36" s="646"/>
      <c r="DS36" s="646"/>
      <c r="DT36" s="646"/>
      <c r="DU36" s="646"/>
      <c r="DV36" s="647"/>
      <c r="DW36" s="650">
        <v>12.2</v>
      </c>
      <c r="DX36" s="681"/>
      <c r="DY36" s="681"/>
      <c r="DZ36" s="681"/>
      <c r="EA36" s="681"/>
      <c r="EB36" s="681"/>
      <c r="EC36" s="682"/>
    </row>
    <row r="37" spans="2:133" ht="11.25" customHeight="1">
      <c r="B37" s="642" t="s">
        <v>335</v>
      </c>
      <c r="C37" s="643"/>
      <c r="D37" s="643"/>
      <c r="E37" s="643"/>
      <c r="F37" s="643"/>
      <c r="G37" s="643"/>
      <c r="H37" s="643"/>
      <c r="I37" s="643"/>
      <c r="J37" s="643"/>
      <c r="K37" s="643"/>
      <c r="L37" s="643"/>
      <c r="M37" s="643"/>
      <c r="N37" s="643"/>
      <c r="O37" s="643"/>
      <c r="P37" s="643"/>
      <c r="Q37" s="644"/>
      <c r="R37" s="645">
        <v>1353764</v>
      </c>
      <c r="S37" s="646"/>
      <c r="T37" s="646"/>
      <c r="U37" s="646"/>
      <c r="V37" s="646"/>
      <c r="W37" s="646"/>
      <c r="X37" s="646"/>
      <c r="Y37" s="647"/>
      <c r="Z37" s="648">
        <v>10.1</v>
      </c>
      <c r="AA37" s="648"/>
      <c r="AB37" s="648"/>
      <c r="AC37" s="648"/>
      <c r="AD37" s="649" t="s">
        <v>182</v>
      </c>
      <c r="AE37" s="649"/>
      <c r="AF37" s="649"/>
      <c r="AG37" s="649"/>
      <c r="AH37" s="649"/>
      <c r="AI37" s="649"/>
      <c r="AJ37" s="649"/>
      <c r="AK37" s="649"/>
      <c r="AL37" s="650" t="s">
        <v>231</v>
      </c>
      <c r="AM37" s="651"/>
      <c r="AN37" s="651"/>
      <c r="AO37" s="652"/>
      <c r="AQ37" s="723" t="s">
        <v>336</v>
      </c>
      <c r="AR37" s="724"/>
      <c r="AS37" s="724"/>
      <c r="AT37" s="724"/>
      <c r="AU37" s="724"/>
      <c r="AV37" s="724"/>
      <c r="AW37" s="724"/>
      <c r="AX37" s="724"/>
      <c r="AY37" s="725"/>
      <c r="AZ37" s="645">
        <v>401613</v>
      </c>
      <c r="BA37" s="646"/>
      <c r="BB37" s="646"/>
      <c r="BC37" s="646"/>
      <c r="BD37" s="679"/>
      <c r="BE37" s="679"/>
      <c r="BF37" s="700"/>
      <c r="BG37" s="660" t="s">
        <v>337</v>
      </c>
      <c r="BH37" s="661"/>
      <c r="BI37" s="661"/>
      <c r="BJ37" s="661"/>
      <c r="BK37" s="661"/>
      <c r="BL37" s="661"/>
      <c r="BM37" s="661"/>
      <c r="BN37" s="661"/>
      <c r="BO37" s="661"/>
      <c r="BP37" s="661"/>
      <c r="BQ37" s="661"/>
      <c r="BR37" s="661"/>
      <c r="BS37" s="661"/>
      <c r="BT37" s="661"/>
      <c r="BU37" s="662"/>
      <c r="BV37" s="645">
        <v>69311</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754245</v>
      </c>
      <c r="CS37" s="679"/>
      <c r="CT37" s="679"/>
      <c r="CU37" s="679"/>
      <c r="CV37" s="679"/>
      <c r="CW37" s="679"/>
      <c r="CX37" s="679"/>
      <c r="CY37" s="680"/>
      <c r="CZ37" s="650">
        <v>6.1</v>
      </c>
      <c r="DA37" s="681"/>
      <c r="DB37" s="681"/>
      <c r="DC37" s="684"/>
      <c r="DD37" s="654">
        <v>754225</v>
      </c>
      <c r="DE37" s="679"/>
      <c r="DF37" s="679"/>
      <c r="DG37" s="679"/>
      <c r="DH37" s="679"/>
      <c r="DI37" s="679"/>
      <c r="DJ37" s="679"/>
      <c r="DK37" s="680"/>
      <c r="DL37" s="654">
        <v>547203</v>
      </c>
      <c r="DM37" s="679"/>
      <c r="DN37" s="679"/>
      <c r="DO37" s="679"/>
      <c r="DP37" s="679"/>
      <c r="DQ37" s="679"/>
      <c r="DR37" s="679"/>
      <c r="DS37" s="679"/>
      <c r="DT37" s="679"/>
      <c r="DU37" s="679"/>
      <c r="DV37" s="680"/>
      <c r="DW37" s="650">
        <v>6.7</v>
      </c>
      <c r="DX37" s="681"/>
      <c r="DY37" s="681"/>
      <c r="DZ37" s="681"/>
      <c r="EA37" s="681"/>
      <c r="EB37" s="681"/>
      <c r="EC37" s="682"/>
    </row>
    <row r="38" spans="2:133" ht="11.25" customHeight="1">
      <c r="B38" s="642" t="s">
        <v>339</v>
      </c>
      <c r="C38" s="643"/>
      <c r="D38" s="643"/>
      <c r="E38" s="643"/>
      <c r="F38" s="643"/>
      <c r="G38" s="643"/>
      <c r="H38" s="643"/>
      <c r="I38" s="643"/>
      <c r="J38" s="643"/>
      <c r="K38" s="643"/>
      <c r="L38" s="643"/>
      <c r="M38" s="643"/>
      <c r="N38" s="643"/>
      <c r="O38" s="643"/>
      <c r="P38" s="643"/>
      <c r="Q38" s="644"/>
      <c r="R38" s="645">
        <v>126269</v>
      </c>
      <c r="S38" s="646"/>
      <c r="T38" s="646"/>
      <c r="U38" s="646"/>
      <c r="V38" s="646"/>
      <c r="W38" s="646"/>
      <c r="X38" s="646"/>
      <c r="Y38" s="647"/>
      <c r="Z38" s="648">
        <v>0.9</v>
      </c>
      <c r="AA38" s="648"/>
      <c r="AB38" s="648"/>
      <c r="AC38" s="648"/>
      <c r="AD38" s="649">
        <v>11936</v>
      </c>
      <c r="AE38" s="649"/>
      <c r="AF38" s="649"/>
      <c r="AG38" s="649"/>
      <c r="AH38" s="649"/>
      <c r="AI38" s="649"/>
      <c r="AJ38" s="649"/>
      <c r="AK38" s="649"/>
      <c r="AL38" s="650">
        <v>0.2</v>
      </c>
      <c r="AM38" s="651"/>
      <c r="AN38" s="651"/>
      <c r="AO38" s="652"/>
      <c r="AQ38" s="723" t="s">
        <v>340</v>
      </c>
      <c r="AR38" s="724"/>
      <c r="AS38" s="724"/>
      <c r="AT38" s="724"/>
      <c r="AU38" s="724"/>
      <c r="AV38" s="724"/>
      <c r="AW38" s="724"/>
      <c r="AX38" s="724"/>
      <c r="AY38" s="725"/>
      <c r="AZ38" s="645">
        <v>50236</v>
      </c>
      <c r="BA38" s="646"/>
      <c r="BB38" s="646"/>
      <c r="BC38" s="646"/>
      <c r="BD38" s="679"/>
      <c r="BE38" s="679"/>
      <c r="BF38" s="700"/>
      <c r="BG38" s="660" t="s">
        <v>341</v>
      </c>
      <c r="BH38" s="661"/>
      <c r="BI38" s="661"/>
      <c r="BJ38" s="661"/>
      <c r="BK38" s="661"/>
      <c r="BL38" s="661"/>
      <c r="BM38" s="661"/>
      <c r="BN38" s="661"/>
      <c r="BO38" s="661"/>
      <c r="BP38" s="661"/>
      <c r="BQ38" s="661"/>
      <c r="BR38" s="661"/>
      <c r="BS38" s="661"/>
      <c r="BT38" s="661"/>
      <c r="BU38" s="662"/>
      <c r="BV38" s="645">
        <v>3532</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1249117</v>
      </c>
      <c r="CS38" s="646"/>
      <c r="CT38" s="646"/>
      <c r="CU38" s="646"/>
      <c r="CV38" s="646"/>
      <c r="CW38" s="646"/>
      <c r="CX38" s="646"/>
      <c r="CY38" s="647"/>
      <c r="CZ38" s="650">
        <v>10</v>
      </c>
      <c r="DA38" s="681"/>
      <c r="DB38" s="681"/>
      <c r="DC38" s="684"/>
      <c r="DD38" s="654">
        <v>1101227</v>
      </c>
      <c r="DE38" s="646"/>
      <c r="DF38" s="646"/>
      <c r="DG38" s="646"/>
      <c r="DH38" s="646"/>
      <c r="DI38" s="646"/>
      <c r="DJ38" s="646"/>
      <c r="DK38" s="647"/>
      <c r="DL38" s="654">
        <v>558908</v>
      </c>
      <c r="DM38" s="646"/>
      <c r="DN38" s="646"/>
      <c r="DO38" s="646"/>
      <c r="DP38" s="646"/>
      <c r="DQ38" s="646"/>
      <c r="DR38" s="646"/>
      <c r="DS38" s="646"/>
      <c r="DT38" s="646"/>
      <c r="DU38" s="646"/>
      <c r="DV38" s="647"/>
      <c r="DW38" s="650">
        <v>6.9</v>
      </c>
      <c r="DX38" s="681"/>
      <c r="DY38" s="681"/>
      <c r="DZ38" s="681"/>
      <c r="EA38" s="681"/>
      <c r="EB38" s="681"/>
      <c r="EC38" s="682"/>
    </row>
    <row r="39" spans="2:133" ht="11.25" customHeight="1">
      <c r="B39" s="642" t="s">
        <v>343</v>
      </c>
      <c r="C39" s="643"/>
      <c r="D39" s="643"/>
      <c r="E39" s="643"/>
      <c r="F39" s="643"/>
      <c r="G39" s="643"/>
      <c r="H39" s="643"/>
      <c r="I39" s="643"/>
      <c r="J39" s="643"/>
      <c r="K39" s="643"/>
      <c r="L39" s="643"/>
      <c r="M39" s="643"/>
      <c r="N39" s="643"/>
      <c r="O39" s="643"/>
      <c r="P39" s="643"/>
      <c r="Q39" s="644"/>
      <c r="R39" s="645">
        <v>1751000</v>
      </c>
      <c r="S39" s="646"/>
      <c r="T39" s="646"/>
      <c r="U39" s="646"/>
      <c r="V39" s="646"/>
      <c r="W39" s="646"/>
      <c r="X39" s="646"/>
      <c r="Y39" s="647"/>
      <c r="Z39" s="648">
        <v>13</v>
      </c>
      <c r="AA39" s="648"/>
      <c r="AB39" s="648"/>
      <c r="AC39" s="648"/>
      <c r="AD39" s="649" t="s">
        <v>231</v>
      </c>
      <c r="AE39" s="649"/>
      <c r="AF39" s="649"/>
      <c r="AG39" s="649"/>
      <c r="AH39" s="649"/>
      <c r="AI39" s="649"/>
      <c r="AJ39" s="649"/>
      <c r="AK39" s="649"/>
      <c r="AL39" s="650" t="s">
        <v>231</v>
      </c>
      <c r="AM39" s="651"/>
      <c r="AN39" s="651"/>
      <c r="AO39" s="652"/>
      <c r="AQ39" s="723" t="s">
        <v>344</v>
      </c>
      <c r="AR39" s="724"/>
      <c r="AS39" s="724"/>
      <c r="AT39" s="724"/>
      <c r="AU39" s="724"/>
      <c r="AV39" s="724"/>
      <c r="AW39" s="724"/>
      <c r="AX39" s="724"/>
      <c r="AY39" s="725"/>
      <c r="AZ39" s="645">
        <v>20478</v>
      </c>
      <c r="BA39" s="646"/>
      <c r="BB39" s="646"/>
      <c r="BC39" s="646"/>
      <c r="BD39" s="679"/>
      <c r="BE39" s="679"/>
      <c r="BF39" s="700"/>
      <c r="BG39" s="660" t="s">
        <v>345</v>
      </c>
      <c r="BH39" s="661"/>
      <c r="BI39" s="661"/>
      <c r="BJ39" s="661"/>
      <c r="BK39" s="661"/>
      <c r="BL39" s="661"/>
      <c r="BM39" s="661"/>
      <c r="BN39" s="661"/>
      <c r="BO39" s="661"/>
      <c r="BP39" s="661"/>
      <c r="BQ39" s="661"/>
      <c r="BR39" s="661"/>
      <c r="BS39" s="661"/>
      <c r="BT39" s="661"/>
      <c r="BU39" s="662"/>
      <c r="BV39" s="645">
        <v>5931</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573559</v>
      </c>
      <c r="CS39" s="679"/>
      <c r="CT39" s="679"/>
      <c r="CU39" s="679"/>
      <c r="CV39" s="679"/>
      <c r="CW39" s="679"/>
      <c r="CX39" s="679"/>
      <c r="CY39" s="680"/>
      <c r="CZ39" s="650">
        <v>4.5999999999999996</v>
      </c>
      <c r="DA39" s="681"/>
      <c r="DB39" s="681"/>
      <c r="DC39" s="684"/>
      <c r="DD39" s="654">
        <v>267219</v>
      </c>
      <c r="DE39" s="679"/>
      <c r="DF39" s="679"/>
      <c r="DG39" s="679"/>
      <c r="DH39" s="679"/>
      <c r="DI39" s="679"/>
      <c r="DJ39" s="679"/>
      <c r="DK39" s="680"/>
      <c r="DL39" s="654" t="s">
        <v>231</v>
      </c>
      <c r="DM39" s="679"/>
      <c r="DN39" s="679"/>
      <c r="DO39" s="679"/>
      <c r="DP39" s="679"/>
      <c r="DQ39" s="679"/>
      <c r="DR39" s="679"/>
      <c r="DS39" s="679"/>
      <c r="DT39" s="679"/>
      <c r="DU39" s="679"/>
      <c r="DV39" s="680"/>
      <c r="DW39" s="650" t="s">
        <v>182</v>
      </c>
      <c r="DX39" s="681"/>
      <c r="DY39" s="681"/>
      <c r="DZ39" s="681"/>
      <c r="EA39" s="681"/>
      <c r="EB39" s="681"/>
      <c r="EC39" s="682"/>
    </row>
    <row r="40" spans="2:133" ht="11.25" customHeight="1">
      <c r="B40" s="642" t="s">
        <v>347</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182</v>
      </c>
      <c r="AE40" s="649"/>
      <c r="AF40" s="649"/>
      <c r="AG40" s="649"/>
      <c r="AH40" s="649"/>
      <c r="AI40" s="649"/>
      <c r="AJ40" s="649"/>
      <c r="AK40" s="649"/>
      <c r="AL40" s="650" t="s">
        <v>231</v>
      </c>
      <c r="AM40" s="651"/>
      <c r="AN40" s="651"/>
      <c r="AO40" s="652"/>
      <c r="AQ40" s="723" t="s">
        <v>348</v>
      </c>
      <c r="AR40" s="724"/>
      <c r="AS40" s="724"/>
      <c r="AT40" s="724"/>
      <c r="AU40" s="724"/>
      <c r="AV40" s="724"/>
      <c r="AW40" s="724"/>
      <c r="AX40" s="724"/>
      <c r="AY40" s="725"/>
      <c r="AZ40" s="645" t="s">
        <v>182</v>
      </c>
      <c r="BA40" s="646"/>
      <c r="BB40" s="646"/>
      <c r="BC40" s="646"/>
      <c r="BD40" s="679"/>
      <c r="BE40" s="679"/>
      <c r="BF40" s="700"/>
      <c r="BG40" s="726" t="s">
        <v>349</v>
      </c>
      <c r="BH40" s="727"/>
      <c r="BI40" s="727"/>
      <c r="BJ40" s="727"/>
      <c r="BK40" s="727"/>
      <c r="BL40" s="236"/>
      <c r="BM40" s="661" t="s">
        <v>350</v>
      </c>
      <c r="BN40" s="661"/>
      <c r="BO40" s="661"/>
      <c r="BP40" s="661"/>
      <c r="BQ40" s="661"/>
      <c r="BR40" s="661"/>
      <c r="BS40" s="661"/>
      <c r="BT40" s="661"/>
      <c r="BU40" s="662"/>
      <c r="BV40" s="645">
        <v>116</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t="s">
        <v>182</v>
      </c>
      <c r="CS40" s="646"/>
      <c r="CT40" s="646"/>
      <c r="CU40" s="646"/>
      <c r="CV40" s="646"/>
      <c r="CW40" s="646"/>
      <c r="CX40" s="646"/>
      <c r="CY40" s="647"/>
      <c r="CZ40" s="650" t="s">
        <v>182</v>
      </c>
      <c r="DA40" s="681"/>
      <c r="DB40" s="681"/>
      <c r="DC40" s="684"/>
      <c r="DD40" s="654" t="s">
        <v>182</v>
      </c>
      <c r="DE40" s="646"/>
      <c r="DF40" s="646"/>
      <c r="DG40" s="646"/>
      <c r="DH40" s="646"/>
      <c r="DI40" s="646"/>
      <c r="DJ40" s="646"/>
      <c r="DK40" s="647"/>
      <c r="DL40" s="654" t="s">
        <v>231</v>
      </c>
      <c r="DM40" s="646"/>
      <c r="DN40" s="646"/>
      <c r="DO40" s="646"/>
      <c r="DP40" s="646"/>
      <c r="DQ40" s="646"/>
      <c r="DR40" s="646"/>
      <c r="DS40" s="646"/>
      <c r="DT40" s="646"/>
      <c r="DU40" s="646"/>
      <c r="DV40" s="647"/>
      <c r="DW40" s="650" t="s">
        <v>231</v>
      </c>
      <c r="DX40" s="681"/>
      <c r="DY40" s="681"/>
      <c r="DZ40" s="681"/>
      <c r="EA40" s="681"/>
      <c r="EB40" s="681"/>
      <c r="EC40" s="682"/>
    </row>
    <row r="41" spans="2:133" ht="11.25" customHeight="1">
      <c r="B41" s="642" t="s">
        <v>352</v>
      </c>
      <c r="C41" s="643"/>
      <c r="D41" s="643"/>
      <c r="E41" s="643"/>
      <c r="F41" s="643"/>
      <c r="G41" s="643"/>
      <c r="H41" s="643"/>
      <c r="I41" s="643"/>
      <c r="J41" s="643"/>
      <c r="K41" s="643"/>
      <c r="L41" s="643"/>
      <c r="M41" s="643"/>
      <c r="N41" s="643"/>
      <c r="O41" s="643"/>
      <c r="P41" s="643"/>
      <c r="Q41" s="644"/>
      <c r="R41" s="645">
        <v>427000</v>
      </c>
      <c r="S41" s="646"/>
      <c r="T41" s="646"/>
      <c r="U41" s="646"/>
      <c r="V41" s="646"/>
      <c r="W41" s="646"/>
      <c r="X41" s="646"/>
      <c r="Y41" s="647"/>
      <c r="Z41" s="648">
        <v>3.2</v>
      </c>
      <c r="AA41" s="648"/>
      <c r="AB41" s="648"/>
      <c r="AC41" s="648"/>
      <c r="AD41" s="649" t="s">
        <v>231</v>
      </c>
      <c r="AE41" s="649"/>
      <c r="AF41" s="649"/>
      <c r="AG41" s="649"/>
      <c r="AH41" s="649"/>
      <c r="AI41" s="649"/>
      <c r="AJ41" s="649"/>
      <c r="AK41" s="649"/>
      <c r="AL41" s="650" t="s">
        <v>182</v>
      </c>
      <c r="AM41" s="651"/>
      <c r="AN41" s="651"/>
      <c r="AO41" s="652"/>
      <c r="AQ41" s="723" t="s">
        <v>353</v>
      </c>
      <c r="AR41" s="724"/>
      <c r="AS41" s="724"/>
      <c r="AT41" s="724"/>
      <c r="AU41" s="724"/>
      <c r="AV41" s="724"/>
      <c r="AW41" s="724"/>
      <c r="AX41" s="724"/>
      <c r="AY41" s="725"/>
      <c r="AZ41" s="645">
        <v>173461</v>
      </c>
      <c r="BA41" s="646"/>
      <c r="BB41" s="646"/>
      <c r="BC41" s="646"/>
      <c r="BD41" s="679"/>
      <c r="BE41" s="679"/>
      <c r="BF41" s="700"/>
      <c r="BG41" s="726"/>
      <c r="BH41" s="727"/>
      <c r="BI41" s="727"/>
      <c r="BJ41" s="727"/>
      <c r="BK41" s="727"/>
      <c r="BL41" s="236"/>
      <c r="BM41" s="661" t="s">
        <v>354</v>
      </c>
      <c r="BN41" s="661"/>
      <c r="BO41" s="661"/>
      <c r="BP41" s="661"/>
      <c r="BQ41" s="661"/>
      <c r="BR41" s="661"/>
      <c r="BS41" s="661"/>
      <c r="BT41" s="661"/>
      <c r="BU41" s="662"/>
      <c r="BV41" s="645" t="s">
        <v>182</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182</v>
      </c>
      <c r="CS41" s="679"/>
      <c r="CT41" s="679"/>
      <c r="CU41" s="679"/>
      <c r="CV41" s="679"/>
      <c r="CW41" s="679"/>
      <c r="CX41" s="679"/>
      <c r="CY41" s="680"/>
      <c r="CZ41" s="650" t="s">
        <v>182</v>
      </c>
      <c r="DA41" s="681"/>
      <c r="DB41" s="681"/>
      <c r="DC41" s="684"/>
      <c r="DD41" s="654" t="s">
        <v>182</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c r="B42" s="686" t="s">
        <v>356</v>
      </c>
      <c r="C42" s="687"/>
      <c r="D42" s="687"/>
      <c r="E42" s="687"/>
      <c r="F42" s="687"/>
      <c r="G42" s="687"/>
      <c r="H42" s="687"/>
      <c r="I42" s="687"/>
      <c r="J42" s="687"/>
      <c r="K42" s="687"/>
      <c r="L42" s="687"/>
      <c r="M42" s="687"/>
      <c r="N42" s="687"/>
      <c r="O42" s="687"/>
      <c r="P42" s="687"/>
      <c r="Q42" s="688"/>
      <c r="R42" s="736">
        <v>13447587</v>
      </c>
      <c r="S42" s="737"/>
      <c r="T42" s="737"/>
      <c r="U42" s="737"/>
      <c r="V42" s="737"/>
      <c r="W42" s="737"/>
      <c r="X42" s="737"/>
      <c r="Y42" s="739"/>
      <c r="Z42" s="740">
        <v>100</v>
      </c>
      <c r="AA42" s="740"/>
      <c r="AB42" s="740"/>
      <c r="AC42" s="740"/>
      <c r="AD42" s="741">
        <v>7682310</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6">
        <v>623807</v>
      </c>
      <c r="BA42" s="737"/>
      <c r="BB42" s="737"/>
      <c r="BC42" s="737"/>
      <c r="BD42" s="716"/>
      <c r="BE42" s="716"/>
      <c r="BF42" s="718"/>
      <c r="BG42" s="728"/>
      <c r="BH42" s="729"/>
      <c r="BI42" s="729"/>
      <c r="BJ42" s="729"/>
      <c r="BK42" s="729"/>
      <c r="BL42" s="237"/>
      <c r="BM42" s="671" t="s">
        <v>358</v>
      </c>
      <c r="BN42" s="671"/>
      <c r="BO42" s="671"/>
      <c r="BP42" s="671"/>
      <c r="BQ42" s="671"/>
      <c r="BR42" s="671"/>
      <c r="BS42" s="671"/>
      <c r="BT42" s="671"/>
      <c r="BU42" s="672"/>
      <c r="BV42" s="736">
        <v>274</v>
      </c>
      <c r="BW42" s="737"/>
      <c r="BX42" s="737"/>
      <c r="BY42" s="737"/>
      <c r="BZ42" s="737"/>
      <c r="CA42" s="737"/>
      <c r="CB42" s="738"/>
      <c r="CD42" s="642" t="s">
        <v>359</v>
      </c>
      <c r="CE42" s="643"/>
      <c r="CF42" s="643"/>
      <c r="CG42" s="643"/>
      <c r="CH42" s="643"/>
      <c r="CI42" s="643"/>
      <c r="CJ42" s="643"/>
      <c r="CK42" s="643"/>
      <c r="CL42" s="643"/>
      <c r="CM42" s="643"/>
      <c r="CN42" s="643"/>
      <c r="CO42" s="643"/>
      <c r="CP42" s="643"/>
      <c r="CQ42" s="644"/>
      <c r="CR42" s="645">
        <v>2113561</v>
      </c>
      <c r="CS42" s="646"/>
      <c r="CT42" s="646"/>
      <c r="CU42" s="646"/>
      <c r="CV42" s="646"/>
      <c r="CW42" s="646"/>
      <c r="CX42" s="646"/>
      <c r="CY42" s="647"/>
      <c r="CZ42" s="650">
        <v>17</v>
      </c>
      <c r="DA42" s="651"/>
      <c r="DB42" s="651"/>
      <c r="DC42" s="663"/>
      <c r="DD42" s="654">
        <v>574922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41997</v>
      </c>
      <c r="CS43" s="679"/>
      <c r="CT43" s="679"/>
      <c r="CU43" s="679"/>
      <c r="CV43" s="679"/>
      <c r="CW43" s="679"/>
      <c r="CX43" s="679"/>
      <c r="CY43" s="680"/>
      <c r="CZ43" s="650">
        <v>0.3</v>
      </c>
      <c r="DA43" s="681"/>
      <c r="DB43" s="681"/>
      <c r="DC43" s="684"/>
      <c r="DD43" s="654">
        <v>41997</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c r="CD44" s="757" t="s">
        <v>308</v>
      </c>
      <c r="CE44" s="758"/>
      <c r="CF44" s="642" t="s">
        <v>361</v>
      </c>
      <c r="CG44" s="643"/>
      <c r="CH44" s="643"/>
      <c r="CI44" s="643"/>
      <c r="CJ44" s="643"/>
      <c r="CK44" s="643"/>
      <c r="CL44" s="643"/>
      <c r="CM44" s="643"/>
      <c r="CN44" s="643"/>
      <c r="CO44" s="643"/>
      <c r="CP44" s="643"/>
      <c r="CQ44" s="644"/>
      <c r="CR44" s="645">
        <v>2113561</v>
      </c>
      <c r="CS44" s="646"/>
      <c r="CT44" s="646"/>
      <c r="CU44" s="646"/>
      <c r="CV44" s="646"/>
      <c r="CW44" s="646"/>
      <c r="CX44" s="646"/>
      <c r="CY44" s="647"/>
      <c r="CZ44" s="650">
        <v>17</v>
      </c>
      <c r="DA44" s="651"/>
      <c r="DB44" s="651"/>
      <c r="DC44" s="663"/>
      <c r="DD44" s="654">
        <v>574922</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c r="CD45" s="759"/>
      <c r="CE45" s="760"/>
      <c r="CF45" s="642" t="s">
        <v>362</v>
      </c>
      <c r="CG45" s="643"/>
      <c r="CH45" s="643"/>
      <c r="CI45" s="643"/>
      <c r="CJ45" s="643"/>
      <c r="CK45" s="643"/>
      <c r="CL45" s="643"/>
      <c r="CM45" s="643"/>
      <c r="CN45" s="643"/>
      <c r="CO45" s="643"/>
      <c r="CP45" s="643"/>
      <c r="CQ45" s="644"/>
      <c r="CR45" s="645">
        <v>416178</v>
      </c>
      <c r="CS45" s="679"/>
      <c r="CT45" s="679"/>
      <c r="CU45" s="679"/>
      <c r="CV45" s="679"/>
      <c r="CW45" s="679"/>
      <c r="CX45" s="679"/>
      <c r="CY45" s="680"/>
      <c r="CZ45" s="650">
        <v>3.3</v>
      </c>
      <c r="DA45" s="681"/>
      <c r="DB45" s="681"/>
      <c r="DC45" s="684"/>
      <c r="DD45" s="654">
        <v>9397</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1682232</v>
      </c>
      <c r="CS46" s="646"/>
      <c r="CT46" s="646"/>
      <c r="CU46" s="646"/>
      <c r="CV46" s="646"/>
      <c r="CW46" s="646"/>
      <c r="CX46" s="646"/>
      <c r="CY46" s="647"/>
      <c r="CZ46" s="650">
        <v>13.5</v>
      </c>
      <c r="DA46" s="651"/>
      <c r="DB46" s="651"/>
      <c r="DC46" s="663"/>
      <c r="DD46" s="654">
        <v>558574</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t="s">
        <v>231</v>
      </c>
      <c r="CS47" s="679"/>
      <c r="CT47" s="679"/>
      <c r="CU47" s="679"/>
      <c r="CV47" s="679"/>
      <c r="CW47" s="679"/>
      <c r="CX47" s="679"/>
      <c r="CY47" s="680"/>
      <c r="CZ47" s="650" t="s">
        <v>231</v>
      </c>
      <c r="DA47" s="681"/>
      <c r="DB47" s="681"/>
      <c r="DC47" s="684"/>
      <c r="DD47" s="654" t="s">
        <v>182</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c r="B48" s="241" t="s">
        <v>367</v>
      </c>
      <c r="CD48" s="761"/>
      <c r="CE48" s="762"/>
      <c r="CF48" s="642" t="s">
        <v>368</v>
      </c>
      <c r="CG48" s="643"/>
      <c r="CH48" s="643"/>
      <c r="CI48" s="643"/>
      <c r="CJ48" s="643"/>
      <c r="CK48" s="643"/>
      <c r="CL48" s="643"/>
      <c r="CM48" s="643"/>
      <c r="CN48" s="643"/>
      <c r="CO48" s="643"/>
      <c r="CP48" s="643"/>
      <c r="CQ48" s="644"/>
      <c r="CR48" s="645" t="s">
        <v>182</v>
      </c>
      <c r="CS48" s="646"/>
      <c r="CT48" s="646"/>
      <c r="CU48" s="646"/>
      <c r="CV48" s="646"/>
      <c r="CW48" s="646"/>
      <c r="CX48" s="646"/>
      <c r="CY48" s="647"/>
      <c r="CZ48" s="650" t="s">
        <v>182</v>
      </c>
      <c r="DA48" s="651"/>
      <c r="DB48" s="651"/>
      <c r="DC48" s="663"/>
      <c r="DD48" s="654" t="s">
        <v>231</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c r="CD49" s="686" t="s">
        <v>369</v>
      </c>
      <c r="CE49" s="687"/>
      <c r="CF49" s="687"/>
      <c r="CG49" s="687"/>
      <c r="CH49" s="687"/>
      <c r="CI49" s="687"/>
      <c r="CJ49" s="687"/>
      <c r="CK49" s="687"/>
      <c r="CL49" s="687"/>
      <c r="CM49" s="687"/>
      <c r="CN49" s="687"/>
      <c r="CO49" s="687"/>
      <c r="CP49" s="687"/>
      <c r="CQ49" s="688"/>
      <c r="CR49" s="736">
        <v>12446499</v>
      </c>
      <c r="CS49" s="716"/>
      <c r="CT49" s="716"/>
      <c r="CU49" s="716"/>
      <c r="CV49" s="716"/>
      <c r="CW49" s="716"/>
      <c r="CX49" s="716"/>
      <c r="CY49" s="747"/>
      <c r="CZ49" s="742">
        <v>100</v>
      </c>
      <c r="DA49" s="748"/>
      <c r="DB49" s="748"/>
      <c r="DC49" s="749"/>
      <c r="DD49" s="750">
        <v>8623771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6pS1sqTV2AuPgtgQWy2oT9pA7PZye3ECvxC+2Bu04iYXD33cJ18Lf6hSuhig8wJ5exg9dcl9dZU2K+Op8sLP6Q==" saltValue="npBcTZQBaj7LKAnbNWNGL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392</v>
      </c>
      <c r="C7" s="778"/>
      <c r="D7" s="778"/>
      <c r="E7" s="778"/>
      <c r="F7" s="778"/>
      <c r="G7" s="778"/>
      <c r="H7" s="778"/>
      <c r="I7" s="778"/>
      <c r="J7" s="778"/>
      <c r="K7" s="778"/>
      <c r="L7" s="778"/>
      <c r="M7" s="778"/>
      <c r="N7" s="778"/>
      <c r="O7" s="778"/>
      <c r="P7" s="779"/>
      <c r="Q7" s="780">
        <v>13329</v>
      </c>
      <c r="R7" s="781"/>
      <c r="S7" s="781"/>
      <c r="T7" s="781"/>
      <c r="U7" s="781"/>
      <c r="V7" s="781">
        <v>12384</v>
      </c>
      <c r="W7" s="781"/>
      <c r="X7" s="781"/>
      <c r="Y7" s="781"/>
      <c r="Z7" s="781"/>
      <c r="AA7" s="781">
        <v>945</v>
      </c>
      <c r="AB7" s="781"/>
      <c r="AC7" s="781"/>
      <c r="AD7" s="781"/>
      <c r="AE7" s="782"/>
      <c r="AF7" s="783">
        <v>809</v>
      </c>
      <c r="AG7" s="784"/>
      <c r="AH7" s="784"/>
      <c r="AI7" s="784"/>
      <c r="AJ7" s="785"/>
      <c r="AK7" s="820">
        <v>237</v>
      </c>
      <c r="AL7" s="821"/>
      <c r="AM7" s="821"/>
      <c r="AN7" s="821"/>
      <c r="AO7" s="821"/>
      <c r="AP7" s="821">
        <v>18542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607</v>
      </c>
      <c r="BT7" s="825"/>
      <c r="BU7" s="825"/>
      <c r="BV7" s="825"/>
      <c r="BW7" s="825"/>
      <c r="BX7" s="825"/>
      <c r="BY7" s="825"/>
      <c r="BZ7" s="825"/>
      <c r="CA7" s="825"/>
      <c r="CB7" s="825"/>
      <c r="CC7" s="825"/>
      <c r="CD7" s="825"/>
      <c r="CE7" s="825"/>
      <c r="CF7" s="825"/>
      <c r="CG7" s="826"/>
      <c r="CH7" s="817">
        <v>1</v>
      </c>
      <c r="CI7" s="818"/>
      <c r="CJ7" s="818"/>
      <c r="CK7" s="818"/>
      <c r="CL7" s="819"/>
      <c r="CM7" s="817">
        <v>116</v>
      </c>
      <c r="CN7" s="818"/>
      <c r="CO7" s="818"/>
      <c r="CP7" s="818"/>
      <c r="CQ7" s="819"/>
      <c r="CR7" s="817">
        <v>100</v>
      </c>
      <c r="CS7" s="818"/>
      <c r="CT7" s="818"/>
      <c r="CU7" s="818"/>
      <c r="CV7" s="819"/>
      <c r="CW7" s="817" t="s">
        <v>543</v>
      </c>
      <c r="CX7" s="818"/>
      <c r="CY7" s="818"/>
      <c r="CZ7" s="818"/>
      <c r="DA7" s="819"/>
      <c r="DB7" s="817" t="s">
        <v>543</v>
      </c>
      <c r="DC7" s="818"/>
      <c r="DD7" s="818"/>
      <c r="DE7" s="818"/>
      <c r="DF7" s="819"/>
      <c r="DG7" s="817" t="s">
        <v>543</v>
      </c>
      <c r="DH7" s="818"/>
      <c r="DI7" s="818"/>
      <c r="DJ7" s="818"/>
      <c r="DK7" s="819"/>
      <c r="DL7" s="817" t="s">
        <v>543</v>
      </c>
      <c r="DM7" s="818"/>
      <c r="DN7" s="818"/>
      <c r="DO7" s="818"/>
      <c r="DP7" s="819"/>
      <c r="DQ7" s="817" t="s">
        <v>543</v>
      </c>
      <c r="DR7" s="818"/>
      <c r="DS7" s="818"/>
      <c r="DT7" s="818"/>
      <c r="DU7" s="819"/>
      <c r="DV7" s="798"/>
      <c r="DW7" s="799"/>
      <c r="DX7" s="799"/>
      <c r="DY7" s="799"/>
      <c r="DZ7" s="800"/>
      <c r="EA7" s="255"/>
    </row>
    <row r="8" spans="1:131" s="256" customFormat="1" ht="26.25" customHeight="1">
      <c r="A8" s="262">
        <v>2</v>
      </c>
      <c r="B8" s="801" t="s">
        <v>393</v>
      </c>
      <c r="C8" s="802"/>
      <c r="D8" s="802"/>
      <c r="E8" s="802"/>
      <c r="F8" s="802"/>
      <c r="G8" s="802"/>
      <c r="H8" s="802"/>
      <c r="I8" s="802"/>
      <c r="J8" s="802"/>
      <c r="K8" s="802"/>
      <c r="L8" s="802"/>
      <c r="M8" s="802"/>
      <c r="N8" s="802"/>
      <c r="O8" s="802"/>
      <c r="P8" s="803"/>
      <c r="Q8" s="804">
        <v>9</v>
      </c>
      <c r="R8" s="805"/>
      <c r="S8" s="805"/>
      <c r="T8" s="805"/>
      <c r="U8" s="805"/>
      <c r="V8" s="805">
        <v>8</v>
      </c>
      <c r="W8" s="805"/>
      <c r="X8" s="805"/>
      <c r="Y8" s="805"/>
      <c r="Z8" s="805"/>
      <c r="AA8" s="805">
        <v>1</v>
      </c>
      <c r="AB8" s="805"/>
      <c r="AC8" s="805"/>
      <c r="AD8" s="805"/>
      <c r="AE8" s="806"/>
      <c r="AF8" s="807">
        <v>1</v>
      </c>
      <c r="AG8" s="808"/>
      <c r="AH8" s="808"/>
      <c r="AI8" s="808"/>
      <c r="AJ8" s="809"/>
      <c r="AK8" s="810">
        <v>6</v>
      </c>
      <c r="AL8" s="811"/>
      <c r="AM8" s="811"/>
      <c r="AN8" s="811"/>
      <c r="AO8" s="811"/>
      <c r="AP8" s="811">
        <v>34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t="s">
        <v>394</v>
      </c>
      <c r="C9" s="802"/>
      <c r="D9" s="802"/>
      <c r="E9" s="802"/>
      <c r="F9" s="802"/>
      <c r="G9" s="802"/>
      <c r="H9" s="802"/>
      <c r="I9" s="802"/>
      <c r="J9" s="802"/>
      <c r="K9" s="802"/>
      <c r="L9" s="802"/>
      <c r="M9" s="802"/>
      <c r="N9" s="802"/>
      <c r="O9" s="802"/>
      <c r="P9" s="803"/>
      <c r="Q9" s="804">
        <v>41</v>
      </c>
      <c r="R9" s="805"/>
      <c r="S9" s="805"/>
      <c r="T9" s="805"/>
      <c r="U9" s="805"/>
      <c r="V9" s="805">
        <v>36</v>
      </c>
      <c r="W9" s="805"/>
      <c r="X9" s="805"/>
      <c r="Y9" s="805"/>
      <c r="Z9" s="805"/>
      <c r="AA9" s="805">
        <v>5</v>
      </c>
      <c r="AB9" s="805"/>
      <c r="AC9" s="805"/>
      <c r="AD9" s="805"/>
      <c r="AE9" s="806"/>
      <c r="AF9" s="807">
        <v>5</v>
      </c>
      <c r="AG9" s="808"/>
      <c r="AH9" s="808"/>
      <c r="AI9" s="808"/>
      <c r="AJ9" s="809"/>
      <c r="AK9" s="810" t="s">
        <v>623</v>
      </c>
      <c r="AL9" s="811"/>
      <c r="AM9" s="811"/>
      <c r="AN9" s="811"/>
      <c r="AO9" s="811"/>
      <c r="AP9" s="811">
        <v>59</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t="s">
        <v>395</v>
      </c>
      <c r="C10" s="802"/>
      <c r="D10" s="802"/>
      <c r="E10" s="802"/>
      <c r="F10" s="802"/>
      <c r="G10" s="802"/>
      <c r="H10" s="802"/>
      <c r="I10" s="802"/>
      <c r="J10" s="802"/>
      <c r="K10" s="802"/>
      <c r="L10" s="802"/>
      <c r="M10" s="802"/>
      <c r="N10" s="802"/>
      <c r="O10" s="802"/>
      <c r="P10" s="803"/>
      <c r="Q10" s="804">
        <v>14</v>
      </c>
      <c r="R10" s="805"/>
      <c r="S10" s="805"/>
      <c r="T10" s="805"/>
      <c r="U10" s="805"/>
      <c r="V10" s="805">
        <v>10</v>
      </c>
      <c r="W10" s="805"/>
      <c r="X10" s="805"/>
      <c r="Y10" s="805"/>
      <c r="Z10" s="805"/>
      <c r="AA10" s="805">
        <v>4</v>
      </c>
      <c r="AB10" s="805"/>
      <c r="AC10" s="805"/>
      <c r="AD10" s="805"/>
      <c r="AE10" s="806"/>
      <c r="AF10" s="807">
        <v>4</v>
      </c>
      <c r="AG10" s="808"/>
      <c r="AH10" s="808"/>
      <c r="AI10" s="808"/>
      <c r="AJ10" s="809"/>
      <c r="AK10" s="810">
        <v>6</v>
      </c>
      <c r="AL10" s="811"/>
      <c r="AM10" s="811"/>
      <c r="AN10" s="811"/>
      <c r="AO10" s="811"/>
      <c r="AP10" s="811" t="s">
        <v>622</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t="s">
        <v>396</v>
      </c>
      <c r="C11" s="802"/>
      <c r="D11" s="802"/>
      <c r="E11" s="802"/>
      <c r="F11" s="802"/>
      <c r="G11" s="802"/>
      <c r="H11" s="802"/>
      <c r="I11" s="802"/>
      <c r="J11" s="802"/>
      <c r="K11" s="802"/>
      <c r="L11" s="802"/>
      <c r="M11" s="802"/>
      <c r="N11" s="802"/>
      <c r="O11" s="802"/>
      <c r="P11" s="803"/>
      <c r="Q11" s="804">
        <v>15</v>
      </c>
      <c r="R11" s="805"/>
      <c r="S11" s="805"/>
      <c r="T11" s="805"/>
      <c r="U11" s="805"/>
      <c r="V11" s="805">
        <v>9</v>
      </c>
      <c r="W11" s="805"/>
      <c r="X11" s="805"/>
      <c r="Y11" s="805"/>
      <c r="Z11" s="805"/>
      <c r="AA11" s="805">
        <v>6</v>
      </c>
      <c r="AB11" s="805"/>
      <c r="AC11" s="805"/>
      <c r="AD11" s="805"/>
      <c r="AE11" s="806"/>
      <c r="AF11" s="807">
        <v>6</v>
      </c>
      <c r="AG11" s="808"/>
      <c r="AH11" s="808"/>
      <c r="AI11" s="808"/>
      <c r="AJ11" s="809"/>
      <c r="AK11" s="810">
        <v>8</v>
      </c>
      <c r="AL11" s="811"/>
      <c r="AM11" s="811"/>
      <c r="AN11" s="811"/>
      <c r="AO11" s="811"/>
      <c r="AP11" s="811" t="s">
        <v>622</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t="s">
        <v>397</v>
      </c>
      <c r="C12" s="802"/>
      <c r="D12" s="802"/>
      <c r="E12" s="802"/>
      <c r="F12" s="802"/>
      <c r="G12" s="802"/>
      <c r="H12" s="802"/>
      <c r="I12" s="802"/>
      <c r="J12" s="802"/>
      <c r="K12" s="802"/>
      <c r="L12" s="802"/>
      <c r="M12" s="802"/>
      <c r="N12" s="802"/>
      <c r="O12" s="802"/>
      <c r="P12" s="803"/>
      <c r="Q12" s="804">
        <v>3</v>
      </c>
      <c r="R12" s="805"/>
      <c r="S12" s="805"/>
      <c r="T12" s="805"/>
      <c r="U12" s="805"/>
      <c r="V12" s="805">
        <v>1</v>
      </c>
      <c r="W12" s="805"/>
      <c r="X12" s="805"/>
      <c r="Y12" s="805"/>
      <c r="Z12" s="805"/>
      <c r="AA12" s="805">
        <v>2</v>
      </c>
      <c r="AB12" s="805"/>
      <c r="AC12" s="805"/>
      <c r="AD12" s="805"/>
      <c r="AE12" s="806"/>
      <c r="AF12" s="807">
        <v>2</v>
      </c>
      <c r="AG12" s="808"/>
      <c r="AH12" s="808"/>
      <c r="AI12" s="808"/>
      <c r="AJ12" s="809"/>
      <c r="AK12" s="810" t="s">
        <v>623</v>
      </c>
      <c r="AL12" s="811"/>
      <c r="AM12" s="811"/>
      <c r="AN12" s="811"/>
      <c r="AO12" s="811"/>
      <c r="AP12" s="811" t="s">
        <v>622</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t="s">
        <v>398</v>
      </c>
      <c r="C13" s="802"/>
      <c r="D13" s="802"/>
      <c r="E13" s="802"/>
      <c r="F13" s="802"/>
      <c r="G13" s="802"/>
      <c r="H13" s="802"/>
      <c r="I13" s="802"/>
      <c r="J13" s="802"/>
      <c r="K13" s="802"/>
      <c r="L13" s="802"/>
      <c r="M13" s="802"/>
      <c r="N13" s="802"/>
      <c r="O13" s="802"/>
      <c r="P13" s="803"/>
      <c r="Q13" s="804">
        <v>30</v>
      </c>
      <c r="R13" s="805"/>
      <c r="S13" s="805"/>
      <c r="T13" s="805"/>
      <c r="U13" s="805"/>
      <c r="V13" s="805">
        <v>8</v>
      </c>
      <c r="W13" s="805"/>
      <c r="X13" s="805"/>
      <c r="Y13" s="805"/>
      <c r="Z13" s="805"/>
      <c r="AA13" s="805">
        <v>22</v>
      </c>
      <c r="AB13" s="805"/>
      <c r="AC13" s="805"/>
      <c r="AD13" s="805"/>
      <c r="AE13" s="806"/>
      <c r="AF13" s="807">
        <v>22</v>
      </c>
      <c r="AG13" s="808"/>
      <c r="AH13" s="808"/>
      <c r="AI13" s="808"/>
      <c r="AJ13" s="809"/>
      <c r="AK13" s="810">
        <v>8</v>
      </c>
      <c r="AL13" s="811"/>
      <c r="AM13" s="811"/>
      <c r="AN13" s="811"/>
      <c r="AO13" s="811"/>
      <c r="AP13" s="811" t="s">
        <v>622</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t="s">
        <v>399</v>
      </c>
      <c r="C14" s="802"/>
      <c r="D14" s="802"/>
      <c r="E14" s="802"/>
      <c r="F14" s="802"/>
      <c r="G14" s="802"/>
      <c r="H14" s="802"/>
      <c r="I14" s="802"/>
      <c r="J14" s="802"/>
      <c r="K14" s="802"/>
      <c r="L14" s="802"/>
      <c r="M14" s="802"/>
      <c r="N14" s="802"/>
      <c r="O14" s="802"/>
      <c r="P14" s="803"/>
      <c r="Q14" s="804">
        <v>16</v>
      </c>
      <c r="R14" s="805"/>
      <c r="S14" s="805"/>
      <c r="T14" s="805"/>
      <c r="U14" s="805"/>
      <c r="V14" s="805">
        <v>7</v>
      </c>
      <c r="W14" s="805"/>
      <c r="X14" s="805"/>
      <c r="Y14" s="805"/>
      <c r="Z14" s="805"/>
      <c r="AA14" s="805">
        <v>9</v>
      </c>
      <c r="AB14" s="805"/>
      <c r="AC14" s="805"/>
      <c r="AD14" s="805"/>
      <c r="AE14" s="806"/>
      <c r="AF14" s="807">
        <v>9</v>
      </c>
      <c r="AG14" s="808"/>
      <c r="AH14" s="808"/>
      <c r="AI14" s="808"/>
      <c r="AJ14" s="809"/>
      <c r="AK14" s="810" t="s">
        <v>623</v>
      </c>
      <c r="AL14" s="811"/>
      <c r="AM14" s="811"/>
      <c r="AN14" s="811"/>
      <c r="AO14" s="811"/>
      <c r="AP14" s="811" t="s">
        <v>622</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t="s">
        <v>400</v>
      </c>
      <c r="C15" s="802"/>
      <c r="D15" s="802"/>
      <c r="E15" s="802"/>
      <c r="F15" s="802"/>
      <c r="G15" s="802"/>
      <c r="H15" s="802"/>
      <c r="I15" s="802"/>
      <c r="J15" s="802"/>
      <c r="K15" s="802"/>
      <c r="L15" s="802"/>
      <c r="M15" s="802"/>
      <c r="N15" s="802"/>
      <c r="O15" s="802"/>
      <c r="P15" s="803"/>
      <c r="Q15" s="804">
        <v>9</v>
      </c>
      <c r="R15" s="805"/>
      <c r="S15" s="805"/>
      <c r="T15" s="805"/>
      <c r="U15" s="805"/>
      <c r="V15" s="805">
        <v>4</v>
      </c>
      <c r="W15" s="805"/>
      <c r="X15" s="805"/>
      <c r="Y15" s="805"/>
      <c r="Z15" s="805"/>
      <c r="AA15" s="805">
        <v>5</v>
      </c>
      <c r="AB15" s="805"/>
      <c r="AC15" s="805"/>
      <c r="AD15" s="805"/>
      <c r="AE15" s="806"/>
      <c r="AF15" s="807">
        <v>5</v>
      </c>
      <c r="AG15" s="808"/>
      <c r="AH15" s="808"/>
      <c r="AI15" s="808"/>
      <c r="AJ15" s="809"/>
      <c r="AK15" s="810" t="s">
        <v>623</v>
      </c>
      <c r="AL15" s="811"/>
      <c r="AM15" s="811"/>
      <c r="AN15" s="811"/>
      <c r="AO15" s="811"/>
      <c r="AP15" s="811" t="s">
        <v>622</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401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402</v>
      </c>
      <c r="B23" s="836" t="s">
        <v>403</v>
      </c>
      <c r="C23" s="837"/>
      <c r="D23" s="837"/>
      <c r="E23" s="837"/>
      <c r="F23" s="837"/>
      <c r="G23" s="837"/>
      <c r="H23" s="837"/>
      <c r="I23" s="837"/>
      <c r="J23" s="837"/>
      <c r="K23" s="837"/>
      <c r="L23" s="837"/>
      <c r="M23" s="837"/>
      <c r="N23" s="837"/>
      <c r="O23" s="837"/>
      <c r="P23" s="838"/>
      <c r="Q23" s="839">
        <v>13447</v>
      </c>
      <c r="R23" s="840"/>
      <c r="S23" s="840"/>
      <c r="T23" s="840"/>
      <c r="U23" s="840"/>
      <c r="V23" s="840">
        <v>12446</v>
      </c>
      <c r="W23" s="840"/>
      <c r="X23" s="840"/>
      <c r="Y23" s="840"/>
      <c r="Z23" s="840"/>
      <c r="AA23" s="840">
        <v>1001</v>
      </c>
      <c r="AB23" s="840"/>
      <c r="AC23" s="840"/>
      <c r="AD23" s="840"/>
      <c r="AE23" s="841"/>
      <c r="AF23" s="842">
        <v>865</v>
      </c>
      <c r="AG23" s="840"/>
      <c r="AH23" s="840"/>
      <c r="AI23" s="840"/>
      <c r="AJ23" s="843"/>
      <c r="AK23" s="844"/>
      <c r="AL23" s="845"/>
      <c r="AM23" s="845"/>
      <c r="AN23" s="845"/>
      <c r="AO23" s="845"/>
      <c r="AP23" s="840">
        <v>18635</v>
      </c>
      <c r="AQ23" s="840"/>
      <c r="AR23" s="840"/>
      <c r="AS23" s="840"/>
      <c r="AT23" s="840"/>
      <c r="AU23" s="846"/>
      <c r="AV23" s="846"/>
      <c r="AW23" s="846"/>
      <c r="AX23" s="846"/>
      <c r="AY23" s="847"/>
      <c r="AZ23" s="855" t="s">
        <v>404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405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406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375</v>
      </c>
      <c r="B26" s="787"/>
      <c r="C26" s="787"/>
      <c r="D26" s="787"/>
      <c r="E26" s="787"/>
      <c r="F26" s="787"/>
      <c r="G26" s="787"/>
      <c r="H26" s="787"/>
      <c r="I26" s="787"/>
      <c r="J26" s="787"/>
      <c r="K26" s="787"/>
      <c r="L26" s="787"/>
      <c r="M26" s="787"/>
      <c r="N26" s="787"/>
      <c r="O26" s="787"/>
      <c r="P26" s="788"/>
      <c r="Q26" s="763" t="s">
        <v>407</v>
      </c>
      <c r="R26" s="764"/>
      <c r="S26" s="764"/>
      <c r="T26" s="764"/>
      <c r="U26" s="765"/>
      <c r="V26" s="763" t="s">
        <v>408</v>
      </c>
      <c r="W26" s="764"/>
      <c r="X26" s="764"/>
      <c r="Y26" s="764"/>
      <c r="Z26" s="765"/>
      <c r="AA26" s="763" t="s">
        <v>409</v>
      </c>
      <c r="AB26" s="764"/>
      <c r="AC26" s="764"/>
      <c r="AD26" s="764"/>
      <c r="AE26" s="764"/>
      <c r="AF26" s="858" t="s">
        <v>410</v>
      </c>
      <c r="AG26" s="859"/>
      <c r="AH26" s="859"/>
      <c r="AI26" s="859"/>
      <c r="AJ26" s="860"/>
      <c r="AK26" s="764" t="s">
        <v>411</v>
      </c>
      <c r="AL26" s="764"/>
      <c r="AM26" s="764"/>
      <c r="AN26" s="764"/>
      <c r="AO26" s="765"/>
      <c r="AP26" s="763" t="s">
        <v>412</v>
      </c>
      <c r="AQ26" s="764"/>
      <c r="AR26" s="764"/>
      <c r="AS26" s="764"/>
      <c r="AT26" s="765"/>
      <c r="AU26" s="763" t="s">
        <v>413</v>
      </c>
      <c r="AV26" s="764"/>
      <c r="AW26" s="764"/>
      <c r="AX26" s="764"/>
      <c r="AY26" s="765"/>
      <c r="AZ26" s="763" t="s">
        <v>414</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415</v>
      </c>
      <c r="C28" s="778"/>
      <c r="D28" s="778"/>
      <c r="E28" s="778"/>
      <c r="F28" s="778"/>
      <c r="G28" s="778"/>
      <c r="H28" s="778"/>
      <c r="I28" s="778"/>
      <c r="J28" s="778"/>
      <c r="K28" s="778"/>
      <c r="L28" s="778"/>
      <c r="M28" s="778"/>
      <c r="N28" s="778"/>
      <c r="O28" s="778"/>
      <c r="P28" s="779"/>
      <c r="Q28" s="868">
        <v>2666</v>
      </c>
      <c r="R28" s="869"/>
      <c r="S28" s="869"/>
      <c r="T28" s="869"/>
      <c r="U28" s="869"/>
      <c r="V28" s="869">
        <v>2593</v>
      </c>
      <c r="W28" s="869"/>
      <c r="X28" s="869"/>
      <c r="Y28" s="869"/>
      <c r="Z28" s="869"/>
      <c r="AA28" s="869">
        <v>73</v>
      </c>
      <c r="AB28" s="869"/>
      <c r="AC28" s="869"/>
      <c r="AD28" s="869"/>
      <c r="AE28" s="870"/>
      <c r="AF28" s="871">
        <v>73</v>
      </c>
      <c r="AG28" s="869"/>
      <c r="AH28" s="869"/>
      <c r="AI28" s="869"/>
      <c r="AJ28" s="872"/>
      <c r="AK28" s="873">
        <v>173</v>
      </c>
      <c r="AL28" s="864"/>
      <c r="AM28" s="864"/>
      <c r="AN28" s="864"/>
      <c r="AO28" s="864"/>
      <c r="AP28" s="864" t="s">
        <v>622</v>
      </c>
      <c r="AQ28" s="864"/>
      <c r="AR28" s="864"/>
      <c r="AS28" s="864"/>
      <c r="AT28" s="864"/>
      <c r="AU28" s="864" t="s">
        <v>622</v>
      </c>
      <c r="AV28" s="864"/>
      <c r="AW28" s="864"/>
      <c r="AX28" s="864"/>
      <c r="AY28" s="864"/>
      <c r="AZ28" s="865" t="s">
        <v>622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416</v>
      </c>
      <c r="C29" s="802"/>
      <c r="D29" s="802"/>
      <c r="E29" s="802"/>
      <c r="F29" s="802"/>
      <c r="G29" s="802"/>
      <c r="H29" s="802"/>
      <c r="I29" s="802"/>
      <c r="J29" s="802"/>
      <c r="K29" s="802"/>
      <c r="L29" s="802"/>
      <c r="M29" s="802"/>
      <c r="N29" s="802"/>
      <c r="O29" s="802"/>
      <c r="P29" s="803"/>
      <c r="Q29" s="804">
        <v>278</v>
      </c>
      <c r="R29" s="805"/>
      <c r="S29" s="805"/>
      <c r="T29" s="805"/>
      <c r="U29" s="805"/>
      <c r="V29" s="805">
        <v>277</v>
      </c>
      <c r="W29" s="805"/>
      <c r="X29" s="805"/>
      <c r="Y29" s="805"/>
      <c r="Z29" s="805"/>
      <c r="AA29" s="805">
        <v>1</v>
      </c>
      <c r="AB29" s="805"/>
      <c r="AC29" s="805"/>
      <c r="AD29" s="805"/>
      <c r="AE29" s="806"/>
      <c r="AF29" s="807">
        <v>1</v>
      </c>
      <c r="AG29" s="808"/>
      <c r="AH29" s="808"/>
      <c r="AI29" s="808"/>
      <c r="AJ29" s="809"/>
      <c r="AK29" s="876">
        <v>70</v>
      </c>
      <c r="AL29" s="877"/>
      <c r="AM29" s="877"/>
      <c r="AN29" s="877"/>
      <c r="AO29" s="877"/>
      <c r="AP29" s="877" t="s">
        <v>622</v>
      </c>
      <c r="AQ29" s="877"/>
      <c r="AR29" s="877"/>
      <c r="AS29" s="877"/>
      <c r="AT29" s="877"/>
      <c r="AU29" s="877" t="s">
        <v>622</v>
      </c>
      <c r="AV29" s="877"/>
      <c r="AW29" s="877"/>
      <c r="AX29" s="877"/>
      <c r="AY29" s="877"/>
      <c r="AZ29" s="878" t="s">
        <v>622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417</v>
      </c>
      <c r="C30" s="802"/>
      <c r="D30" s="802"/>
      <c r="E30" s="802"/>
      <c r="F30" s="802"/>
      <c r="G30" s="802"/>
      <c r="H30" s="802"/>
      <c r="I30" s="802"/>
      <c r="J30" s="802"/>
      <c r="K30" s="802"/>
      <c r="L30" s="802"/>
      <c r="M30" s="802"/>
      <c r="N30" s="802"/>
      <c r="O30" s="802"/>
      <c r="P30" s="803"/>
      <c r="Q30" s="804">
        <v>2059</v>
      </c>
      <c r="R30" s="805"/>
      <c r="S30" s="805"/>
      <c r="T30" s="805"/>
      <c r="U30" s="805"/>
      <c r="V30" s="805">
        <v>1957</v>
      </c>
      <c r="W30" s="805"/>
      <c r="X30" s="805"/>
      <c r="Y30" s="805"/>
      <c r="Z30" s="805"/>
      <c r="AA30" s="805">
        <v>102</v>
      </c>
      <c r="AB30" s="805"/>
      <c r="AC30" s="805"/>
      <c r="AD30" s="805"/>
      <c r="AE30" s="806"/>
      <c r="AF30" s="807">
        <v>102</v>
      </c>
      <c r="AG30" s="808"/>
      <c r="AH30" s="808"/>
      <c r="AI30" s="808"/>
      <c r="AJ30" s="809"/>
      <c r="AK30" s="876">
        <v>263</v>
      </c>
      <c r="AL30" s="877"/>
      <c r="AM30" s="877"/>
      <c r="AN30" s="877"/>
      <c r="AO30" s="877"/>
      <c r="AP30" s="877" t="s">
        <v>622</v>
      </c>
      <c r="AQ30" s="877"/>
      <c r="AR30" s="877"/>
      <c r="AS30" s="877"/>
      <c r="AT30" s="877"/>
      <c r="AU30" s="877" t="s">
        <v>622</v>
      </c>
      <c r="AV30" s="877"/>
      <c r="AW30" s="877"/>
      <c r="AX30" s="877"/>
      <c r="AY30" s="877"/>
      <c r="AZ30" s="878" t="s">
        <v>622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418</v>
      </c>
      <c r="C31" s="802"/>
      <c r="D31" s="802"/>
      <c r="E31" s="802"/>
      <c r="F31" s="802"/>
      <c r="G31" s="802"/>
      <c r="H31" s="802"/>
      <c r="I31" s="802"/>
      <c r="J31" s="802"/>
      <c r="K31" s="802"/>
      <c r="L31" s="802"/>
      <c r="M31" s="802"/>
      <c r="N31" s="802"/>
      <c r="O31" s="802"/>
      <c r="P31" s="803"/>
      <c r="Q31" s="804">
        <v>18</v>
      </c>
      <c r="R31" s="805"/>
      <c r="S31" s="805"/>
      <c r="T31" s="805"/>
      <c r="U31" s="805"/>
      <c r="V31" s="805">
        <v>18</v>
      </c>
      <c r="W31" s="805"/>
      <c r="X31" s="805"/>
      <c r="Y31" s="805"/>
      <c r="Z31" s="805"/>
      <c r="AA31" s="805" t="s">
        <v>623</v>
      </c>
      <c r="AB31" s="805"/>
      <c r="AC31" s="805"/>
      <c r="AD31" s="805"/>
      <c r="AE31" s="806"/>
      <c r="AF31" s="807" t="s">
        <v>419</v>
      </c>
      <c r="AG31" s="808"/>
      <c r="AH31" s="808"/>
      <c r="AI31" s="808"/>
      <c r="AJ31" s="809"/>
      <c r="AK31" s="876">
        <v>14</v>
      </c>
      <c r="AL31" s="877"/>
      <c r="AM31" s="877"/>
      <c r="AN31" s="877"/>
      <c r="AO31" s="877"/>
      <c r="AP31" s="877" t="s">
        <v>622</v>
      </c>
      <c r="AQ31" s="877"/>
      <c r="AR31" s="877"/>
      <c r="AS31" s="877"/>
      <c r="AT31" s="877"/>
      <c r="AU31" s="877" t="s">
        <v>622</v>
      </c>
      <c r="AV31" s="877"/>
      <c r="AW31" s="877"/>
      <c r="AX31" s="877"/>
      <c r="AY31" s="877"/>
      <c r="AZ31" s="878" t="s">
        <v>622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420</v>
      </c>
      <c r="C32" s="802"/>
      <c r="D32" s="802"/>
      <c r="E32" s="802"/>
      <c r="F32" s="802"/>
      <c r="G32" s="802"/>
      <c r="H32" s="802"/>
      <c r="I32" s="802"/>
      <c r="J32" s="802"/>
      <c r="K32" s="802"/>
      <c r="L32" s="802"/>
      <c r="M32" s="802"/>
      <c r="N32" s="802"/>
      <c r="O32" s="802"/>
      <c r="P32" s="803"/>
      <c r="Q32" s="804">
        <v>556</v>
      </c>
      <c r="R32" s="805"/>
      <c r="S32" s="805"/>
      <c r="T32" s="805"/>
      <c r="U32" s="805"/>
      <c r="V32" s="805">
        <v>25</v>
      </c>
      <c r="W32" s="805"/>
      <c r="X32" s="805"/>
      <c r="Y32" s="805"/>
      <c r="Z32" s="805"/>
      <c r="AA32" s="805">
        <v>531</v>
      </c>
      <c r="AB32" s="805"/>
      <c r="AC32" s="805"/>
      <c r="AD32" s="805"/>
      <c r="AE32" s="806"/>
      <c r="AF32" s="807">
        <v>531</v>
      </c>
      <c r="AG32" s="808"/>
      <c r="AH32" s="808"/>
      <c r="AI32" s="808"/>
      <c r="AJ32" s="809"/>
      <c r="AK32" s="876" t="s">
        <v>623</v>
      </c>
      <c r="AL32" s="877"/>
      <c r="AM32" s="877"/>
      <c r="AN32" s="877"/>
      <c r="AO32" s="877"/>
      <c r="AP32" s="877">
        <v>1118</v>
      </c>
      <c r="AQ32" s="877"/>
      <c r="AR32" s="877"/>
      <c r="AS32" s="877"/>
      <c r="AT32" s="877"/>
      <c r="AU32" s="877">
        <v>25</v>
      </c>
      <c r="AV32" s="877"/>
      <c r="AW32" s="877"/>
      <c r="AX32" s="877"/>
      <c r="AY32" s="877"/>
      <c r="AZ32" s="878" t="s">
        <v>622</v>
      </c>
      <c r="BA32" s="878"/>
      <c r="BB32" s="878"/>
      <c r="BC32" s="878"/>
      <c r="BD32" s="878"/>
      <c r="BE32" s="874" t="s">
        <v>421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422</v>
      </c>
      <c r="C33" s="802"/>
      <c r="D33" s="802"/>
      <c r="E33" s="802"/>
      <c r="F33" s="802"/>
      <c r="G33" s="802"/>
      <c r="H33" s="802"/>
      <c r="I33" s="802"/>
      <c r="J33" s="802"/>
      <c r="K33" s="802"/>
      <c r="L33" s="802"/>
      <c r="M33" s="802"/>
      <c r="N33" s="802"/>
      <c r="O33" s="802"/>
      <c r="P33" s="803"/>
      <c r="Q33" s="804">
        <v>147</v>
      </c>
      <c r="R33" s="805"/>
      <c r="S33" s="805"/>
      <c r="T33" s="805"/>
      <c r="U33" s="805"/>
      <c r="V33" s="805">
        <v>131</v>
      </c>
      <c r="W33" s="805"/>
      <c r="X33" s="805"/>
      <c r="Y33" s="805"/>
      <c r="Z33" s="805"/>
      <c r="AA33" s="805">
        <v>16</v>
      </c>
      <c r="AB33" s="805"/>
      <c r="AC33" s="805"/>
      <c r="AD33" s="805"/>
      <c r="AE33" s="806"/>
      <c r="AF33" s="807">
        <v>16</v>
      </c>
      <c r="AG33" s="808"/>
      <c r="AH33" s="808"/>
      <c r="AI33" s="808"/>
      <c r="AJ33" s="809"/>
      <c r="AK33" s="876">
        <v>23</v>
      </c>
      <c r="AL33" s="877"/>
      <c r="AM33" s="877"/>
      <c r="AN33" s="877"/>
      <c r="AO33" s="877"/>
      <c r="AP33" s="877">
        <v>607</v>
      </c>
      <c r="AQ33" s="877"/>
      <c r="AR33" s="877"/>
      <c r="AS33" s="877"/>
      <c r="AT33" s="877"/>
      <c r="AU33" s="877">
        <v>377</v>
      </c>
      <c r="AV33" s="877"/>
      <c r="AW33" s="877"/>
      <c r="AX33" s="877"/>
      <c r="AY33" s="877"/>
      <c r="AZ33" s="878" t="s">
        <v>622</v>
      </c>
      <c r="BA33" s="878"/>
      <c r="BB33" s="878"/>
      <c r="BC33" s="878"/>
      <c r="BD33" s="878"/>
      <c r="BE33" s="874" t="s">
        <v>423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424</v>
      </c>
      <c r="C34" s="802"/>
      <c r="D34" s="802"/>
      <c r="E34" s="802"/>
      <c r="F34" s="802"/>
      <c r="G34" s="802"/>
      <c r="H34" s="802"/>
      <c r="I34" s="802"/>
      <c r="J34" s="802"/>
      <c r="K34" s="802"/>
      <c r="L34" s="802"/>
      <c r="M34" s="802"/>
      <c r="N34" s="802"/>
      <c r="O34" s="802"/>
      <c r="P34" s="803"/>
      <c r="Q34" s="804">
        <v>47</v>
      </c>
      <c r="R34" s="805"/>
      <c r="S34" s="805"/>
      <c r="T34" s="805"/>
      <c r="U34" s="805"/>
      <c r="V34" s="805">
        <v>43</v>
      </c>
      <c r="W34" s="805"/>
      <c r="X34" s="805"/>
      <c r="Y34" s="805"/>
      <c r="Z34" s="805"/>
      <c r="AA34" s="805">
        <v>4</v>
      </c>
      <c r="AB34" s="805"/>
      <c r="AC34" s="805"/>
      <c r="AD34" s="805"/>
      <c r="AE34" s="806"/>
      <c r="AF34" s="807">
        <v>4</v>
      </c>
      <c r="AG34" s="808"/>
      <c r="AH34" s="808"/>
      <c r="AI34" s="808"/>
      <c r="AJ34" s="809"/>
      <c r="AK34" s="876">
        <v>11</v>
      </c>
      <c r="AL34" s="877"/>
      <c r="AM34" s="877"/>
      <c r="AN34" s="877"/>
      <c r="AO34" s="877"/>
      <c r="AP34" s="877">
        <v>166</v>
      </c>
      <c r="AQ34" s="877"/>
      <c r="AR34" s="877"/>
      <c r="AS34" s="877"/>
      <c r="AT34" s="877"/>
      <c r="AU34" s="877">
        <v>120</v>
      </c>
      <c r="AV34" s="877"/>
      <c r="AW34" s="877"/>
      <c r="AX34" s="877"/>
      <c r="AY34" s="877"/>
      <c r="AZ34" s="878" t="s">
        <v>622</v>
      </c>
      <c r="BA34" s="878"/>
      <c r="BB34" s="878"/>
      <c r="BC34" s="878"/>
      <c r="BD34" s="878"/>
      <c r="BE34" s="874" t="s">
        <v>425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426</v>
      </c>
      <c r="C35" s="802"/>
      <c r="D35" s="802"/>
      <c r="E35" s="802"/>
      <c r="F35" s="802"/>
      <c r="G35" s="802"/>
      <c r="H35" s="802"/>
      <c r="I35" s="802"/>
      <c r="J35" s="802"/>
      <c r="K35" s="802"/>
      <c r="L35" s="802"/>
      <c r="M35" s="802"/>
      <c r="N35" s="802"/>
      <c r="O35" s="802"/>
      <c r="P35" s="803"/>
      <c r="Q35" s="804">
        <v>108</v>
      </c>
      <c r="R35" s="805"/>
      <c r="S35" s="805"/>
      <c r="T35" s="805"/>
      <c r="U35" s="805"/>
      <c r="V35" s="805">
        <v>98</v>
      </c>
      <c r="W35" s="805"/>
      <c r="X35" s="805"/>
      <c r="Y35" s="805"/>
      <c r="Z35" s="805"/>
      <c r="AA35" s="805">
        <v>10</v>
      </c>
      <c r="AB35" s="805"/>
      <c r="AC35" s="805"/>
      <c r="AD35" s="805"/>
      <c r="AE35" s="806"/>
      <c r="AF35" s="807">
        <v>10</v>
      </c>
      <c r="AG35" s="808"/>
      <c r="AH35" s="808"/>
      <c r="AI35" s="808"/>
      <c r="AJ35" s="809"/>
      <c r="AK35" s="876">
        <v>53</v>
      </c>
      <c r="AL35" s="877"/>
      <c r="AM35" s="877"/>
      <c r="AN35" s="877"/>
      <c r="AO35" s="877"/>
      <c r="AP35" s="877">
        <v>386</v>
      </c>
      <c r="AQ35" s="877"/>
      <c r="AR35" s="877"/>
      <c r="AS35" s="877"/>
      <c r="AT35" s="877"/>
      <c r="AU35" s="877">
        <v>162</v>
      </c>
      <c r="AV35" s="877"/>
      <c r="AW35" s="877"/>
      <c r="AX35" s="877"/>
      <c r="AY35" s="877"/>
      <c r="AZ35" s="878" t="s">
        <v>622</v>
      </c>
      <c r="BA35" s="878"/>
      <c r="BB35" s="878"/>
      <c r="BC35" s="878"/>
      <c r="BD35" s="878"/>
      <c r="BE35" s="874" t="s">
        <v>423</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427</v>
      </c>
      <c r="C36" s="802"/>
      <c r="D36" s="802"/>
      <c r="E36" s="802"/>
      <c r="F36" s="802"/>
      <c r="G36" s="802"/>
      <c r="H36" s="802"/>
      <c r="I36" s="802"/>
      <c r="J36" s="802"/>
      <c r="K36" s="802"/>
      <c r="L36" s="802"/>
      <c r="M36" s="802"/>
      <c r="N36" s="802"/>
      <c r="O36" s="802"/>
      <c r="P36" s="803"/>
      <c r="Q36" s="804">
        <v>1112</v>
      </c>
      <c r="R36" s="805"/>
      <c r="S36" s="805"/>
      <c r="T36" s="805"/>
      <c r="U36" s="805"/>
      <c r="V36" s="805">
        <v>1060</v>
      </c>
      <c r="W36" s="805"/>
      <c r="X36" s="805"/>
      <c r="Y36" s="805"/>
      <c r="Z36" s="805"/>
      <c r="AA36" s="805">
        <v>52</v>
      </c>
      <c r="AB36" s="805"/>
      <c r="AC36" s="805"/>
      <c r="AD36" s="805"/>
      <c r="AE36" s="806"/>
      <c r="AF36" s="807">
        <v>52</v>
      </c>
      <c r="AG36" s="808"/>
      <c r="AH36" s="808"/>
      <c r="AI36" s="808"/>
      <c r="AJ36" s="809"/>
      <c r="AK36" s="876">
        <v>418</v>
      </c>
      <c r="AL36" s="877"/>
      <c r="AM36" s="877"/>
      <c r="AN36" s="877"/>
      <c r="AO36" s="877"/>
      <c r="AP36" s="877">
        <v>5957</v>
      </c>
      <c r="AQ36" s="877"/>
      <c r="AR36" s="877"/>
      <c r="AS36" s="877"/>
      <c r="AT36" s="877"/>
      <c r="AU36" s="877">
        <v>3991</v>
      </c>
      <c r="AV36" s="877"/>
      <c r="AW36" s="877"/>
      <c r="AX36" s="877"/>
      <c r="AY36" s="877"/>
      <c r="AZ36" s="878" t="s">
        <v>622</v>
      </c>
      <c r="BA36" s="878"/>
      <c r="BB36" s="878"/>
      <c r="BC36" s="878"/>
      <c r="BD36" s="878"/>
      <c r="BE36" s="874" t="s">
        <v>425</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428</v>
      </c>
      <c r="C37" s="802"/>
      <c r="D37" s="802"/>
      <c r="E37" s="802"/>
      <c r="F37" s="802"/>
      <c r="G37" s="802"/>
      <c r="H37" s="802"/>
      <c r="I37" s="802"/>
      <c r="J37" s="802"/>
      <c r="K37" s="802"/>
      <c r="L37" s="802"/>
      <c r="M37" s="802"/>
      <c r="N37" s="802"/>
      <c r="O37" s="802"/>
      <c r="P37" s="803"/>
      <c r="Q37" s="804">
        <v>27</v>
      </c>
      <c r="R37" s="805"/>
      <c r="S37" s="805"/>
      <c r="T37" s="805"/>
      <c r="U37" s="805"/>
      <c r="V37" s="805">
        <v>27</v>
      </c>
      <c r="W37" s="805"/>
      <c r="X37" s="805"/>
      <c r="Y37" s="805"/>
      <c r="Z37" s="805"/>
      <c r="AA37" s="805">
        <v>0</v>
      </c>
      <c r="AB37" s="805"/>
      <c r="AC37" s="805"/>
      <c r="AD37" s="805"/>
      <c r="AE37" s="806"/>
      <c r="AF37" s="807">
        <v>0</v>
      </c>
      <c r="AG37" s="808"/>
      <c r="AH37" s="808"/>
      <c r="AI37" s="808"/>
      <c r="AJ37" s="809"/>
      <c r="AK37" s="876">
        <v>17</v>
      </c>
      <c r="AL37" s="877"/>
      <c r="AM37" s="877"/>
      <c r="AN37" s="877"/>
      <c r="AO37" s="877"/>
      <c r="AP37" s="877">
        <v>135</v>
      </c>
      <c r="AQ37" s="877"/>
      <c r="AR37" s="877"/>
      <c r="AS37" s="877"/>
      <c r="AT37" s="877"/>
      <c r="AU37" s="877">
        <v>127</v>
      </c>
      <c r="AV37" s="877"/>
      <c r="AW37" s="877"/>
      <c r="AX37" s="877"/>
      <c r="AY37" s="877"/>
      <c r="AZ37" s="878" t="s">
        <v>622</v>
      </c>
      <c r="BA37" s="878"/>
      <c r="BB37" s="878"/>
      <c r="BC37" s="878"/>
      <c r="BD37" s="878"/>
      <c r="BE37" s="874" t="s">
        <v>429</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430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402</v>
      </c>
      <c r="B63" s="836" t="s">
        <v>431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789</v>
      </c>
      <c r="AG63" s="888"/>
      <c r="AH63" s="888"/>
      <c r="AI63" s="888"/>
      <c r="AJ63" s="889"/>
      <c r="AK63" s="890"/>
      <c r="AL63" s="885"/>
      <c r="AM63" s="885"/>
      <c r="AN63" s="885"/>
      <c r="AO63" s="885"/>
      <c r="AP63" s="888">
        <v>8369</v>
      </c>
      <c r="AQ63" s="888"/>
      <c r="AR63" s="888"/>
      <c r="AS63" s="888"/>
      <c r="AT63" s="888"/>
      <c r="AU63" s="888">
        <v>4802</v>
      </c>
      <c r="AV63" s="888"/>
      <c r="AW63" s="888"/>
      <c r="AX63" s="888"/>
      <c r="AY63" s="888"/>
      <c r="AZ63" s="892"/>
      <c r="BA63" s="892"/>
      <c r="BB63" s="892"/>
      <c r="BC63" s="892"/>
      <c r="BD63" s="892"/>
      <c r="BE63" s="893"/>
      <c r="BF63" s="893"/>
      <c r="BG63" s="893"/>
      <c r="BH63" s="893"/>
      <c r="BI63" s="894"/>
      <c r="BJ63" s="895" t="s">
        <v>404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432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433</v>
      </c>
      <c r="B66" s="787"/>
      <c r="C66" s="787"/>
      <c r="D66" s="787"/>
      <c r="E66" s="787"/>
      <c r="F66" s="787"/>
      <c r="G66" s="787"/>
      <c r="H66" s="787"/>
      <c r="I66" s="787"/>
      <c r="J66" s="787"/>
      <c r="K66" s="787"/>
      <c r="L66" s="787"/>
      <c r="M66" s="787"/>
      <c r="N66" s="787"/>
      <c r="O66" s="787"/>
      <c r="P66" s="788"/>
      <c r="Q66" s="763" t="s">
        <v>434</v>
      </c>
      <c r="R66" s="764"/>
      <c r="S66" s="764"/>
      <c r="T66" s="764"/>
      <c r="U66" s="765"/>
      <c r="V66" s="763" t="s">
        <v>435</v>
      </c>
      <c r="W66" s="764"/>
      <c r="X66" s="764"/>
      <c r="Y66" s="764"/>
      <c r="Z66" s="765"/>
      <c r="AA66" s="763" t="s">
        <v>436</v>
      </c>
      <c r="AB66" s="764"/>
      <c r="AC66" s="764"/>
      <c r="AD66" s="764"/>
      <c r="AE66" s="765"/>
      <c r="AF66" s="898" t="s">
        <v>437</v>
      </c>
      <c r="AG66" s="859"/>
      <c r="AH66" s="859"/>
      <c r="AI66" s="859"/>
      <c r="AJ66" s="899"/>
      <c r="AK66" s="763" t="s">
        <v>438</v>
      </c>
      <c r="AL66" s="787"/>
      <c r="AM66" s="787"/>
      <c r="AN66" s="787"/>
      <c r="AO66" s="788"/>
      <c r="AP66" s="763" t="s">
        <v>439</v>
      </c>
      <c r="AQ66" s="764"/>
      <c r="AR66" s="764"/>
      <c r="AS66" s="764"/>
      <c r="AT66" s="765"/>
      <c r="AU66" s="763" t="s">
        <v>440</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608</v>
      </c>
      <c r="C68" s="916"/>
      <c r="D68" s="916"/>
      <c r="E68" s="916"/>
      <c r="F68" s="916"/>
      <c r="G68" s="916"/>
      <c r="H68" s="916"/>
      <c r="I68" s="916"/>
      <c r="J68" s="916"/>
      <c r="K68" s="916"/>
      <c r="L68" s="916"/>
      <c r="M68" s="916"/>
      <c r="N68" s="916"/>
      <c r="O68" s="916"/>
      <c r="P68" s="917"/>
      <c r="Q68" s="918">
        <v>2762</v>
      </c>
      <c r="R68" s="912"/>
      <c r="S68" s="912"/>
      <c r="T68" s="912"/>
      <c r="U68" s="912"/>
      <c r="V68" s="912">
        <v>2741</v>
      </c>
      <c r="W68" s="912"/>
      <c r="X68" s="912"/>
      <c r="Y68" s="912"/>
      <c r="Z68" s="912"/>
      <c r="AA68" s="912">
        <v>21</v>
      </c>
      <c r="AB68" s="912"/>
      <c r="AC68" s="912"/>
      <c r="AD68" s="912"/>
      <c r="AE68" s="912"/>
      <c r="AF68" s="912">
        <v>0</v>
      </c>
      <c r="AG68" s="912"/>
      <c r="AH68" s="912"/>
      <c r="AI68" s="912"/>
      <c r="AJ68" s="912"/>
      <c r="AK68" s="912">
        <v>1036</v>
      </c>
      <c r="AL68" s="912"/>
      <c r="AM68" s="912"/>
      <c r="AN68" s="912"/>
      <c r="AO68" s="912"/>
      <c r="AP68" s="912">
        <v>170</v>
      </c>
      <c r="AQ68" s="912"/>
      <c r="AR68" s="912"/>
      <c r="AS68" s="912"/>
      <c r="AT68" s="912"/>
      <c r="AU68" s="912">
        <v>49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609</v>
      </c>
      <c r="C69" s="920"/>
      <c r="D69" s="920"/>
      <c r="E69" s="920"/>
      <c r="F69" s="920"/>
      <c r="G69" s="920"/>
      <c r="H69" s="920"/>
      <c r="I69" s="920"/>
      <c r="J69" s="920"/>
      <c r="K69" s="920"/>
      <c r="L69" s="920"/>
      <c r="M69" s="920"/>
      <c r="N69" s="920"/>
      <c r="O69" s="920"/>
      <c r="P69" s="921"/>
      <c r="Q69" s="922">
        <v>1019</v>
      </c>
      <c r="R69" s="877"/>
      <c r="S69" s="877"/>
      <c r="T69" s="877"/>
      <c r="U69" s="877"/>
      <c r="V69" s="877">
        <v>1019</v>
      </c>
      <c r="W69" s="877"/>
      <c r="X69" s="877"/>
      <c r="Y69" s="877"/>
      <c r="Z69" s="877"/>
      <c r="AA69" s="877">
        <v>0</v>
      </c>
      <c r="AB69" s="877"/>
      <c r="AC69" s="877"/>
      <c r="AD69" s="877"/>
      <c r="AE69" s="877"/>
      <c r="AF69" s="877">
        <v>0</v>
      </c>
      <c r="AG69" s="877"/>
      <c r="AH69" s="877"/>
      <c r="AI69" s="877"/>
      <c r="AJ69" s="877"/>
      <c r="AK69" s="877">
        <v>993</v>
      </c>
      <c r="AL69" s="877"/>
      <c r="AM69" s="877"/>
      <c r="AN69" s="877"/>
      <c r="AO69" s="877"/>
      <c r="AP69" s="877" t="s">
        <v>623</v>
      </c>
      <c r="AQ69" s="877"/>
      <c r="AR69" s="877"/>
      <c r="AS69" s="877"/>
      <c r="AT69" s="877"/>
      <c r="AU69" s="877" t="s">
        <v>623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610</v>
      </c>
      <c r="C70" s="920"/>
      <c r="D70" s="920"/>
      <c r="E70" s="920"/>
      <c r="F70" s="920"/>
      <c r="G70" s="920"/>
      <c r="H70" s="920"/>
      <c r="I70" s="920"/>
      <c r="J70" s="920"/>
      <c r="K70" s="920"/>
      <c r="L70" s="920"/>
      <c r="M70" s="920"/>
      <c r="N70" s="920"/>
      <c r="O70" s="920"/>
      <c r="P70" s="921"/>
      <c r="Q70" s="922">
        <v>97</v>
      </c>
      <c r="R70" s="877"/>
      <c r="S70" s="877"/>
      <c r="T70" s="877"/>
      <c r="U70" s="877"/>
      <c r="V70" s="877">
        <v>95</v>
      </c>
      <c r="W70" s="877"/>
      <c r="X70" s="877"/>
      <c r="Y70" s="877"/>
      <c r="Z70" s="877"/>
      <c r="AA70" s="877">
        <v>2</v>
      </c>
      <c r="AB70" s="877"/>
      <c r="AC70" s="877"/>
      <c r="AD70" s="877"/>
      <c r="AE70" s="877"/>
      <c r="AF70" s="877">
        <v>2</v>
      </c>
      <c r="AG70" s="877"/>
      <c r="AH70" s="877"/>
      <c r="AI70" s="877"/>
      <c r="AJ70" s="877"/>
      <c r="AK70" s="877" t="s">
        <v>623</v>
      </c>
      <c r="AL70" s="877"/>
      <c r="AM70" s="877"/>
      <c r="AN70" s="877"/>
      <c r="AO70" s="877"/>
      <c r="AP70" s="877" t="s">
        <v>623</v>
      </c>
      <c r="AQ70" s="877"/>
      <c r="AR70" s="877"/>
      <c r="AS70" s="877"/>
      <c r="AT70" s="877"/>
      <c r="AU70" s="877" t="s">
        <v>623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611</v>
      </c>
      <c r="C71" s="920"/>
      <c r="D71" s="920"/>
      <c r="E71" s="920"/>
      <c r="F71" s="920"/>
      <c r="G71" s="920"/>
      <c r="H71" s="920"/>
      <c r="I71" s="920"/>
      <c r="J71" s="920"/>
      <c r="K71" s="920"/>
      <c r="L71" s="920"/>
      <c r="M71" s="920"/>
      <c r="N71" s="920"/>
      <c r="O71" s="920"/>
      <c r="P71" s="921"/>
      <c r="Q71" s="922">
        <v>342</v>
      </c>
      <c r="R71" s="877"/>
      <c r="S71" s="877"/>
      <c r="T71" s="877"/>
      <c r="U71" s="877"/>
      <c r="V71" s="877">
        <v>341</v>
      </c>
      <c r="W71" s="877"/>
      <c r="X71" s="877"/>
      <c r="Y71" s="877"/>
      <c r="Z71" s="877"/>
      <c r="AA71" s="877">
        <v>1</v>
      </c>
      <c r="AB71" s="877"/>
      <c r="AC71" s="877"/>
      <c r="AD71" s="877"/>
      <c r="AE71" s="877"/>
      <c r="AF71" s="877">
        <v>1</v>
      </c>
      <c r="AG71" s="877"/>
      <c r="AH71" s="877"/>
      <c r="AI71" s="877"/>
      <c r="AJ71" s="877"/>
      <c r="AK71" s="877" t="s">
        <v>623</v>
      </c>
      <c r="AL71" s="877"/>
      <c r="AM71" s="877"/>
      <c r="AN71" s="877"/>
      <c r="AO71" s="877"/>
      <c r="AP71" s="877">
        <v>716</v>
      </c>
      <c r="AQ71" s="877"/>
      <c r="AR71" s="877"/>
      <c r="AS71" s="877"/>
      <c r="AT71" s="877"/>
      <c r="AU71" s="877">
        <v>564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612</v>
      </c>
      <c r="C72" s="920"/>
      <c r="D72" s="920"/>
      <c r="E72" s="920"/>
      <c r="F72" s="920"/>
      <c r="G72" s="920"/>
      <c r="H72" s="920"/>
      <c r="I72" s="920"/>
      <c r="J72" s="920"/>
      <c r="K72" s="920"/>
      <c r="L72" s="920"/>
      <c r="M72" s="920"/>
      <c r="N72" s="920"/>
      <c r="O72" s="920"/>
      <c r="P72" s="921"/>
      <c r="Q72" s="922">
        <v>4635</v>
      </c>
      <c r="R72" s="877"/>
      <c r="S72" s="877"/>
      <c r="T72" s="877"/>
      <c r="U72" s="877"/>
      <c r="V72" s="877">
        <v>4629</v>
      </c>
      <c r="W72" s="877"/>
      <c r="X72" s="877"/>
      <c r="Y72" s="877"/>
      <c r="Z72" s="877"/>
      <c r="AA72" s="877">
        <v>6</v>
      </c>
      <c r="AB72" s="877"/>
      <c r="AC72" s="877"/>
      <c r="AD72" s="877"/>
      <c r="AE72" s="877"/>
      <c r="AF72" s="877">
        <v>6</v>
      </c>
      <c r="AG72" s="877"/>
      <c r="AH72" s="877"/>
      <c r="AI72" s="877"/>
      <c r="AJ72" s="877"/>
      <c r="AK72" s="877">
        <v>72</v>
      </c>
      <c r="AL72" s="877"/>
      <c r="AM72" s="877"/>
      <c r="AN72" s="877"/>
      <c r="AO72" s="877"/>
      <c r="AP72" s="877" t="s">
        <v>623</v>
      </c>
      <c r="AQ72" s="877"/>
      <c r="AR72" s="877"/>
      <c r="AS72" s="877"/>
      <c r="AT72" s="877"/>
      <c r="AU72" s="877" t="s">
        <v>623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613</v>
      </c>
      <c r="C73" s="920"/>
      <c r="D73" s="920"/>
      <c r="E73" s="920"/>
      <c r="F73" s="920"/>
      <c r="G73" s="920"/>
      <c r="H73" s="920"/>
      <c r="I73" s="920"/>
      <c r="J73" s="920"/>
      <c r="K73" s="920"/>
      <c r="L73" s="920"/>
      <c r="M73" s="920"/>
      <c r="N73" s="920"/>
      <c r="O73" s="920"/>
      <c r="P73" s="921"/>
      <c r="Q73" s="922">
        <v>380</v>
      </c>
      <c r="R73" s="877"/>
      <c r="S73" s="877"/>
      <c r="T73" s="877"/>
      <c r="U73" s="877"/>
      <c r="V73" s="877">
        <v>375</v>
      </c>
      <c r="W73" s="877"/>
      <c r="X73" s="877"/>
      <c r="Y73" s="877"/>
      <c r="Z73" s="877"/>
      <c r="AA73" s="877">
        <v>5</v>
      </c>
      <c r="AB73" s="877"/>
      <c r="AC73" s="877"/>
      <c r="AD73" s="877"/>
      <c r="AE73" s="877"/>
      <c r="AF73" s="877">
        <v>5</v>
      </c>
      <c r="AG73" s="877"/>
      <c r="AH73" s="877"/>
      <c r="AI73" s="877"/>
      <c r="AJ73" s="877"/>
      <c r="AK73" s="877">
        <v>13</v>
      </c>
      <c r="AL73" s="877"/>
      <c r="AM73" s="877"/>
      <c r="AN73" s="877"/>
      <c r="AO73" s="877"/>
      <c r="AP73" s="877" t="s">
        <v>623</v>
      </c>
      <c r="AQ73" s="877"/>
      <c r="AR73" s="877"/>
      <c r="AS73" s="877"/>
      <c r="AT73" s="877"/>
      <c r="AU73" s="877" t="s">
        <v>623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614</v>
      </c>
      <c r="C74" s="920"/>
      <c r="D74" s="920"/>
      <c r="E74" s="920"/>
      <c r="F74" s="920"/>
      <c r="G74" s="920"/>
      <c r="H74" s="920"/>
      <c r="I74" s="920"/>
      <c r="J74" s="920"/>
      <c r="K74" s="920"/>
      <c r="L74" s="920"/>
      <c r="M74" s="920"/>
      <c r="N74" s="920"/>
      <c r="O74" s="920"/>
      <c r="P74" s="921"/>
      <c r="Q74" s="922">
        <v>476</v>
      </c>
      <c r="R74" s="877"/>
      <c r="S74" s="877"/>
      <c r="T74" s="877"/>
      <c r="U74" s="877"/>
      <c r="V74" s="877">
        <v>449</v>
      </c>
      <c r="W74" s="877"/>
      <c r="X74" s="877"/>
      <c r="Y74" s="877"/>
      <c r="Z74" s="877"/>
      <c r="AA74" s="877">
        <v>27</v>
      </c>
      <c r="AB74" s="877"/>
      <c r="AC74" s="877"/>
      <c r="AD74" s="877"/>
      <c r="AE74" s="877"/>
      <c r="AF74" s="877">
        <v>27</v>
      </c>
      <c r="AG74" s="877"/>
      <c r="AH74" s="877"/>
      <c r="AI74" s="877"/>
      <c r="AJ74" s="877"/>
      <c r="AK74" s="877" t="s">
        <v>623</v>
      </c>
      <c r="AL74" s="877"/>
      <c r="AM74" s="877"/>
      <c r="AN74" s="877"/>
      <c r="AO74" s="877"/>
      <c r="AP74" s="877">
        <v>4048</v>
      </c>
      <c r="AQ74" s="877"/>
      <c r="AR74" s="877"/>
      <c r="AS74" s="877"/>
      <c r="AT74" s="877"/>
      <c r="AU74" s="877">
        <v>193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615</v>
      </c>
      <c r="C75" s="920"/>
      <c r="D75" s="920"/>
      <c r="E75" s="920"/>
      <c r="F75" s="920"/>
      <c r="G75" s="920"/>
      <c r="H75" s="920"/>
      <c r="I75" s="920"/>
      <c r="J75" s="920"/>
      <c r="K75" s="920"/>
      <c r="L75" s="920"/>
      <c r="M75" s="920"/>
      <c r="N75" s="920"/>
      <c r="O75" s="920"/>
      <c r="P75" s="921"/>
      <c r="Q75" s="925">
        <v>10</v>
      </c>
      <c r="R75" s="926"/>
      <c r="S75" s="926"/>
      <c r="T75" s="926"/>
      <c r="U75" s="876"/>
      <c r="V75" s="927">
        <v>8</v>
      </c>
      <c r="W75" s="926"/>
      <c r="X75" s="926"/>
      <c r="Y75" s="926"/>
      <c r="Z75" s="876"/>
      <c r="AA75" s="927">
        <v>2</v>
      </c>
      <c r="AB75" s="926"/>
      <c r="AC75" s="926"/>
      <c r="AD75" s="926"/>
      <c r="AE75" s="876"/>
      <c r="AF75" s="927">
        <v>2</v>
      </c>
      <c r="AG75" s="926"/>
      <c r="AH75" s="926"/>
      <c r="AI75" s="926"/>
      <c r="AJ75" s="876"/>
      <c r="AK75" s="927">
        <v>0</v>
      </c>
      <c r="AL75" s="926"/>
      <c r="AM75" s="926"/>
      <c r="AN75" s="926"/>
      <c r="AO75" s="876"/>
      <c r="AP75" s="927" t="s">
        <v>543</v>
      </c>
      <c r="AQ75" s="926"/>
      <c r="AR75" s="926"/>
      <c r="AS75" s="926"/>
      <c r="AT75" s="876"/>
      <c r="AU75" s="927" t="s">
        <v>543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616</v>
      </c>
      <c r="C76" s="920"/>
      <c r="D76" s="920"/>
      <c r="E76" s="920"/>
      <c r="F76" s="920"/>
      <c r="G76" s="920"/>
      <c r="H76" s="920"/>
      <c r="I76" s="920"/>
      <c r="J76" s="920"/>
      <c r="K76" s="920"/>
      <c r="L76" s="920"/>
      <c r="M76" s="920"/>
      <c r="N76" s="920"/>
      <c r="O76" s="920"/>
      <c r="P76" s="921"/>
      <c r="Q76" s="925">
        <v>54</v>
      </c>
      <c r="R76" s="926"/>
      <c r="S76" s="926"/>
      <c r="T76" s="926"/>
      <c r="U76" s="876"/>
      <c r="V76" s="927">
        <v>52</v>
      </c>
      <c r="W76" s="926"/>
      <c r="X76" s="926"/>
      <c r="Y76" s="926"/>
      <c r="Z76" s="876"/>
      <c r="AA76" s="927">
        <v>2</v>
      </c>
      <c r="AB76" s="926"/>
      <c r="AC76" s="926"/>
      <c r="AD76" s="926"/>
      <c r="AE76" s="876"/>
      <c r="AF76" s="927">
        <v>2</v>
      </c>
      <c r="AG76" s="926"/>
      <c r="AH76" s="926"/>
      <c r="AI76" s="926"/>
      <c r="AJ76" s="876"/>
      <c r="AK76" s="927" t="s">
        <v>623</v>
      </c>
      <c r="AL76" s="926"/>
      <c r="AM76" s="926"/>
      <c r="AN76" s="926"/>
      <c r="AO76" s="876"/>
      <c r="AP76" s="927" t="s">
        <v>543</v>
      </c>
      <c r="AQ76" s="926"/>
      <c r="AR76" s="926"/>
      <c r="AS76" s="926"/>
      <c r="AT76" s="876"/>
      <c r="AU76" s="927" t="s">
        <v>543</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617</v>
      </c>
      <c r="C77" s="920"/>
      <c r="D77" s="920"/>
      <c r="E77" s="920"/>
      <c r="F77" s="920"/>
      <c r="G77" s="920"/>
      <c r="H77" s="920"/>
      <c r="I77" s="920"/>
      <c r="J77" s="920"/>
      <c r="K77" s="920"/>
      <c r="L77" s="920"/>
      <c r="M77" s="920"/>
      <c r="N77" s="920"/>
      <c r="O77" s="920"/>
      <c r="P77" s="921"/>
      <c r="Q77" s="925">
        <v>36</v>
      </c>
      <c r="R77" s="926"/>
      <c r="S77" s="926"/>
      <c r="T77" s="926"/>
      <c r="U77" s="876"/>
      <c r="V77" s="927">
        <v>24</v>
      </c>
      <c r="W77" s="926"/>
      <c r="X77" s="926"/>
      <c r="Y77" s="926"/>
      <c r="Z77" s="876"/>
      <c r="AA77" s="927">
        <v>12</v>
      </c>
      <c r="AB77" s="926"/>
      <c r="AC77" s="926"/>
      <c r="AD77" s="926"/>
      <c r="AE77" s="876"/>
      <c r="AF77" s="927">
        <v>12</v>
      </c>
      <c r="AG77" s="926"/>
      <c r="AH77" s="926"/>
      <c r="AI77" s="926"/>
      <c r="AJ77" s="876"/>
      <c r="AK77" s="927" t="s">
        <v>623</v>
      </c>
      <c r="AL77" s="926"/>
      <c r="AM77" s="926"/>
      <c r="AN77" s="926"/>
      <c r="AO77" s="876"/>
      <c r="AP77" s="927" t="s">
        <v>543</v>
      </c>
      <c r="AQ77" s="926"/>
      <c r="AR77" s="926"/>
      <c r="AS77" s="926"/>
      <c r="AT77" s="876"/>
      <c r="AU77" s="927" t="s">
        <v>543</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618</v>
      </c>
      <c r="C78" s="920"/>
      <c r="D78" s="920"/>
      <c r="E78" s="920"/>
      <c r="F78" s="920"/>
      <c r="G78" s="920"/>
      <c r="H78" s="920"/>
      <c r="I78" s="920"/>
      <c r="J78" s="920"/>
      <c r="K78" s="920"/>
      <c r="L78" s="920"/>
      <c r="M78" s="920"/>
      <c r="N78" s="920"/>
      <c r="O78" s="920"/>
      <c r="P78" s="921"/>
      <c r="Q78" s="922">
        <v>69</v>
      </c>
      <c r="R78" s="877"/>
      <c r="S78" s="877"/>
      <c r="T78" s="877"/>
      <c r="U78" s="877"/>
      <c r="V78" s="877">
        <v>53</v>
      </c>
      <c r="W78" s="877"/>
      <c r="X78" s="877"/>
      <c r="Y78" s="877"/>
      <c r="Z78" s="877"/>
      <c r="AA78" s="877">
        <v>16</v>
      </c>
      <c r="AB78" s="877"/>
      <c r="AC78" s="877"/>
      <c r="AD78" s="877"/>
      <c r="AE78" s="877"/>
      <c r="AF78" s="877">
        <v>16</v>
      </c>
      <c r="AG78" s="877"/>
      <c r="AH78" s="877"/>
      <c r="AI78" s="877"/>
      <c r="AJ78" s="877"/>
      <c r="AK78" s="877" t="s">
        <v>623</v>
      </c>
      <c r="AL78" s="877"/>
      <c r="AM78" s="877"/>
      <c r="AN78" s="877"/>
      <c r="AO78" s="877"/>
      <c r="AP78" s="877" t="s">
        <v>543</v>
      </c>
      <c r="AQ78" s="877"/>
      <c r="AR78" s="877"/>
      <c r="AS78" s="877"/>
      <c r="AT78" s="877"/>
      <c r="AU78" s="877" t="s">
        <v>543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619</v>
      </c>
      <c r="C79" s="920"/>
      <c r="D79" s="920"/>
      <c r="E79" s="920"/>
      <c r="F79" s="920"/>
      <c r="G79" s="920"/>
      <c r="H79" s="920"/>
      <c r="I79" s="920"/>
      <c r="J79" s="920"/>
      <c r="K79" s="920"/>
      <c r="L79" s="920"/>
      <c r="M79" s="920"/>
      <c r="N79" s="920"/>
      <c r="O79" s="920"/>
      <c r="P79" s="921"/>
      <c r="Q79" s="922">
        <v>558</v>
      </c>
      <c r="R79" s="877"/>
      <c r="S79" s="877"/>
      <c r="T79" s="877"/>
      <c r="U79" s="877"/>
      <c r="V79" s="877">
        <v>540</v>
      </c>
      <c r="W79" s="877"/>
      <c r="X79" s="877"/>
      <c r="Y79" s="877"/>
      <c r="Z79" s="877"/>
      <c r="AA79" s="877">
        <v>18</v>
      </c>
      <c r="AB79" s="877"/>
      <c r="AC79" s="877"/>
      <c r="AD79" s="877"/>
      <c r="AE79" s="877"/>
      <c r="AF79" s="877">
        <v>18</v>
      </c>
      <c r="AG79" s="877"/>
      <c r="AH79" s="877"/>
      <c r="AI79" s="877"/>
      <c r="AJ79" s="877"/>
      <c r="AK79" s="877" t="s">
        <v>623</v>
      </c>
      <c r="AL79" s="877"/>
      <c r="AM79" s="877"/>
      <c r="AN79" s="877"/>
      <c r="AO79" s="877"/>
      <c r="AP79" s="877" t="s">
        <v>543</v>
      </c>
      <c r="AQ79" s="877"/>
      <c r="AR79" s="877"/>
      <c r="AS79" s="877"/>
      <c r="AT79" s="877"/>
      <c r="AU79" s="877" t="s">
        <v>543</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620</v>
      </c>
      <c r="C80" s="920"/>
      <c r="D80" s="920"/>
      <c r="E80" s="920"/>
      <c r="F80" s="920"/>
      <c r="G80" s="920"/>
      <c r="H80" s="920"/>
      <c r="I80" s="920"/>
      <c r="J80" s="920"/>
      <c r="K80" s="920"/>
      <c r="L80" s="920"/>
      <c r="M80" s="920"/>
      <c r="N80" s="920"/>
      <c r="O80" s="920"/>
      <c r="P80" s="921"/>
      <c r="Q80" s="922">
        <v>105567</v>
      </c>
      <c r="R80" s="877"/>
      <c r="S80" s="877"/>
      <c r="T80" s="877"/>
      <c r="U80" s="877"/>
      <c r="V80" s="877">
        <v>104756</v>
      </c>
      <c r="W80" s="877"/>
      <c r="X80" s="877"/>
      <c r="Y80" s="877"/>
      <c r="Z80" s="877"/>
      <c r="AA80" s="877">
        <v>811</v>
      </c>
      <c r="AB80" s="877"/>
      <c r="AC80" s="877"/>
      <c r="AD80" s="877"/>
      <c r="AE80" s="877"/>
      <c r="AF80" s="877">
        <v>811</v>
      </c>
      <c r="AG80" s="877"/>
      <c r="AH80" s="877"/>
      <c r="AI80" s="877"/>
      <c r="AJ80" s="877"/>
      <c r="AK80" s="877">
        <v>353</v>
      </c>
      <c r="AL80" s="877"/>
      <c r="AM80" s="877"/>
      <c r="AN80" s="877"/>
      <c r="AO80" s="877"/>
      <c r="AP80" s="877" t="s">
        <v>543</v>
      </c>
      <c r="AQ80" s="877"/>
      <c r="AR80" s="877"/>
      <c r="AS80" s="877"/>
      <c r="AT80" s="877"/>
      <c r="AU80" s="877" t="s">
        <v>543</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621</v>
      </c>
      <c r="C81" s="920"/>
      <c r="D81" s="920"/>
      <c r="E81" s="920"/>
      <c r="F81" s="920"/>
      <c r="G81" s="920"/>
      <c r="H81" s="920"/>
      <c r="I81" s="920"/>
      <c r="J81" s="920"/>
      <c r="K81" s="920"/>
      <c r="L81" s="920"/>
      <c r="M81" s="920"/>
      <c r="N81" s="920"/>
      <c r="O81" s="920"/>
      <c r="P81" s="921"/>
      <c r="Q81" s="922">
        <v>223</v>
      </c>
      <c r="R81" s="877"/>
      <c r="S81" s="877"/>
      <c r="T81" s="877"/>
      <c r="U81" s="877"/>
      <c r="V81" s="877">
        <v>151</v>
      </c>
      <c r="W81" s="877"/>
      <c r="X81" s="877"/>
      <c r="Y81" s="877"/>
      <c r="Z81" s="877"/>
      <c r="AA81" s="877">
        <v>72</v>
      </c>
      <c r="AB81" s="877"/>
      <c r="AC81" s="877"/>
      <c r="AD81" s="877"/>
      <c r="AE81" s="877"/>
      <c r="AF81" s="877">
        <v>72</v>
      </c>
      <c r="AG81" s="877"/>
      <c r="AH81" s="877"/>
      <c r="AI81" s="877"/>
      <c r="AJ81" s="877"/>
      <c r="AK81" s="877">
        <v>33</v>
      </c>
      <c r="AL81" s="877"/>
      <c r="AM81" s="877"/>
      <c r="AN81" s="877"/>
      <c r="AO81" s="877"/>
      <c r="AP81" s="877" t="s">
        <v>543</v>
      </c>
      <c r="AQ81" s="877"/>
      <c r="AR81" s="877"/>
      <c r="AS81" s="877"/>
      <c r="AT81" s="877"/>
      <c r="AU81" s="877" t="s">
        <v>543</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402</v>
      </c>
      <c r="B88" s="836" t="s">
        <v>441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974</v>
      </c>
      <c r="AG88" s="888"/>
      <c r="AH88" s="888"/>
      <c r="AI88" s="888"/>
      <c r="AJ88" s="888"/>
      <c r="AK88" s="885"/>
      <c r="AL88" s="885"/>
      <c r="AM88" s="885"/>
      <c r="AN88" s="885"/>
      <c r="AO88" s="885"/>
      <c r="AP88" s="888">
        <v>4934</v>
      </c>
      <c r="AQ88" s="888"/>
      <c r="AR88" s="888"/>
      <c r="AS88" s="888"/>
      <c r="AT88" s="888"/>
      <c r="AU88" s="888">
        <v>806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402</v>
      </c>
      <c r="BR102" s="836" t="s">
        <v>442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100</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447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449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450</v>
      </c>
      <c r="AB109" s="941"/>
      <c r="AC109" s="941"/>
      <c r="AD109" s="941"/>
      <c r="AE109" s="942"/>
      <c r="AF109" s="940" t="s">
        <v>312</v>
      </c>
      <c r="AG109" s="941"/>
      <c r="AH109" s="941"/>
      <c r="AI109" s="941"/>
      <c r="AJ109" s="942"/>
      <c r="AK109" s="940" t="s">
        <v>311</v>
      </c>
      <c r="AL109" s="941"/>
      <c r="AM109" s="941"/>
      <c r="AN109" s="941"/>
      <c r="AO109" s="942"/>
      <c r="AP109" s="940" t="s">
        <v>451</v>
      </c>
      <c r="AQ109" s="941"/>
      <c r="AR109" s="941"/>
      <c r="AS109" s="941"/>
      <c r="AT109" s="943"/>
      <c r="AU109" s="960" t="s">
        <v>449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450</v>
      </c>
      <c r="BR109" s="941"/>
      <c r="BS109" s="941"/>
      <c r="BT109" s="941"/>
      <c r="BU109" s="942"/>
      <c r="BV109" s="940" t="s">
        <v>312</v>
      </c>
      <c r="BW109" s="941"/>
      <c r="BX109" s="941"/>
      <c r="BY109" s="941"/>
      <c r="BZ109" s="942"/>
      <c r="CA109" s="940" t="s">
        <v>311</v>
      </c>
      <c r="CB109" s="941"/>
      <c r="CC109" s="941"/>
      <c r="CD109" s="941"/>
      <c r="CE109" s="942"/>
      <c r="CF109" s="961" t="s">
        <v>451</v>
      </c>
      <c r="CG109" s="961"/>
      <c r="CH109" s="961"/>
      <c r="CI109" s="961"/>
      <c r="CJ109" s="961"/>
      <c r="CK109" s="940" t="s">
        <v>452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450</v>
      </c>
      <c r="DH109" s="941"/>
      <c r="DI109" s="941"/>
      <c r="DJ109" s="941"/>
      <c r="DK109" s="942"/>
      <c r="DL109" s="940" t="s">
        <v>312</v>
      </c>
      <c r="DM109" s="941"/>
      <c r="DN109" s="941"/>
      <c r="DO109" s="941"/>
      <c r="DP109" s="942"/>
      <c r="DQ109" s="940" t="s">
        <v>311</v>
      </c>
      <c r="DR109" s="941"/>
      <c r="DS109" s="941"/>
      <c r="DT109" s="941"/>
      <c r="DU109" s="942"/>
      <c r="DV109" s="940" t="s">
        <v>451</v>
      </c>
      <c r="DW109" s="941"/>
      <c r="DX109" s="941"/>
      <c r="DY109" s="941"/>
      <c r="DZ109" s="943"/>
    </row>
    <row r="110" spans="1:131" s="247" customFormat="1" ht="26.25" customHeight="1">
      <c r="A110" s="944" t="s">
        <v>453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1506466</v>
      </c>
      <c r="AB110" s="948"/>
      <c r="AC110" s="948"/>
      <c r="AD110" s="948"/>
      <c r="AE110" s="949"/>
      <c r="AF110" s="950">
        <v>1539667</v>
      </c>
      <c r="AG110" s="948"/>
      <c r="AH110" s="948"/>
      <c r="AI110" s="948"/>
      <c r="AJ110" s="949"/>
      <c r="AK110" s="950">
        <v>1540836</v>
      </c>
      <c r="AL110" s="948"/>
      <c r="AM110" s="948"/>
      <c r="AN110" s="948"/>
      <c r="AO110" s="949"/>
      <c r="AP110" s="951">
        <v>24.6</v>
      </c>
      <c r="AQ110" s="952"/>
      <c r="AR110" s="952"/>
      <c r="AS110" s="952"/>
      <c r="AT110" s="953"/>
      <c r="AU110" s="954" t="s">
        <v>73</v>
      </c>
      <c r="AV110" s="955"/>
      <c r="AW110" s="955"/>
      <c r="AX110" s="955"/>
      <c r="AY110" s="955"/>
      <c r="AZ110" s="996" t="s">
        <v>454</v>
      </c>
      <c r="BA110" s="945"/>
      <c r="BB110" s="945"/>
      <c r="BC110" s="945"/>
      <c r="BD110" s="945"/>
      <c r="BE110" s="945"/>
      <c r="BF110" s="945"/>
      <c r="BG110" s="945"/>
      <c r="BH110" s="945"/>
      <c r="BI110" s="945"/>
      <c r="BJ110" s="945"/>
      <c r="BK110" s="945"/>
      <c r="BL110" s="945"/>
      <c r="BM110" s="945"/>
      <c r="BN110" s="945"/>
      <c r="BO110" s="945"/>
      <c r="BP110" s="946"/>
      <c r="BQ110" s="982">
        <v>17951843</v>
      </c>
      <c r="BR110" s="983"/>
      <c r="BS110" s="983"/>
      <c r="BT110" s="983"/>
      <c r="BU110" s="983"/>
      <c r="BV110" s="983">
        <v>18344296</v>
      </c>
      <c r="BW110" s="983"/>
      <c r="BX110" s="983"/>
      <c r="BY110" s="983"/>
      <c r="BZ110" s="983"/>
      <c r="CA110" s="983">
        <v>18635467</v>
      </c>
      <c r="CB110" s="983"/>
      <c r="CC110" s="983"/>
      <c r="CD110" s="983"/>
      <c r="CE110" s="983"/>
      <c r="CF110" s="997">
        <v>298.10000000000002</v>
      </c>
      <c r="CG110" s="998"/>
      <c r="CH110" s="998"/>
      <c r="CI110" s="998"/>
      <c r="CJ110" s="998"/>
      <c r="CK110" s="999" t="s">
        <v>455</v>
      </c>
      <c r="CL110" s="1000"/>
      <c r="CM110" s="979" t="s">
        <v>456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457</v>
      </c>
      <c r="DH110" s="983"/>
      <c r="DI110" s="983"/>
      <c r="DJ110" s="983"/>
      <c r="DK110" s="983"/>
      <c r="DL110" s="983" t="s">
        <v>458</v>
      </c>
      <c r="DM110" s="983"/>
      <c r="DN110" s="983"/>
      <c r="DO110" s="983"/>
      <c r="DP110" s="983"/>
      <c r="DQ110" s="983" t="s">
        <v>459</v>
      </c>
      <c r="DR110" s="983"/>
      <c r="DS110" s="983"/>
      <c r="DT110" s="983"/>
      <c r="DU110" s="983"/>
      <c r="DV110" s="984" t="s">
        <v>457</v>
      </c>
      <c r="DW110" s="984"/>
      <c r="DX110" s="984"/>
      <c r="DY110" s="984"/>
      <c r="DZ110" s="985"/>
    </row>
    <row r="111" spans="1:131" s="247" customFormat="1" ht="26.25" customHeight="1">
      <c r="A111" s="986" t="s">
        <v>460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461</v>
      </c>
      <c r="AB111" s="990"/>
      <c r="AC111" s="990"/>
      <c r="AD111" s="990"/>
      <c r="AE111" s="991"/>
      <c r="AF111" s="992" t="s">
        <v>458</v>
      </c>
      <c r="AG111" s="990"/>
      <c r="AH111" s="990"/>
      <c r="AI111" s="990"/>
      <c r="AJ111" s="991"/>
      <c r="AK111" s="992" t="s">
        <v>459</v>
      </c>
      <c r="AL111" s="990"/>
      <c r="AM111" s="990"/>
      <c r="AN111" s="990"/>
      <c r="AO111" s="991"/>
      <c r="AP111" s="993" t="s">
        <v>461</v>
      </c>
      <c r="AQ111" s="994"/>
      <c r="AR111" s="994"/>
      <c r="AS111" s="994"/>
      <c r="AT111" s="995"/>
      <c r="AU111" s="956"/>
      <c r="AV111" s="957"/>
      <c r="AW111" s="957"/>
      <c r="AX111" s="957"/>
      <c r="AY111" s="957"/>
      <c r="AZ111" s="1005" t="s">
        <v>462</v>
      </c>
      <c r="BA111" s="1006"/>
      <c r="BB111" s="1006"/>
      <c r="BC111" s="1006"/>
      <c r="BD111" s="1006"/>
      <c r="BE111" s="1006"/>
      <c r="BF111" s="1006"/>
      <c r="BG111" s="1006"/>
      <c r="BH111" s="1006"/>
      <c r="BI111" s="1006"/>
      <c r="BJ111" s="1006"/>
      <c r="BK111" s="1006"/>
      <c r="BL111" s="1006"/>
      <c r="BM111" s="1006"/>
      <c r="BN111" s="1006"/>
      <c r="BO111" s="1006"/>
      <c r="BP111" s="1007"/>
      <c r="BQ111" s="975">
        <v>459065</v>
      </c>
      <c r="BR111" s="976"/>
      <c r="BS111" s="976"/>
      <c r="BT111" s="976"/>
      <c r="BU111" s="976"/>
      <c r="BV111" s="976">
        <v>370788</v>
      </c>
      <c r="BW111" s="976"/>
      <c r="BX111" s="976"/>
      <c r="BY111" s="976"/>
      <c r="BZ111" s="976"/>
      <c r="CA111" s="976">
        <v>303539</v>
      </c>
      <c r="CB111" s="976"/>
      <c r="CC111" s="976"/>
      <c r="CD111" s="976"/>
      <c r="CE111" s="976"/>
      <c r="CF111" s="970">
        <v>4.9000000000000004</v>
      </c>
      <c r="CG111" s="971"/>
      <c r="CH111" s="971"/>
      <c r="CI111" s="971"/>
      <c r="CJ111" s="971"/>
      <c r="CK111" s="1001"/>
      <c r="CL111" s="1002"/>
      <c r="CM111" s="972" t="s">
        <v>463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182</v>
      </c>
      <c r="DH111" s="976"/>
      <c r="DI111" s="976"/>
      <c r="DJ111" s="976"/>
      <c r="DK111" s="976"/>
      <c r="DL111" s="976" t="s">
        <v>461</v>
      </c>
      <c r="DM111" s="976"/>
      <c r="DN111" s="976"/>
      <c r="DO111" s="976"/>
      <c r="DP111" s="976"/>
      <c r="DQ111" s="976" t="s">
        <v>457</v>
      </c>
      <c r="DR111" s="976"/>
      <c r="DS111" s="976"/>
      <c r="DT111" s="976"/>
      <c r="DU111" s="976"/>
      <c r="DV111" s="977" t="s">
        <v>459</v>
      </c>
      <c r="DW111" s="977"/>
      <c r="DX111" s="977"/>
      <c r="DY111" s="977"/>
      <c r="DZ111" s="978"/>
    </row>
    <row r="112" spans="1:131" s="247" customFormat="1" ht="26.25" customHeight="1">
      <c r="A112" s="1008" t="s">
        <v>464</v>
      </c>
      <c r="B112" s="1009"/>
      <c r="C112" s="1006" t="s">
        <v>465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458</v>
      </c>
      <c r="AB112" s="1015"/>
      <c r="AC112" s="1015"/>
      <c r="AD112" s="1015"/>
      <c r="AE112" s="1016"/>
      <c r="AF112" s="1017" t="s">
        <v>459</v>
      </c>
      <c r="AG112" s="1015"/>
      <c r="AH112" s="1015"/>
      <c r="AI112" s="1015"/>
      <c r="AJ112" s="1016"/>
      <c r="AK112" s="1017" t="s">
        <v>457</v>
      </c>
      <c r="AL112" s="1015"/>
      <c r="AM112" s="1015"/>
      <c r="AN112" s="1015"/>
      <c r="AO112" s="1016"/>
      <c r="AP112" s="1018" t="s">
        <v>466</v>
      </c>
      <c r="AQ112" s="1019"/>
      <c r="AR112" s="1019"/>
      <c r="AS112" s="1019"/>
      <c r="AT112" s="1020"/>
      <c r="AU112" s="956"/>
      <c r="AV112" s="957"/>
      <c r="AW112" s="957"/>
      <c r="AX112" s="957"/>
      <c r="AY112" s="957"/>
      <c r="AZ112" s="1005" t="s">
        <v>467</v>
      </c>
      <c r="BA112" s="1006"/>
      <c r="BB112" s="1006"/>
      <c r="BC112" s="1006"/>
      <c r="BD112" s="1006"/>
      <c r="BE112" s="1006"/>
      <c r="BF112" s="1006"/>
      <c r="BG112" s="1006"/>
      <c r="BH112" s="1006"/>
      <c r="BI112" s="1006"/>
      <c r="BJ112" s="1006"/>
      <c r="BK112" s="1006"/>
      <c r="BL112" s="1006"/>
      <c r="BM112" s="1006"/>
      <c r="BN112" s="1006"/>
      <c r="BO112" s="1006"/>
      <c r="BP112" s="1007"/>
      <c r="BQ112" s="975">
        <v>4517720</v>
      </c>
      <c r="BR112" s="976"/>
      <c r="BS112" s="976"/>
      <c r="BT112" s="976"/>
      <c r="BU112" s="976"/>
      <c r="BV112" s="976">
        <v>4774045</v>
      </c>
      <c r="BW112" s="976"/>
      <c r="BX112" s="976"/>
      <c r="BY112" s="976"/>
      <c r="BZ112" s="976"/>
      <c r="CA112" s="976">
        <v>4801116</v>
      </c>
      <c r="CB112" s="976"/>
      <c r="CC112" s="976"/>
      <c r="CD112" s="976"/>
      <c r="CE112" s="976"/>
      <c r="CF112" s="970">
        <v>76.8</v>
      </c>
      <c r="CG112" s="971"/>
      <c r="CH112" s="971"/>
      <c r="CI112" s="971"/>
      <c r="CJ112" s="971"/>
      <c r="CK112" s="1001"/>
      <c r="CL112" s="1002"/>
      <c r="CM112" s="972" t="s">
        <v>468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457</v>
      </c>
      <c r="DH112" s="976"/>
      <c r="DI112" s="976"/>
      <c r="DJ112" s="976"/>
      <c r="DK112" s="976"/>
      <c r="DL112" s="976" t="s">
        <v>458</v>
      </c>
      <c r="DM112" s="976"/>
      <c r="DN112" s="976"/>
      <c r="DO112" s="976"/>
      <c r="DP112" s="976"/>
      <c r="DQ112" s="976" t="s">
        <v>458</v>
      </c>
      <c r="DR112" s="976"/>
      <c r="DS112" s="976"/>
      <c r="DT112" s="976"/>
      <c r="DU112" s="976"/>
      <c r="DV112" s="977" t="s">
        <v>461</v>
      </c>
      <c r="DW112" s="977"/>
      <c r="DX112" s="977"/>
      <c r="DY112" s="977"/>
      <c r="DZ112" s="978"/>
    </row>
    <row r="113" spans="1:130" s="247" customFormat="1" ht="26.25" customHeight="1">
      <c r="A113" s="1010"/>
      <c r="B113" s="1011"/>
      <c r="C113" s="1006" t="s">
        <v>469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351673</v>
      </c>
      <c r="AB113" s="990"/>
      <c r="AC113" s="990"/>
      <c r="AD113" s="990"/>
      <c r="AE113" s="991"/>
      <c r="AF113" s="992">
        <v>356075</v>
      </c>
      <c r="AG113" s="990"/>
      <c r="AH113" s="990"/>
      <c r="AI113" s="990"/>
      <c r="AJ113" s="991"/>
      <c r="AK113" s="992">
        <v>358267</v>
      </c>
      <c r="AL113" s="990"/>
      <c r="AM113" s="990"/>
      <c r="AN113" s="990"/>
      <c r="AO113" s="991"/>
      <c r="AP113" s="993">
        <v>5.7</v>
      </c>
      <c r="AQ113" s="994"/>
      <c r="AR113" s="994"/>
      <c r="AS113" s="994"/>
      <c r="AT113" s="995"/>
      <c r="AU113" s="956"/>
      <c r="AV113" s="957"/>
      <c r="AW113" s="957"/>
      <c r="AX113" s="957"/>
      <c r="AY113" s="957"/>
      <c r="AZ113" s="1005" t="s">
        <v>470</v>
      </c>
      <c r="BA113" s="1006"/>
      <c r="BB113" s="1006"/>
      <c r="BC113" s="1006"/>
      <c r="BD113" s="1006"/>
      <c r="BE113" s="1006"/>
      <c r="BF113" s="1006"/>
      <c r="BG113" s="1006"/>
      <c r="BH113" s="1006"/>
      <c r="BI113" s="1006"/>
      <c r="BJ113" s="1006"/>
      <c r="BK113" s="1006"/>
      <c r="BL113" s="1006"/>
      <c r="BM113" s="1006"/>
      <c r="BN113" s="1006"/>
      <c r="BO113" s="1006"/>
      <c r="BP113" s="1007"/>
      <c r="BQ113" s="975">
        <v>794500</v>
      </c>
      <c r="BR113" s="976"/>
      <c r="BS113" s="976"/>
      <c r="BT113" s="976"/>
      <c r="BU113" s="976"/>
      <c r="BV113" s="976">
        <v>808948</v>
      </c>
      <c r="BW113" s="976"/>
      <c r="BX113" s="976"/>
      <c r="BY113" s="976"/>
      <c r="BZ113" s="976"/>
      <c r="CA113" s="976">
        <v>806354</v>
      </c>
      <c r="CB113" s="976"/>
      <c r="CC113" s="976"/>
      <c r="CD113" s="976"/>
      <c r="CE113" s="976"/>
      <c r="CF113" s="970">
        <v>12.9</v>
      </c>
      <c r="CG113" s="971"/>
      <c r="CH113" s="971"/>
      <c r="CI113" s="971"/>
      <c r="CJ113" s="971"/>
      <c r="CK113" s="1001"/>
      <c r="CL113" s="1002"/>
      <c r="CM113" s="972" t="s">
        <v>471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461</v>
      </c>
      <c r="DH113" s="1015"/>
      <c r="DI113" s="1015"/>
      <c r="DJ113" s="1015"/>
      <c r="DK113" s="1016"/>
      <c r="DL113" s="1017" t="s">
        <v>182</v>
      </c>
      <c r="DM113" s="1015"/>
      <c r="DN113" s="1015"/>
      <c r="DO113" s="1015"/>
      <c r="DP113" s="1016"/>
      <c r="DQ113" s="1017" t="s">
        <v>459</v>
      </c>
      <c r="DR113" s="1015"/>
      <c r="DS113" s="1015"/>
      <c r="DT113" s="1015"/>
      <c r="DU113" s="1016"/>
      <c r="DV113" s="1018" t="s">
        <v>458</v>
      </c>
      <c r="DW113" s="1019"/>
      <c r="DX113" s="1019"/>
      <c r="DY113" s="1019"/>
      <c r="DZ113" s="1020"/>
    </row>
    <row r="114" spans="1:130" s="247" customFormat="1" ht="26.25" customHeight="1">
      <c r="A114" s="1010"/>
      <c r="B114" s="1011"/>
      <c r="C114" s="1006" t="s">
        <v>472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66539</v>
      </c>
      <c r="AB114" s="1015"/>
      <c r="AC114" s="1015"/>
      <c r="AD114" s="1015"/>
      <c r="AE114" s="1016"/>
      <c r="AF114" s="1017">
        <v>66409</v>
      </c>
      <c r="AG114" s="1015"/>
      <c r="AH114" s="1015"/>
      <c r="AI114" s="1015"/>
      <c r="AJ114" s="1016"/>
      <c r="AK114" s="1017">
        <v>72003</v>
      </c>
      <c r="AL114" s="1015"/>
      <c r="AM114" s="1015"/>
      <c r="AN114" s="1015"/>
      <c r="AO114" s="1016"/>
      <c r="AP114" s="1018">
        <v>1.2</v>
      </c>
      <c r="AQ114" s="1019"/>
      <c r="AR114" s="1019"/>
      <c r="AS114" s="1019"/>
      <c r="AT114" s="1020"/>
      <c r="AU114" s="956"/>
      <c r="AV114" s="957"/>
      <c r="AW114" s="957"/>
      <c r="AX114" s="957"/>
      <c r="AY114" s="957"/>
      <c r="AZ114" s="1005" t="s">
        <v>473</v>
      </c>
      <c r="BA114" s="1006"/>
      <c r="BB114" s="1006"/>
      <c r="BC114" s="1006"/>
      <c r="BD114" s="1006"/>
      <c r="BE114" s="1006"/>
      <c r="BF114" s="1006"/>
      <c r="BG114" s="1006"/>
      <c r="BH114" s="1006"/>
      <c r="BI114" s="1006"/>
      <c r="BJ114" s="1006"/>
      <c r="BK114" s="1006"/>
      <c r="BL114" s="1006"/>
      <c r="BM114" s="1006"/>
      <c r="BN114" s="1006"/>
      <c r="BO114" s="1006"/>
      <c r="BP114" s="1007"/>
      <c r="BQ114" s="975">
        <v>1414894</v>
      </c>
      <c r="BR114" s="976"/>
      <c r="BS114" s="976"/>
      <c r="BT114" s="976"/>
      <c r="BU114" s="976"/>
      <c r="BV114" s="976">
        <v>1410078</v>
      </c>
      <c r="BW114" s="976"/>
      <c r="BX114" s="976"/>
      <c r="BY114" s="976"/>
      <c r="BZ114" s="976"/>
      <c r="CA114" s="976">
        <v>1421209</v>
      </c>
      <c r="CB114" s="976"/>
      <c r="CC114" s="976"/>
      <c r="CD114" s="976"/>
      <c r="CE114" s="976"/>
      <c r="CF114" s="970">
        <v>22.7</v>
      </c>
      <c r="CG114" s="971"/>
      <c r="CH114" s="971"/>
      <c r="CI114" s="971"/>
      <c r="CJ114" s="971"/>
      <c r="CK114" s="1001"/>
      <c r="CL114" s="1002"/>
      <c r="CM114" s="972" t="s">
        <v>474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461</v>
      </c>
      <c r="DH114" s="1015"/>
      <c r="DI114" s="1015"/>
      <c r="DJ114" s="1015"/>
      <c r="DK114" s="1016"/>
      <c r="DL114" s="1017" t="s">
        <v>459</v>
      </c>
      <c r="DM114" s="1015"/>
      <c r="DN114" s="1015"/>
      <c r="DO114" s="1015"/>
      <c r="DP114" s="1016"/>
      <c r="DQ114" s="1017" t="s">
        <v>461</v>
      </c>
      <c r="DR114" s="1015"/>
      <c r="DS114" s="1015"/>
      <c r="DT114" s="1015"/>
      <c r="DU114" s="1016"/>
      <c r="DV114" s="1018" t="s">
        <v>466</v>
      </c>
      <c r="DW114" s="1019"/>
      <c r="DX114" s="1019"/>
      <c r="DY114" s="1019"/>
      <c r="DZ114" s="1020"/>
    </row>
    <row r="115" spans="1:130" s="247" customFormat="1" ht="26.25" customHeight="1">
      <c r="A115" s="1010"/>
      <c r="B115" s="1011"/>
      <c r="C115" s="1006" t="s">
        <v>475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89333</v>
      </c>
      <c r="AB115" s="990"/>
      <c r="AC115" s="990"/>
      <c r="AD115" s="990"/>
      <c r="AE115" s="991"/>
      <c r="AF115" s="992">
        <v>88277</v>
      </c>
      <c r="AG115" s="990"/>
      <c r="AH115" s="990"/>
      <c r="AI115" s="990"/>
      <c r="AJ115" s="991"/>
      <c r="AK115" s="992">
        <v>62494</v>
      </c>
      <c r="AL115" s="990"/>
      <c r="AM115" s="990"/>
      <c r="AN115" s="990"/>
      <c r="AO115" s="991"/>
      <c r="AP115" s="993">
        <v>1</v>
      </c>
      <c r="AQ115" s="994"/>
      <c r="AR115" s="994"/>
      <c r="AS115" s="994"/>
      <c r="AT115" s="995"/>
      <c r="AU115" s="956"/>
      <c r="AV115" s="957"/>
      <c r="AW115" s="957"/>
      <c r="AX115" s="957"/>
      <c r="AY115" s="957"/>
      <c r="AZ115" s="1005" t="s">
        <v>476</v>
      </c>
      <c r="BA115" s="1006"/>
      <c r="BB115" s="1006"/>
      <c r="BC115" s="1006"/>
      <c r="BD115" s="1006"/>
      <c r="BE115" s="1006"/>
      <c r="BF115" s="1006"/>
      <c r="BG115" s="1006"/>
      <c r="BH115" s="1006"/>
      <c r="BI115" s="1006"/>
      <c r="BJ115" s="1006"/>
      <c r="BK115" s="1006"/>
      <c r="BL115" s="1006"/>
      <c r="BM115" s="1006"/>
      <c r="BN115" s="1006"/>
      <c r="BO115" s="1006"/>
      <c r="BP115" s="1007"/>
      <c r="BQ115" s="975" t="s">
        <v>461</v>
      </c>
      <c r="BR115" s="976"/>
      <c r="BS115" s="976"/>
      <c r="BT115" s="976"/>
      <c r="BU115" s="976"/>
      <c r="BV115" s="976" t="s">
        <v>458</v>
      </c>
      <c r="BW115" s="976"/>
      <c r="BX115" s="976"/>
      <c r="BY115" s="976"/>
      <c r="BZ115" s="976"/>
      <c r="CA115" s="976" t="s">
        <v>459</v>
      </c>
      <c r="CB115" s="976"/>
      <c r="CC115" s="976"/>
      <c r="CD115" s="976"/>
      <c r="CE115" s="976"/>
      <c r="CF115" s="970" t="s">
        <v>457</v>
      </c>
      <c r="CG115" s="971"/>
      <c r="CH115" s="971"/>
      <c r="CI115" s="971"/>
      <c r="CJ115" s="971"/>
      <c r="CK115" s="1001"/>
      <c r="CL115" s="1002"/>
      <c r="CM115" s="1005" t="s">
        <v>477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182</v>
      </c>
      <c r="DH115" s="1015"/>
      <c r="DI115" s="1015"/>
      <c r="DJ115" s="1015"/>
      <c r="DK115" s="1016"/>
      <c r="DL115" s="1017" t="s">
        <v>459</v>
      </c>
      <c r="DM115" s="1015"/>
      <c r="DN115" s="1015"/>
      <c r="DO115" s="1015"/>
      <c r="DP115" s="1016"/>
      <c r="DQ115" s="1017" t="s">
        <v>458</v>
      </c>
      <c r="DR115" s="1015"/>
      <c r="DS115" s="1015"/>
      <c r="DT115" s="1015"/>
      <c r="DU115" s="1016"/>
      <c r="DV115" s="1018" t="s">
        <v>461</v>
      </c>
      <c r="DW115" s="1019"/>
      <c r="DX115" s="1019"/>
      <c r="DY115" s="1019"/>
      <c r="DZ115" s="1020"/>
    </row>
    <row r="116" spans="1:130" s="247" customFormat="1" ht="26.25" customHeight="1">
      <c r="A116" s="1012"/>
      <c r="B116" s="1013"/>
      <c r="C116" s="1021" t="s">
        <v>478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461</v>
      </c>
      <c r="AB116" s="1015"/>
      <c r="AC116" s="1015"/>
      <c r="AD116" s="1015"/>
      <c r="AE116" s="1016"/>
      <c r="AF116" s="1017" t="s">
        <v>458</v>
      </c>
      <c r="AG116" s="1015"/>
      <c r="AH116" s="1015"/>
      <c r="AI116" s="1015"/>
      <c r="AJ116" s="1016"/>
      <c r="AK116" s="1017" t="s">
        <v>461</v>
      </c>
      <c r="AL116" s="1015"/>
      <c r="AM116" s="1015"/>
      <c r="AN116" s="1015"/>
      <c r="AO116" s="1016"/>
      <c r="AP116" s="1018" t="s">
        <v>461</v>
      </c>
      <c r="AQ116" s="1019"/>
      <c r="AR116" s="1019"/>
      <c r="AS116" s="1019"/>
      <c r="AT116" s="1020"/>
      <c r="AU116" s="956"/>
      <c r="AV116" s="957"/>
      <c r="AW116" s="957"/>
      <c r="AX116" s="957"/>
      <c r="AY116" s="957"/>
      <c r="AZ116" s="1023" t="s">
        <v>479</v>
      </c>
      <c r="BA116" s="1024"/>
      <c r="BB116" s="1024"/>
      <c r="BC116" s="1024"/>
      <c r="BD116" s="1024"/>
      <c r="BE116" s="1024"/>
      <c r="BF116" s="1024"/>
      <c r="BG116" s="1024"/>
      <c r="BH116" s="1024"/>
      <c r="BI116" s="1024"/>
      <c r="BJ116" s="1024"/>
      <c r="BK116" s="1024"/>
      <c r="BL116" s="1024"/>
      <c r="BM116" s="1024"/>
      <c r="BN116" s="1024"/>
      <c r="BO116" s="1024"/>
      <c r="BP116" s="1025"/>
      <c r="BQ116" s="975" t="s">
        <v>457</v>
      </c>
      <c r="BR116" s="976"/>
      <c r="BS116" s="976"/>
      <c r="BT116" s="976"/>
      <c r="BU116" s="976"/>
      <c r="BV116" s="976" t="s">
        <v>458</v>
      </c>
      <c r="BW116" s="976"/>
      <c r="BX116" s="976"/>
      <c r="BY116" s="976"/>
      <c r="BZ116" s="976"/>
      <c r="CA116" s="976" t="s">
        <v>458</v>
      </c>
      <c r="CB116" s="976"/>
      <c r="CC116" s="976"/>
      <c r="CD116" s="976"/>
      <c r="CE116" s="976"/>
      <c r="CF116" s="970" t="s">
        <v>458</v>
      </c>
      <c r="CG116" s="971"/>
      <c r="CH116" s="971"/>
      <c r="CI116" s="971"/>
      <c r="CJ116" s="971"/>
      <c r="CK116" s="1001"/>
      <c r="CL116" s="1002"/>
      <c r="CM116" s="972" t="s">
        <v>480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461</v>
      </c>
      <c r="DH116" s="1015"/>
      <c r="DI116" s="1015"/>
      <c r="DJ116" s="1015"/>
      <c r="DK116" s="1016"/>
      <c r="DL116" s="1017" t="s">
        <v>459</v>
      </c>
      <c r="DM116" s="1015"/>
      <c r="DN116" s="1015"/>
      <c r="DO116" s="1015"/>
      <c r="DP116" s="1016"/>
      <c r="DQ116" s="1017" t="s">
        <v>404</v>
      </c>
      <c r="DR116" s="1015"/>
      <c r="DS116" s="1015"/>
      <c r="DT116" s="1015"/>
      <c r="DU116" s="1016"/>
      <c r="DV116" s="1018" t="s">
        <v>458</v>
      </c>
      <c r="DW116" s="1019"/>
      <c r="DX116" s="1019"/>
      <c r="DY116" s="1019"/>
      <c r="DZ116" s="1020"/>
    </row>
    <row r="117" spans="1:130" s="247" customFormat="1" ht="26.25" customHeight="1">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481</v>
      </c>
      <c r="Z117" s="942"/>
      <c r="AA117" s="1032">
        <v>2014011</v>
      </c>
      <c r="AB117" s="1033"/>
      <c r="AC117" s="1033"/>
      <c r="AD117" s="1033"/>
      <c r="AE117" s="1034"/>
      <c r="AF117" s="1035">
        <v>2050428</v>
      </c>
      <c r="AG117" s="1033"/>
      <c r="AH117" s="1033"/>
      <c r="AI117" s="1033"/>
      <c r="AJ117" s="1034"/>
      <c r="AK117" s="1035">
        <v>2033600</v>
      </c>
      <c r="AL117" s="1033"/>
      <c r="AM117" s="1033"/>
      <c r="AN117" s="1033"/>
      <c r="AO117" s="1034"/>
      <c r="AP117" s="1036"/>
      <c r="AQ117" s="1037"/>
      <c r="AR117" s="1037"/>
      <c r="AS117" s="1037"/>
      <c r="AT117" s="1038"/>
      <c r="AU117" s="956"/>
      <c r="AV117" s="957"/>
      <c r="AW117" s="957"/>
      <c r="AX117" s="957"/>
      <c r="AY117" s="957"/>
      <c r="AZ117" s="1023" t="s">
        <v>482</v>
      </c>
      <c r="BA117" s="1024"/>
      <c r="BB117" s="1024"/>
      <c r="BC117" s="1024"/>
      <c r="BD117" s="1024"/>
      <c r="BE117" s="1024"/>
      <c r="BF117" s="1024"/>
      <c r="BG117" s="1024"/>
      <c r="BH117" s="1024"/>
      <c r="BI117" s="1024"/>
      <c r="BJ117" s="1024"/>
      <c r="BK117" s="1024"/>
      <c r="BL117" s="1024"/>
      <c r="BM117" s="1024"/>
      <c r="BN117" s="1024"/>
      <c r="BO117" s="1024"/>
      <c r="BP117" s="1025"/>
      <c r="BQ117" s="975" t="s">
        <v>466</v>
      </c>
      <c r="BR117" s="976"/>
      <c r="BS117" s="976"/>
      <c r="BT117" s="976"/>
      <c r="BU117" s="976"/>
      <c r="BV117" s="976" t="s">
        <v>483</v>
      </c>
      <c r="BW117" s="976"/>
      <c r="BX117" s="976"/>
      <c r="BY117" s="976"/>
      <c r="BZ117" s="976"/>
      <c r="CA117" s="976" t="s">
        <v>458</v>
      </c>
      <c r="CB117" s="976"/>
      <c r="CC117" s="976"/>
      <c r="CD117" s="976"/>
      <c r="CE117" s="976"/>
      <c r="CF117" s="970" t="s">
        <v>484</v>
      </c>
      <c r="CG117" s="971"/>
      <c r="CH117" s="971"/>
      <c r="CI117" s="971"/>
      <c r="CJ117" s="971"/>
      <c r="CK117" s="1001"/>
      <c r="CL117" s="1002"/>
      <c r="CM117" s="972" t="s">
        <v>485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484</v>
      </c>
      <c r="DH117" s="1015"/>
      <c r="DI117" s="1015"/>
      <c r="DJ117" s="1015"/>
      <c r="DK117" s="1016"/>
      <c r="DL117" s="1017" t="s">
        <v>484</v>
      </c>
      <c r="DM117" s="1015"/>
      <c r="DN117" s="1015"/>
      <c r="DO117" s="1015"/>
      <c r="DP117" s="1016"/>
      <c r="DQ117" s="1017" t="s">
        <v>404</v>
      </c>
      <c r="DR117" s="1015"/>
      <c r="DS117" s="1015"/>
      <c r="DT117" s="1015"/>
      <c r="DU117" s="1016"/>
      <c r="DV117" s="1018" t="s">
        <v>457</v>
      </c>
      <c r="DW117" s="1019"/>
      <c r="DX117" s="1019"/>
      <c r="DY117" s="1019"/>
      <c r="DZ117" s="1020"/>
    </row>
    <row r="118" spans="1:130" s="247" customFormat="1" ht="26.25" customHeight="1">
      <c r="A118" s="960" t="s">
        <v>452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450</v>
      </c>
      <c r="AB118" s="941"/>
      <c r="AC118" s="941"/>
      <c r="AD118" s="941"/>
      <c r="AE118" s="942"/>
      <c r="AF118" s="940" t="s">
        <v>312</v>
      </c>
      <c r="AG118" s="941"/>
      <c r="AH118" s="941"/>
      <c r="AI118" s="941"/>
      <c r="AJ118" s="942"/>
      <c r="AK118" s="940" t="s">
        <v>311</v>
      </c>
      <c r="AL118" s="941"/>
      <c r="AM118" s="941"/>
      <c r="AN118" s="941"/>
      <c r="AO118" s="942"/>
      <c r="AP118" s="1027" t="s">
        <v>451</v>
      </c>
      <c r="AQ118" s="1028"/>
      <c r="AR118" s="1028"/>
      <c r="AS118" s="1028"/>
      <c r="AT118" s="1029"/>
      <c r="AU118" s="956"/>
      <c r="AV118" s="957"/>
      <c r="AW118" s="957"/>
      <c r="AX118" s="957"/>
      <c r="AY118" s="957"/>
      <c r="AZ118" s="1030" t="s">
        <v>486</v>
      </c>
      <c r="BA118" s="1021"/>
      <c r="BB118" s="1021"/>
      <c r="BC118" s="1021"/>
      <c r="BD118" s="1021"/>
      <c r="BE118" s="1021"/>
      <c r="BF118" s="1021"/>
      <c r="BG118" s="1021"/>
      <c r="BH118" s="1021"/>
      <c r="BI118" s="1021"/>
      <c r="BJ118" s="1021"/>
      <c r="BK118" s="1021"/>
      <c r="BL118" s="1021"/>
      <c r="BM118" s="1021"/>
      <c r="BN118" s="1021"/>
      <c r="BO118" s="1021"/>
      <c r="BP118" s="1022"/>
      <c r="BQ118" s="1053" t="s">
        <v>484</v>
      </c>
      <c r="BR118" s="1054"/>
      <c r="BS118" s="1054"/>
      <c r="BT118" s="1054"/>
      <c r="BU118" s="1054"/>
      <c r="BV118" s="1054" t="s">
        <v>484</v>
      </c>
      <c r="BW118" s="1054"/>
      <c r="BX118" s="1054"/>
      <c r="BY118" s="1054"/>
      <c r="BZ118" s="1054"/>
      <c r="CA118" s="1054" t="s">
        <v>457</v>
      </c>
      <c r="CB118" s="1054"/>
      <c r="CC118" s="1054"/>
      <c r="CD118" s="1054"/>
      <c r="CE118" s="1054"/>
      <c r="CF118" s="970" t="s">
        <v>458</v>
      </c>
      <c r="CG118" s="971"/>
      <c r="CH118" s="971"/>
      <c r="CI118" s="971"/>
      <c r="CJ118" s="971"/>
      <c r="CK118" s="1001"/>
      <c r="CL118" s="1002"/>
      <c r="CM118" s="972" t="s">
        <v>487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484</v>
      </c>
      <c r="DH118" s="1015"/>
      <c r="DI118" s="1015"/>
      <c r="DJ118" s="1015"/>
      <c r="DK118" s="1016"/>
      <c r="DL118" s="1017" t="s">
        <v>484</v>
      </c>
      <c r="DM118" s="1015"/>
      <c r="DN118" s="1015"/>
      <c r="DO118" s="1015"/>
      <c r="DP118" s="1016"/>
      <c r="DQ118" s="1017" t="s">
        <v>458</v>
      </c>
      <c r="DR118" s="1015"/>
      <c r="DS118" s="1015"/>
      <c r="DT118" s="1015"/>
      <c r="DU118" s="1016"/>
      <c r="DV118" s="1018" t="s">
        <v>484</v>
      </c>
      <c r="DW118" s="1019"/>
      <c r="DX118" s="1019"/>
      <c r="DY118" s="1019"/>
      <c r="DZ118" s="1020"/>
    </row>
    <row r="119" spans="1:130" s="247" customFormat="1" ht="26.25" customHeight="1">
      <c r="A119" s="1115" t="s">
        <v>455</v>
      </c>
      <c r="B119" s="1000"/>
      <c r="C119" s="979" t="s">
        <v>456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484</v>
      </c>
      <c r="AB119" s="948"/>
      <c r="AC119" s="948"/>
      <c r="AD119" s="948"/>
      <c r="AE119" s="949"/>
      <c r="AF119" s="950" t="s">
        <v>484</v>
      </c>
      <c r="AG119" s="948"/>
      <c r="AH119" s="948"/>
      <c r="AI119" s="948"/>
      <c r="AJ119" s="949"/>
      <c r="AK119" s="950" t="s">
        <v>484</v>
      </c>
      <c r="AL119" s="948"/>
      <c r="AM119" s="948"/>
      <c r="AN119" s="948"/>
      <c r="AO119" s="949"/>
      <c r="AP119" s="951" t="s">
        <v>484</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488</v>
      </c>
      <c r="BP119" s="1062"/>
      <c r="BQ119" s="1053">
        <v>25138022</v>
      </c>
      <c r="BR119" s="1054"/>
      <c r="BS119" s="1054"/>
      <c r="BT119" s="1054"/>
      <c r="BU119" s="1054"/>
      <c r="BV119" s="1054">
        <v>25708155</v>
      </c>
      <c r="BW119" s="1054"/>
      <c r="BX119" s="1054"/>
      <c r="BY119" s="1054"/>
      <c r="BZ119" s="1054"/>
      <c r="CA119" s="1054">
        <v>25967685</v>
      </c>
      <c r="CB119" s="1054"/>
      <c r="CC119" s="1054"/>
      <c r="CD119" s="1054"/>
      <c r="CE119" s="1054"/>
      <c r="CF119" s="1055"/>
      <c r="CG119" s="1056"/>
      <c r="CH119" s="1056"/>
      <c r="CI119" s="1056"/>
      <c r="CJ119" s="1057"/>
      <c r="CK119" s="1003"/>
      <c r="CL119" s="1004"/>
      <c r="CM119" s="1058" t="s">
        <v>489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459065</v>
      </c>
      <c r="DH119" s="1040"/>
      <c r="DI119" s="1040"/>
      <c r="DJ119" s="1040"/>
      <c r="DK119" s="1041"/>
      <c r="DL119" s="1039">
        <v>370788</v>
      </c>
      <c r="DM119" s="1040"/>
      <c r="DN119" s="1040"/>
      <c r="DO119" s="1040"/>
      <c r="DP119" s="1041"/>
      <c r="DQ119" s="1039">
        <v>303539</v>
      </c>
      <c r="DR119" s="1040"/>
      <c r="DS119" s="1040"/>
      <c r="DT119" s="1040"/>
      <c r="DU119" s="1041"/>
      <c r="DV119" s="1042">
        <v>4.9000000000000004</v>
      </c>
      <c r="DW119" s="1043"/>
      <c r="DX119" s="1043"/>
      <c r="DY119" s="1043"/>
      <c r="DZ119" s="1044"/>
    </row>
    <row r="120" spans="1:130" s="247" customFormat="1" ht="26.25" customHeight="1">
      <c r="A120" s="1116"/>
      <c r="B120" s="1002"/>
      <c r="C120" s="972" t="s">
        <v>463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457</v>
      </c>
      <c r="AB120" s="1015"/>
      <c r="AC120" s="1015"/>
      <c r="AD120" s="1015"/>
      <c r="AE120" s="1016"/>
      <c r="AF120" s="1017" t="s">
        <v>457</v>
      </c>
      <c r="AG120" s="1015"/>
      <c r="AH120" s="1015"/>
      <c r="AI120" s="1015"/>
      <c r="AJ120" s="1016"/>
      <c r="AK120" s="1017" t="s">
        <v>484</v>
      </c>
      <c r="AL120" s="1015"/>
      <c r="AM120" s="1015"/>
      <c r="AN120" s="1015"/>
      <c r="AO120" s="1016"/>
      <c r="AP120" s="1018" t="s">
        <v>457</v>
      </c>
      <c r="AQ120" s="1019"/>
      <c r="AR120" s="1019"/>
      <c r="AS120" s="1019"/>
      <c r="AT120" s="1020"/>
      <c r="AU120" s="1045" t="s">
        <v>490</v>
      </c>
      <c r="AV120" s="1046"/>
      <c r="AW120" s="1046"/>
      <c r="AX120" s="1046"/>
      <c r="AY120" s="1047"/>
      <c r="AZ120" s="996" t="s">
        <v>491</v>
      </c>
      <c r="BA120" s="945"/>
      <c r="BB120" s="945"/>
      <c r="BC120" s="945"/>
      <c r="BD120" s="945"/>
      <c r="BE120" s="945"/>
      <c r="BF120" s="945"/>
      <c r="BG120" s="945"/>
      <c r="BH120" s="945"/>
      <c r="BI120" s="945"/>
      <c r="BJ120" s="945"/>
      <c r="BK120" s="945"/>
      <c r="BL120" s="945"/>
      <c r="BM120" s="945"/>
      <c r="BN120" s="945"/>
      <c r="BO120" s="945"/>
      <c r="BP120" s="946"/>
      <c r="BQ120" s="982">
        <v>4287107</v>
      </c>
      <c r="BR120" s="983"/>
      <c r="BS120" s="983"/>
      <c r="BT120" s="983"/>
      <c r="BU120" s="983"/>
      <c r="BV120" s="983">
        <v>4395830</v>
      </c>
      <c r="BW120" s="983"/>
      <c r="BX120" s="983"/>
      <c r="BY120" s="983"/>
      <c r="BZ120" s="983"/>
      <c r="CA120" s="983">
        <v>4789439</v>
      </c>
      <c r="CB120" s="983"/>
      <c r="CC120" s="983"/>
      <c r="CD120" s="983"/>
      <c r="CE120" s="983"/>
      <c r="CF120" s="997">
        <v>76.599999999999994</v>
      </c>
      <c r="CG120" s="998"/>
      <c r="CH120" s="998"/>
      <c r="CI120" s="998"/>
      <c r="CJ120" s="998"/>
      <c r="CK120" s="1063" t="s">
        <v>492</v>
      </c>
      <c r="CL120" s="1064"/>
      <c r="CM120" s="1064"/>
      <c r="CN120" s="1064"/>
      <c r="CO120" s="1065"/>
      <c r="CP120" s="1071" t="s">
        <v>493</v>
      </c>
      <c r="CQ120" s="1072"/>
      <c r="CR120" s="1072"/>
      <c r="CS120" s="1072"/>
      <c r="CT120" s="1072"/>
      <c r="CU120" s="1072"/>
      <c r="CV120" s="1072"/>
      <c r="CW120" s="1072"/>
      <c r="CX120" s="1072"/>
      <c r="CY120" s="1072"/>
      <c r="CZ120" s="1072"/>
      <c r="DA120" s="1072"/>
      <c r="DB120" s="1072"/>
      <c r="DC120" s="1072"/>
      <c r="DD120" s="1072"/>
      <c r="DE120" s="1072"/>
      <c r="DF120" s="1073"/>
      <c r="DG120" s="982">
        <v>3737463</v>
      </c>
      <c r="DH120" s="983"/>
      <c r="DI120" s="983"/>
      <c r="DJ120" s="983"/>
      <c r="DK120" s="983"/>
      <c r="DL120" s="983">
        <v>3973091</v>
      </c>
      <c r="DM120" s="983"/>
      <c r="DN120" s="983"/>
      <c r="DO120" s="983"/>
      <c r="DP120" s="983"/>
      <c r="DQ120" s="983">
        <v>3991153</v>
      </c>
      <c r="DR120" s="983"/>
      <c r="DS120" s="983"/>
      <c r="DT120" s="983"/>
      <c r="DU120" s="983"/>
      <c r="DV120" s="984">
        <v>63.8</v>
      </c>
      <c r="DW120" s="984"/>
      <c r="DX120" s="984"/>
      <c r="DY120" s="984"/>
      <c r="DZ120" s="985"/>
    </row>
    <row r="121" spans="1:130" s="247" customFormat="1" ht="26.25" customHeight="1">
      <c r="A121" s="1116"/>
      <c r="B121" s="1002"/>
      <c r="C121" s="1023" t="s">
        <v>494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457</v>
      </c>
      <c r="AB121" s="1015"/>
      <c r="AC121" s="1015"/>
      <c r="AD121" s="1015"/>
      <c r="AE121" s="1016"/>
      <c r="AF121" s="1017" t="s">
        <v>457</v>
      </c>
      <c r="AG121" s="1015"/>
      <c r="AH121" s="1015"/>
      <c r="AI121" s="1015"/>
      <c r="AJ121" s="1016"/>
      <c r="AK121" s="1017" t="s">
        <v>457</v>
      </c>
      <c r="AL121" s="1015"/>
      <c r="AM121" s="1015"/>
      <c r="AN121" s="1015"/>
      <c r="AO121" s="1016"/>
      <c r="AP121" s="1018" t="s">
        <v>457</v>
      </c>
      <c r="AQ121" s="1019"/>
      <c r="AR121" s="1019"/>
      <c r="AS121" s="1019"/>
      <c r="AT121" s="1020"/>
      <c r="AU121" s="1048"/>
      <c r="AV121" s="1049"/>
      <c r="AW121" s="1049"/>
      <c r="AX121" s="1049"/>
      <c r="AY121" s="1050"/>
      <c r="AZ121" s="1005" t="s">
        <v>495</v>
      </c>
      <c r="BA121" s="1006"/>
      <c r="BB121" s="1006"/>
      <c r="BC121" s="1006"/>
      <c r="BD121" s="1006"/>
      <c r="BE121" s="1006"/>
      <c r="BF121" s="1006"/>
      <c r="BG121" s="1006"/>
      <c r="BH121" s="1006"/>
      <c r="BI121" s="1006"/>
      <c r="BJ121" s="1006"/>
      <c r="BK121" s="1006"/>
      <c r="BL121" s="1006"/>
      <c r="BM121" s="1006"/>
      <c r="BN121" s="1006"/>
      <c r="BO121" s="1006"/>
      <c r="BP121" s="1007"/>
      <c r="BQ121" s="975">
        <v>196273</v>
      </c>
      <c r="BR121" s="976"/>
      <c r="BS121" s="976"/>
      <c r="BT121" s="976"/>
      <c r="BU121" s="976"/>
      <c r="BV121" s="976">
        <v>182753</v>
      </c>
      <c r="BW121" s="976"/>
      <c r="BX121" s="976"/>
      <c r="BY121" s="976"/>
      <c r="BZ121" s="976"/>
      <c r="CA121" s="976">
        <v>169581</v>
      </c>
      <c r="CB121" s="976"/>
      <c r="CC121" s="976"/>
      <c r="CD121" s="976"/>
      <c r="CE121" s="976"/>
      <c r="CF121" s="970">
        <v>2.7</v>
      </c>
      <c r="CG121" s="971"/>
      <c r="CH121" s="971"/>
      <c r="CI121" s="971"/>
      <c r="CJ121" s="971"/>
      <c r="CK121" s="1066"/>
      <c r="CL121" s="1067"/>
      <c r="CM121" s="1067"/>
      <c r="CN121" s="1067"/>
      <c r="CO121" s="1068"/>
      <c r="CP121" s="1076" t="s">
        <v>496</v>
      </c>
      <c r="CQ121" s="1077"/>
      <c r="CR121" s="1077"/>
      <c r="CS121" s="1077"/>
      <c r="CT121" s="1077"/>
      <c r="CU121" s="1077"/>
      <c r="CV121" s="1077"/>
      <c r="CW121" s="1077"/>
      <c r="CX121" s="1077"/>
      <c r="CY121" s="1077"/>
      <c r="CZ121" s="1077"/>
      <c r="DA121" s="1077"/>
      <c r="DB121" s="1077"/>
      <c r="DC121" s="1077"/>
      <c r="DD121" s="1077"/>
      <c r="DE121" s="1077"/>
      <c r="DF121" s="1078"/>
      <c r="DG121" s="975">
        <v>312421</v>
      </c>
      <c r="DH121" s="976"/>
      <c r="DI121" s="976"/>
      <c r="DJ121" s="976"/>
      <c r="DK121" s="976"/>
      <c r="DL121" s="976">
        <v>339712</v>
      </c>
      <c r="DM121" s="976"/>
      <c r="DN121" s="976"/>
      <c r="DO121" s="976"/>
      <c r="DP121" s="976"/>
      <c r="DQ121" s="976">
        <v>376734</v>
      </c>
      <c r="DR121" s="976"/>
      <c r="DS121" s="976"/>
      <c r="DT121" s="976"/>
      <c r="DU121" s="976"/>
      <c r="DV121" s="977">
        <v>6</v>
      </c>
      <c r="DW121" s="977"/>
      <c r="DX121" s="977"/>
      <c r="DY121" s="977"/>
      <c r="DZ121" s="978"/>
    </row>
    <row r="122" spans="1:130" s="247" customFormat="1" ht="26.25" customHeight="1">
      <c r="A122" s="1116"/>
      <c r="B122" s="1002"/>
      <c r="C122" s="972" t="s">
        <v>474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466</v>
      </c>
      <c r="AB122" s="1015"/>
      <c r="AC122" s="1015"/>
      <c r="AD122" s="1015"/>
      <c r="AE122" s="1016"/>
      <c r="AF122" s="1017" t="s">
        <v>484</v>
      </c>
      <c r="AG122" s="1015"/>
      <c r="AH122" s="1015"/>
      <c r="AI122" s="1015"/>
      <c r="AJ122" s="1016"/>
      <c r="AK122" s="1017" t="s">
        <v>457</v>
      </c>
      <c r="AL122" s="1015"/>
      <c r="AM122" s="1015"/>
      <c r="AN122" s="1015"/>
      <c r="AO122" s="1016"/>
      <c r="AP122" s="1018" t="s">
        <v>457</v>
      </c>
      <c r="AQ122" s="1019"/>
      <c r="AR122" s="1019"/>
      <c r="AS122" s="1019"/>
      <c r="AT122" s="1020"/>
      <c r="AU122" s="1048"/>
      <c r="AV122" s="1049"/>
      <c r="AW122" s="1049"/>
      <c r="AX122" s="1049"/>
      <c r="AY122" s="1050"/>
      <c r="AZ122" s="1030" t="s">
        <v>497</v>
      </c>
      <c r="BA122" s="1021"/>
      <c r="BB122" s="1021"/>
      <c r="BC122" s="1021"/>
      <c r="BD122" s="1021"/>
      <c r="BE122" s="1021"/>
      <c r="BF122" s="1021"/>
      <c r="BG122" s="1021"/>
      <c r="BH122" s="1021"/>
      <c r="BI122" s="1021"/>
      <c r="BJ122" s="1021"/>
      <c r="BK122" s="1021"/>
      <c r="BL122" s="1021"/>
      <c r="BM122" s="1021"/>
      <c r="BN122" s="1021"/>
      <c r="BO122" s="1021"/>
      <c r="BP122" s="1022"/>
      <c r="BQ122" s="1053">
        <v>17348361</v>
      </c>
      <c r="BR122" s="1054"/>
      <c r="BS122" s="1054"/>
      <c r="BT122" s="1054"/>
      <c r="BU122" s="1054"/>
      <c r="BV122" s="1054">
        <v>17443125</v>
      </c>
      <c r="BW122" s="1054"/>
      <c r="BX122" s="1054"/>
      <c r="BY122" s="1054"/>
      <c r="BZ122" s="1054"/>
      <c r="CA122" s="1054">
        <v>17485839</v>
      </c>
      <c r="CB122" s="1054"/>
      <c r="CC122" s="1054"/>
      <c r="CD122" s="1054"/>
      <c r="CE122" s="1054"/>
      <c r="CF122" s="1074">
        <v>279.7</v>
      </c>
      <c r="CG122" s="1075"/>
      <c r="CH122" s="1075"/>
      <c r="CI122" s="1075"/>
      <c r="CJ122" s="1075"/>
      <c r="CK122" s="1066"/>
      <c r="CL122" s="1067"/>
      <c r="CM122" s="1067"/>
      <c r="CN122" s="1067"/>
      <c r="CO122" s="1068"/>
      <c r="CP122" s="1076" t="s">
        <v>498</v>
      </c>
      <c r="CQ122" s="1077"/>
      <c r="CR122" s="1077"/>
      <c r="CS122" s="1077"/>
      <c r="CT122" s="1077"/>
      <c r="CU122" s="1077"/>
      <c r="CV122" s="1077"/>
      <c r="CW122" s="1077"/>
      <c r="CX122" s="1077"/>
      <c r="CY122" s="1077"/>
      <c r="CZ122" s="1077"/>
      <c r="DA122" s="1077"/>
      <c r="DB122" s="1077"/>
      <c r="DC122" s="1077"/>
      <c r="DD122" s="1077"/>
      <c r="DE122" s="1077"/>
      <c r="DF122" s="1078"/>
      <c r="DG122" s="975">
        <v>179523</v>
      </c>
      <c r="DH122" s="976"/>
      <c r="DI122" s="976"/>
      <c r="DJ122" s="976"/>
      <c r="DK122" s="976"/>
      <c r="DL122" s="976">
        <v>178205</v>
      </c>
      <c r="DM122" s="976"/>
      <c r="DN122" s="976"/>
      <c r="DO122" s="976"/>
      <c r="DP122" s="976"/>
      <c r="DQ122" s="976">
        <v>162095</v>
      </c>
      <c r="DR122" s="976"/>
      <c r="DS122" s="976"/>
      <c r="DT122" s="976"/>
      <c r="DU122" s="976"/>
      <c r="DV122" s="977">
        <v>2.6</v>
      </c>
      <c r="DW122" s="977"/>
      <c r="DX122" s="977"/>
      <c r="DY122" s="977"/>
      <c r="DZ122" s="978"/>
    </row>
    <row r="123" spans="1:130" s="247" customFormat="1" ht="26.25" customHeight="1">
      <c r="A123" s="1116"/>
      <c r="B123" s="1002"/>
      <c r="C123" s="972" t="s">
        <v>480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466</v>
      </c>
      <c r="AB123" s="1015"/>
      <c r="AC123" s="1015"/>
      <c r="AD123" s="1015"/>
      <c r="AE123" s="1016"/>
      <c r="AF123" s="1017" t="s">
        <v>466</v>
      </c>
      <c r="AG123" s="1015"/>
      <c r="AH123" s="1015"/>
      <c r="AI123" s="1015"/>
      <c r="AJ123" s="1016"/>
      <c r="AK123" s="1017" t="s">
        <v>466</v>
      </c>
      <c r="AL123" s="1015"/>
      <c r="AM123" s="1015"/>
      <c r="AN123" s="1015"/>
      <c r="AO123" s="1016"/>
      <c r="AP123" s="1018" t="s">
        <v>466</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499</v>
      </c>
      <c r="BP123" s="1062"/>
      <c r="BQ123" s="1122">
        <v>21831741</v>
      </c>
      <c r="BR123" s="1088"/>
      <c r="BS123" s="1088"/>
      <c r="BT123" s="1088"/>
      <c r="BU123" s="1088"/>
      <c r="BV123" s="1088">
        <v>22021708</v>
      </c>
      <c r="BW123" s="1088"/>
      <c r="BX123" s="1088"/>
      <c r="BY123" s="1088"/>
      <c r="BZ123" s="1088"/>
      <c r="CA123" s="1088">
        <v>22444859</v>
      </c>
      <c r="CB123" s="1088"/>
      <c r="CC123" s="1088"/>
      <c r="CD123" s="1088"/>
      <c r="CE123" s="1088"/>
      <c r="CF123" s="1055"/>
      <c r="CG123" s="1056"/>
      <c r="CH123" s="1056"/>
      <c r="CI123" s="1056"/>
      <c r="CJ123" s="1057"/>
      <c r="CK123" s="1066"/>
      <c r="CL123" s="1067"/>
      <c r="CM123" s="1067"/>
      <c r="CN123" s="1067"/>
      <c r="CO123" s="1068"/>
      <c r="CP123" s="1076" t="s">
        <v>500</v>
      </c>
      <c r="CQ123" s="1077"/>
      <c r="CR123" s="1077"/>
      <c r="CS123" s="1077"/>
      <c r="CT123" s="1077"/>
      <c r="CU123" s="1077"/>
      <c r="CV123" s="1077"/>
      <c r="CW123" s="1077"/>
      <c r="CX123" s="1077"/>
      <c r="CY123" s="1077"/>
      <c r="CZ123" s="1077"/>
      <c r="DA123" s="1077"/>
      <c r="DB123" s="1077"/>
      <c r="DC123" s="1077"/>
      <c r="DD123" s="1077"/>
      <c r="DE123" s="1077"/>
      <c r="DF123" s="1078"/>
      <c r="DG123" s="1014">
        <v>157477</v>
      </c>
      <c r="DH123" s="1015"/>
      <c r="DI123" s="1015"/>
      <c r="DJ123" s="1015"/>
      <c r="DK123" s="1016"/>
      <c r="DL123" s="1017">
        <v>145463</v>
      </c>
      <c r="DM123" s="1015"/>
      <c r="DN123" s="1015"/>
      <c r="DO123" s="1015"/>
      <c r="DP123" s="1016"/>
      <c r="DQ123" s="1017">
        <v>126642</v>
      </c>
      <c r="DR123" s="1015"/>
      <c r="DS123" s="1015"/>
      <c r="DT123" s="1015"/>
      <c r="DU123" s="1016"/>
      <c r="DV123" s="1018">
        <v>2</v>
      </c>
      <c r="DW123" s="1019"/>
      <c r="DX123" s="1019"/>
      <c r="DY123" s="1019"/>
      <c r="DZ123" s="1020"/>
    </row>
    <row r="124" spans="1:130" s="247" customFormat="1" ht="26.25" customHeight="1" thickBot="1">
      <c r="A124" s="1116"/>
      <c r="B124" s="1002"/>
      <c r="C124" s="972" t="s">
        <v>485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501</v>
      </c>
      <c r="AB124" s="1015"/>
      <c r="AC124" s="1015"/>
      <c r="AD124" s="1015"/>
      <c r="AE124" s="1016"/>
      <c r="AF124" s="1017" t="s">
        <v>502</v>
      </c>
      <c r="AG124" s="1015"/>
      <c r="AH124" s="1015"/>
      <c r="AI124" s="1015"/>
      <c r="AJ124" s="1016"/>
      <c r="AK124" s="1017" t="s">
        <v>501</v>
      </c>
      <c r="AL124" s="1015"/>
      <c r="AM124" s="1015"/>
      <c r="AN124" s="1015"/>
      <c r="AO124" s="1016"/>
      <c r="AP124" s="1018" t="s">
        <v>501</v>
      </c>
      <c r="AQ124" s="1019"/>
      <c r="AR124" s="1019"/>
      <c r="AS124" s="1019"/>
      <c r="AT124" s="1020"/>
      <c r="AU124" s="1118" t="s">
        <v>503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52.7</v>
      </c>
      <c r="BR124" s="1084"/>
      <c r="BS124" s="1084"/>
      <c r="BT124" s="1084"/>
      <c r="BU124" s="1084"/>
      <c r="BV124" s="1084">
        <v>59.2</v>
      </c>
      <c r="BW124" s="1084"/>
      <c r="BX124" s="1084"/>
      <c r="BY124" s="1084"/>
      <c r="BZ124" s="1084"/>
      <c r="CA124" s="1084">
        <v>56.3</v>
      </c>
      <c r="CB124" s="1084"/>
      <c r="CC124" s="1084"/>
      <c r="CD124" s="1084"/>
      <c r="CE124" s="1084"/>
      <c r="CF124" s="1085"/>
      <c r="CG124" s="1086"/>
      <c r="CH124" s="1086"/>
      <c r="CI124" s="1086"/>
      <c r="CJ124" s="1087"/>
      <c r="CK124" s="1069"/>
      <c r="CL124" s="1069"/>
      <c r="CM124" s="1069"/>
      <c r="CN124" s="1069"/>
      <c r="CO124" s="1070"/>
      <c r="CP124" s="1076" t="s">
        <v>504</v>
      </c>
      <c r="CQ124" s="1077"/>
      <c r="CR124" s="1077"/>
      <c r="CS124" s="1077"/>
      <c r="CT124" s="1077"/>
      <c r="CU124" s="1077"/>
      <c r="CV124" s="1077"/>
      <c r="CW124" s="1077"/>
      <c r="CX124" s="1077"/>
      <c r="CY124" s="1077"/>
      <c r="CZ124" s="1077"/>
      <c r="DA124" s="1077"/>
      <c r="DB124" s="1077"/>
      <c r="DC124" s="1077"/>
      <c r="DD124" s="1077"/>
      <c r="DE124" s="1077"/>
      <c r="DF124" s="1078"/>
      <c r="DG124" s="1061">
        <v>130836</v>
      </c>
      <c r="DH124" s="1040"/>
      <c r="DI124" s="1040"/>
      <c r="DJ124" s="1040"/>
      <c r="DK124" s="1041"/>
      <c r="DL124" s="1039">
        <v>137574</v>
      </c>
      <c r="DM124" s="1040"/>
      <c r="DN124" s="1040"/>
      <c r="DO124" s="1040"/>
      <c r="DP124" s="1041"/>
      <c r="DQ124" s="1039">
        <v>144492</v>
      </c>
      <c r="DR124" s="1040"/>
      <c r="DS124" s="1040"/>
      <c r="DT124" s="1040"/>
      <c r="DU124" s="1041"/>
      <c r="DV124" s="1042">
        <v>2.2999999999999998</v>
      </c>
      <c r="DW124" s="1043"/>
      <c r="DX124" s="1043"/>
      <c r="DY124" s="1043"/>
      <c r="DZ124" s="1044"/>
    </row>
    <row r="125" spans="1:130" s="247" customFormat="1" ht="26.25" customHeight="1">
      <c r="A125" s="1116"/>
      <c r="B125" s="1002"/>
      <c r="C125" s="972" t="s">
        <v>487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457</v>
      </c>
      <c r="AB125" s="1015"/>
      <c r="AC125" s="1015"/>
      <c r="AD125" s="1015"/>
      <c r="AE125" s="1016"/>
      <c r="AF125" s="1017" t="s">
        <v>502</v>
      </c>
      <c r="AG125" s="1015"/>
      <c r="AH125" s="1015"/>
      <c r="AI125" s="1015"/>
      <c r="AJ125" s="1016"/>
      <c r="AK125" s="1017" t="s">
        <v>457</v>
      </c>
      <c r="AL125" s="1015"/>
      <c r="AM125" s="1015"/>
      <c r="AN125" s="1015"/>
      <c r="AO125" s="1016"/>
      <c r="AP125" s="1018" t="s">
        <v>505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506</v>
      </c>
      <c r="CL125" s="1064"/>
      <c r="CM125" s="1064"/>
      <c r="CN125" s="1064"/>
      <c r="CO125" s="1065"/>
      <c r="CP125" s="996" t="s">
        <v>507</v>
      </c>
      <c r="CQ125" s="945"/>
      <c r="CR125" s="945"/>
      <c r="CS125" s="945"/>
      <c r="CT125" s="945"/>
      <c r="CU125" s="945"/>
      <c r="CV125" s="945"/>
      <c r="CW125" s="945"/>
      <c r="CX125" s="945"/>
      <c r="CY125" s="945"/>
      <c r="CZ125" s="945"/>
      <c r="DA125" s="945"/>
      <c r="DB125" s="945"/>
      <c r="DC125" s="945"/>
      <c r="DD125" s="945"/>
      <c r="DE125" s="945"/>
      <c r="DF125" s="946"/>
      <c r="DG125" s="982" t="s">
        <v>501</v>
      </c>
      <c r="DH125" s="983"/>
      <c r="DI125" s="983"/>
      <c r="DJ125" s="983"/>
      <c r="DK125" s="983"/>
      <c r="DL125" s="983" t="s">
        <v>501</v>
      </c>
      <c r="DM125" s="983"/>
      <c r="DN125" s="983"/>
      <c r="DO125" s="983"/>
      <c r="DP125" s="983"/>
      <c r="DQ125" s="983" t="s">
        <v>505</v>
      </c>
      <c r="DR125" s="983"/>
      <c r="DS125" s="983"/>
      <c r="DT125" s="983"/>
      <c r="DU125" s="983"/>
      <c r="DV125" s="984" t="s">
        <v>501</v>
      </c>
      <c r="DW125" s="984"/>
      <c r="DX125" s="984"/>
      <c r="DY125" s="984"/>
      <c r="DZ125" s="985"/>
    </row>
    <row r="126" spans="1:130" s="247" customFormat="1" ht="26.25" customHeight="1" thickBot="1">
      <c r="A126" s="1116"/>
      <c r="B126" s="1002"/>
      <c r="C126" s="972" t="s">
        <v>489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83078</v>
      </c>
      <c r="AB126" s="1015"/>
      <c r="AC126" s="1015"/>
      <c r="AD126" s="1015"/>
      <c r="AE126" s="1016"/>
      <c r="AF126" s="1017">
        <v>82773</v>
      </c>
      <c r="AG126" s="1015"/>
      <c r="AH126" s="1015"/>
      <c r="AI126" s="1015"/>
      <c r="AJ126" s="1016"/>
      <c r="AK126" s="1017">
        <v>58928</v>
      </c>
      <c r="AL126" s="1015"/>
      <c r="AM126" s="1015"/>
      <c r="AN126" s="1015"/>
      <c r="AO126" s="1016"/>
      <c r="AP126" s="1018">
        <v>0.9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508</v>
      </c>
      <c r="CQ126" s="1006"/>
      <c r="CR126" s="1006"/>
      <c r="CS126" s="1006"/>
      <c r="CT126" s="1006"/>
      <c r="CU126" s="1006"/>
      <c r="CV126" s="1006"/>
      <c r="CW126" s="1006"/>
      <c r="CX126" s="1006"/>
      <c r="CY126" s="1006"/>
      <c r="CZ126" s="1006"/>
      <c r="DA126" s="1006"/>
      <c r="DB126" s="1006"/>
      <c r="DC126" s="1006"/>
      <c r="DD126" s="1006"/>
      <c r="DE126" s="1006"/>
      <c r="DF126" s="1007"/>
      <c r="DG126" s="975" t="s">
        <v>509</v>
      </c>
      <c r="DH126" s="976"/>
      <c r="DI126" s="976"/>
      <c r="DJ126" s="976"/>
      <c r="DK126" s="976"/>
      <c r="DL126" s="976" t="s">
        <v>459</v>
      </c>
      <c r="DM126" s="976"/>
      <c r="DN126" s="976"/>
      <c r="DO126" s="976"/>
      <c r="DP126" s="976"/>
      <c r="DQ126" s="976" t="s">
        <v>457</v>
      </c>
      <c r="DR126" s="976"/>
      <c r="DS126" s="976"/>
      <c r="DT126" s="976"/>
      <c r="DU126" s="976"/>
      <c r="DV126" s="977" t="s">
        <v>459</v>
      </c>
      <c r="DW126" s="977"/>
      <c r="DX126" s="977"/>
      <c r="DY126" s="977"/>
      <c r="DZ126" s="978"/>
    </row>
    <row r="127" spans="1:130" s="247" customFormat="1" ht="26.25" customHeight="1">
      <c r="A127" s="1117"/>
      <c r="B127" s="1004"/>
      <c r="C127" s="1058" t="s">
        <v>510</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6255</v>
      </c>
      <c r="AB127" s="1015"/>
      <c r="AC127" s="1015"/>
      <c r="AD127" s="1015"/>
      <c r="AE127" s="1016"/>
      <c r="AF127" s="1017">
        <v>5504</v>
      </c>
      <c r="AG127" s="1015"/>
      <c r="AH127" s="1015"/>
      <c r="AI127" s="1015"/>
      <c r="AJ127" s="1016"/>
      <c r="AK127" s="1017">
        <v>3566</v>
      </c>
      <c r="AL127" s="1015"/>
      <c r="AM127" s="1015"/>
      <c r="AN127" s="1015"/>
      <c r="AO127" s="1016"/>
      <c r="AP127" s="1018">
        <v>0.1</v>
      </c>
      <c r="AQ127" s="1019"/>
      <c r="AR127" s="1019"/>
      <c r="AS127" s="1019"/>
      <c r="AT127" s="1020"/>
      <c r="AU127" s="283"/>
      <c r="AV127" s="283"/>
      <c r="AW127" s="283"/>
      <c r="AX127" s="1089" t="s">
        <v>511</v>
      </c>
      <c r="AY127" s="1090"/>
      <c r="AZ127" s="1090"/>
      <c r="BA127" s="1090"/>
      <c r="BB127" s="1090"/>
      <c r="BC127" s="1090"/>
      <c r="BD127" s="1090"/>
      <c r="BE127" s="1091"/>
      <c r="BF127" s="1092" t="s">
        <v>512</v>
      </c>
      <c r="BG127" s="1090"/>
      <c r="BH127" s="1090"/>
      <c r="BI127" s="1090"/>
      <c r="BJ127" s="1090"/>
      <c r="BK127" s="1090"/>
      <c r="BL127" s="1091"/>
      <c r="BM127" s="1092" t="s">
        <v>513</v>
      </c>
      <c r="BN127" s="1090"/>
      <c r="BO127" s="1090"/>
      <c r="BP127" s="1090"/>
      <c r="BQ127" s="1090"/>
      <c r="BR127" s="1090"/>
      <c r="BS127" s="1091"/>
      <c r="BT127" s="1092" t="s">
        <v>514</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515</v>
      </c>
      <c r="CQ127" s="1006"/>
      <c r="CR127" s="1006"/>
      <c r="CS127" s="1006"/>
      <c r="CT127" s="1006"/>
      <c r="CU127" s="1006"/>
      <c r="CV127" s="1006"/>
      <c r="CW127" s="1006"/>
      <c r="CX127" s="1006"/>
      <c r="CY127" s="1006"/>
      <c r="CZ127" s="1006"/>
      <c r="DA127" s="1006"/>
      <c r="DB127" s="1006"/>
      <c r="DC127" s="1006"/>
      <c r="DD127" s="1006"/>
      <c r="DE127" s="1006"/>
      <c r="DF127" s="1007"/>
      <c r="DG127" s="975" t="s">
        <v>404</v>
      </c>
      <c r="DH127" s="976"/>
      <c r="DI127" s="976"/>
      <c r="DJ127" s="976"/>
      <c r="DK127" s="976"/>
      <c r="DL127" s="976" t="s">
        <v>457</v>
      </c>
      <c r="DM127" s="976"/>
      <c r="DN127" s="976"/>
      <c r="DO127" s="976"/>
      <c r="DP127" s="976"/>
      <c r="DQ127" s="976" t="s">
        <v>505</v>
      </c>
      <c r="DR127" s="976"/>
      <c r="DS127" s="976"/>
      <c r="DT127" s="976"/>
      <c r="DU127" s="976"/>
      <c r="DV127" s="977" t="s">
        <v>457</v>
      </c>
      <c r="DW127" s="977"/>
      <c r="DX127" s="977"/>
      <c r="DY127" s="977"/>
      <c r="DZ127" s="978"/>
    </row>
    <row r="128" spans="1:130" s="247" customFormat="1" ht="26.25" customHeight="1" thickBot="1">
      <c r="A128" s="1100" t="s">
        <v>516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517</v>
      </c>
      <c r="X128" s="1102"/>
      <c r="Y128" s="1102"/>
      <c r="Z128" s="1103"/>
      <c r="AA128" s="1104">
        <v>17548</v>
      </c>
      <c r="AB128" s="1105"/>
      <c r="AC128" s="1105"/>
      <c r="AD128" s="1105"/>
      <c r="AE128" s="1106"/>
      <c r="AF128" s="1107">
        <v>17578</v>
      </c>
      <c r="AG128" s="1105"/>
      <c r="AH128" s="1105"/>
      <c r="AI128" s="1105"/>
      <c r="AJ128" s="1106"/>
      <c r="AK128" s="1107">
        <v>14519</v>
      </c>
      <c r="AL128" s="1105"/>
      <c r="AM128" s="1105"/>
      <c r="AN128" s="1105"/>
      <c r="AO128" s="1106"/>
      <c r="AP128" s="1108"/>
      <c r="AQ128" s="1109"/>
      <c r="AR128" s="1109"/>
      <c r="AS128" s="1109"/>
      <c r="AT128" s="1110"/>
      <c r="AU128" s="283"/>
      <c r="AV128" s="283"/>
      <c r="AW128" s="283"/>
      <c r="AX128" s="944" t="s">
        <v>518</v>
      </c>
      <c r="AY128" s="945"/>
      <c r="AZ128" s="945"/>
      <c r="BA128" s="945"/>
      <c r="BB128" s="945"/>
      <c r="BC128" s="945"/>
      <c r="BD128" s="945"/>
      <c r="BE128" s="946"/>
      <c r="BF128" s="1111" t="s">
        <v>457</v>
      </c>
      <c r="BG128" s="1112"/>
      <c r="BH128" s="1112"/>
      <c r="BI128" s="1112"/>
      <c r="BJ128" s="1112"/>
      <c r="BK128" s="1112"/>
      <c r="BL128" s="1113"/>
      <c r="BM128" s="1111">
        <v>13.83</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519</v>
      </c>
      <c r="CQ128" s="1094"/>
      <c r="CR128" s="1094"/>
      <c r="CS128" s="1094"/>
      <c r="CT128" s="1094"/>
      <c r="CU128" s="1094"/>
      <c r="CV128" s="1094"/>
      <c r="CW128" s="1094"/>
      <c r="CX128" s="1094"/>
      <c r="CY128" s="1094"/>
      <c r="CZ128" s="1094"/>
      <c r="DA128" s="1094"/>
      <c r="DB128" s="1094"/>
      <c r="DC128" s="1094"/>
      <c r="DD128" s="1094"/>
      <c r="DE128" s="1094"/>
      <c r="DF128" s="1095"/>
      <c r="DG128" s="1096" t="s">
        <v>505</v>
      </c>
      <c r="DH128" s="1097"/>
      <c r="DI128" s="1097"/>
      <c r="DJ128" s="1097"/>
      <c r="DK128" s="1097"/>
      <c r="DL128" s="1097" t="s">
        <v>502</v>
      </c>
      <c r="DM128" s="1097"/>
      <c r="DN128" s="1097"/>
      <c r="DO128" s="1097"/>
      <c r="DP128" s="1097"/>
      <c r="DQ128" s="1097" t="s">
        <v>404</v>
      </c>
      <c r="DR128" s="1097"/>
      <c r="DS128" s="1097"/>
      <c r="DT128" s="1097"/>
      <c r="DU128" s="1097"/>
      <c r="DV128" s="1098" t="s">
        <v>520</v>
      </c>
      <c r="DW128" s="1098"/>
      <c r="DX128" s="1098"/>
      <c r="DY128" s="1098"/>
      <c r="DZ128" s="1099"/>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521</v>
      </c>
      <c r="X129" s="1130"/>
      <c r="Y129" s="1130"/>
      <c r="Z129" s="1131"/>
      <c r="AA129" s="1014">
        <v>7699334</v>
      </c>
      <c r="AB129" s="1015"/>
      <c r="AC129" s="1015"/>
      <c r="AD129" s="1015"/>
      <c r="AE129" s="1016"/>
      <c r="AF129" s="1017">
        <v>7666785</v>
      </c>
      <c r="AG129" s="1015"/>
      <c r="AH129" s="1015"/>
      <c r="AI129" s="1015"/>
      <c r="AJ129" s="1016"/>
      <c r="AK129" s="1017">
        <v>7688382</v>
      </c>
      <c r="AL129" s="1015"/>
      <c r="AM129" s="1015"/>
      <c r="AN129" s="1015"/>
      <c r="AO129" s="1016"/>
      <c r="AP129" s="1132"/>
      <c r="AQ129" s="1133"/>
      <c r="AR129" s="1133"/>
      <c r="AS129" s="1133"/>
      <c r="AT129" s="1134"/>
      <c r="AU129" s="285"/>
      <c r="AV129" s="285"/>
      <c r="AW129" s="285"/>
      <c r="AX129" s="1123" t="s">
        <v>522</v>
      </c>
      <c r="AY129" s="1006"/>
      <c r="AZ129" s="1006"/>
      <c r="BA129" s="1006"/>
      <c r="BB129" s="1006"/>
      <c r="BC129" s="1006"/>
      <c r="BD129" s="1006"/>
      <c r="BE129" s="1007"/>
      <c r="BF129" s="1124" t="s">
        <v>501</v>
      </c>
      <c r="BG129" s="1125"/>
      <c r="BH129" s="1125"/>
      <c r="BI129" s="1125"/>
      <c r="BJ129" s="1125"/>
      <c r="BK129" s="1125"/>
      <c r="BL129" s="1126"/>
      <c r="BM129" s="1124">
        <v>18.829999999999998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523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524</v>
      </c>
      <c r="X130" s="1130"/>
      <c r="Y130" s="1130"/>
      <c r="Z130" s="1131"/>
      <c r="AA130" s="1014">
        <v>1436381</v>
      </c>
      <c r="AB130" s="1015"/>
      <c r="AC130" s="1015"/>
      <c r="AD130" s="1015"/>
      <c r="AE130" s="1016"/>
      <c r="AF130" s="1017">
        <v>1448135</v>
      </c>
      <c r="AG130" s="1015"/>
      <c r="AH130" s="1015"/>
      <c r="AI130" s="1015"/>
      <c r="AJ130" s="1016"/>
      <c r="AK130" s="1017">
        <v>1437244</v>
      </c>
      <c r="AL130" s="1015"/>
      <c r="AM130" s="1015"/>
      <c r="AN130" s="1015"/>
      <c r="AO130" s="1016"/>
      <c r="AP130" s="1132"/>
      <c r="AQ130" s="1133"/>
      <c r="AR130" s="1133"/>
      <c r="AS130" s="1133"/>
      <c r="AT130" s="1134"/>
      <c r="AU130" s="285"/>
      <c r="AV130" s="285"/>
      <c r="AW130" s="285"/>
      <c r="AX130" s="1123" t="s">
        <v>525</v>
      </c>
      <c r="AY130" s="1006"/>
      <c r="AZ130" s="1006"/>
      <c r="BA130" s="1006"/>
      <c r="BB130" s="1006"/>
      <c r="BC130" s="1006"/>
      <c r="BD130" s="1006"/>
      <c r="BE130" s="1007"/>
      <c r="BF130" s="1160">
        <v>9.1999999999999993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526</v>
      </c>
      <c r="X131" s="1168"/>
      <c r="Y131" s="1168"/>
      <c r="Z131" s="1169"/>
      <c r="AA131" s="1061">
        <v>6262953</v>
      </c>
      <c r="AB131" s="1040"/>
      <c r="AC131" s="1040"/>
      <c r="AD131" s="1040"/>
      <c r="AE131" s="1041"/>
      <c r="AF131" s="1039">
        <v>6218650</v>
      </c>
      <c r="AG131" s="1040"/>
      <c r="AH131" s="1040"/>
      <c r="AI131" s="1040"/>
      <c r="AJ131" s="1041"/>
      <c r="AK131" s="1039">
        <v>6251138</v>
      </c>
      <c r="AL131" s="1040"/>
      <c r="AM131" s="1040"/>
      <c r="AN131" s="1040"/>
      <c r="AO131" s="1041"/>
      <c r="AP131" s="1170"/>
      <c r="AQ131" s="1171"/>
      <c r="AR131" s="1171"/>
      <c r="AS131" s="1171"/>
      <c r="AT131" s="1172"/>
      <c r="AU131" s="285"/>
      <c r="AV131" s="285"/>
      <c r="AW131" s="285"/>
      <c r="AX131" s="1142" t="s">
        <v>527</v>
      </c>
      <c r="AY131" s="1094"/>
      <c r="AZ131" s="1094"/>
      <c r="BA131" s="1094"/>
      <c r="BB131" s="1094"/>
      <c r="BC131" s="1094"/>
      <c r="BD131" s="1094"/>
      <c r="BE131" s="1095"/>
      <c r="BF131" s="1143">
        <v>56.3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528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529</v>
      </c>
      <c r="W132" s="1153"/>
      <c r="X132" s="1153"/>
      <c r="Y132" s="1153"/>
      <c r="Z132" s="1154"/>
      <c r="AA132" s="1155">
        <v>8.9427782709999999</v>
      </c>
      <c r="AB132" s="1156"/>
      <c r="AC132" s="1156"/>
      <c r="AD132" s="1156"/>
      <c r="AE132" s="1157"/>
      <c r="AF132" s="1158">
        <v>9.4026034589999998</v>
      </c>
      <c r="AG132" s="1156"/>
      <c r="AH132" s="1156"/>
      <c r="AI132" s="1156"/>
      <c r="AJ132" s="1157"/>
      <c r="AK132" s="1158">
        <v>9.3076972540000007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530</v>
      </c>
      <c r="W133" s="1136"/>
      <c r="X133" s="1136"/>
      <c r="Y133" s="1136"/>
      <c r="Z133" s="1137"/>
      <c r="AA133" s="1138">
        <v>8.8000000000000007</v>
      </c>
      <c r="AB133" s="1139"/>
      <c r="AC133" s="1139"/>
      <c r="AD133" s="1139"/>
      <c r="AE133" s="1140"/>
      <c r="AF133" s="1138">
        <v>9</v>
      </c>
      <c r="AG133" s="1139"/>
      <c r="AH133" s="1139"/>
      <c r="AI133" s="1139"/>
      <c r="AJ133" s="1140"/>
      <c r="AK133" s="1138">
        <v>9.1999999999999993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qkR4dRBpIUWDonQzNVp6Djg+wu+/2/nTq1iNisdlIKvo+f2TLUm9WneWL1FzwjZCHDW3qe8Ju1VYbBYYlgFIg==" saltValue="RNpg9jwWVwxVsk+1o+Da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531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o8WQyCJsp8PPQ7rLLAy3bJJVICZzgB9kzwggaydBFsjwDuK+PTXBqClaCZ43i+3LHr4tNUzL8Iw4InneOEe2A==" saltValue="oytRHsbu7jGI8JJgf8/L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9Q1bAgyoUGiBCKgK18gvsKCPthok7FM4SXXI0yYPRSRxooiabAlc+LrJGGJSVZjfdCPz0Ld+O9EJBTN42A0tQ==" saltValue="IR5K+JJfi91QTKdaDtAI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534</v>
      </c>
      <c r="AP7" s="304"/>
      <c r="AQ7" s="305" t="s">
        <v>535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536</v>
      </c>
      <c r="AQ8" s="311" t="s">
        <v>537</v>
      </c>
      <c r="AR8" s="312" t="s">
        <v>538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539</v>
      </c>
      <c r="AL9" s="1179"/>
      <c r="AM9" s="1179"/>
      <c r="AN9" s="1180"/>
      <c r="AO9" s="313">
        <v>1473421</v>
      </c>
      <c r="AP9" s="313">
        <v>55238</v>
      </c>
      <c r="AQ9" s="314">
        <v>56845</v>
      </c>
      <c r="AR9" s="315">
        <v>-2.8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540</v>
      </c>
      <c r="AL10" s="1179"/>
      <c r="AM10" s="1179"/>
      <c r="AN10" s="1180"/>
      <c r="AO10" s="316">
        <v>358647</v>
      </c>
      <c r="AP10" s="316">
        <v>13446</v>
      </c>
      <c r="AQ10" s="317">
        <v>5922</v>
      </c>
      <c r="AR10" s="318">
        <v>127.1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541</v>
      </c>
      <c r="AL11" s="1179"/>
      <c r="AM11" s="1179"/>
      <c r="AN11" s="1180"/>
      <c r="AO11" s="316">
        <v>214689</v>
      </c>
      <c r="AP11" s="316">
        <v>8049</v>
      </c>
      <c r="AQ11" s="317">
        <v>8264</v>
      </c>
      <c r="AR11" s="318">
        <v>-2.6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542</v>
      </c>
      <c r="AL12" s="1179"/>
      <c r="AM12" s="1179"/>
      <c r="AN12" s="1180"/>
      <c r="AO12" s="316" t="s">
        <v>543</v>
      </c>
      <c r="AP12" s="316" t="s">
        <v>543</v>
      </c>
      <c r="AQ12" s="317">
        <v>284</v>
      </c>
      <c r="AR12" s="318" t="s">
        <v>543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544</v>
      </c>
      <c r="AL13" s="1179"/>
      <c r="AM13" s="1179"/>
      <c r="AN13" s="1180"/>
      <c r="AO13" s="316" t="s">
        <v>543</v>
      </c>
      <c r="AP13" s="316" t="s">
        <v>543</v>
      </c>
      <c r="AQ13" s="317">
        <v>20</v>
      </c>
      <c r="AR13" s="318" t="s">
        <v>543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545</v>
      </c>
      <c r="AL14" s="1179"/>
      <c r="AM14" s="1179"/>
      <c r="AN14" s="1180"/>
      <c r="AO14" s="316">
        <v>36396</v>
      </c>
      <c r="AP14" s="316">
        <v>1364</v>
      </c>
      <c r="AQ14" s="317">
        <v>2517</v>
      </c>
      <c r="AR14" s="318">
        <v>-45.8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546</v>
      </c>
      <c r="AL15" s="1179"/>
      <c r="AM15" s="1179"/>
      <c r="AN15" s="1180"/>
      <c r="AO15" s="316">
        <v>41997</v>
      </c>
      <c r="AP15" s="316">
        <v>1574</v>
      </c>
      <c r="AQ15" s="317">
        <v>1185</v>
      </c>
      <c r="AR15" s="318">
        <v>32.799999999999997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547</v>
      </c>
      <c r="AL16" s="1182"/>
      <c r="AM16" s="1182"/>
      <c r="AN16" s="1183"/>
      <c r="AO16" s="316">
        <v>-122048</v>
      </c>
      <c r="AP16" s="316">
        <v>-4576</v>
      </c>
      <c r="AQ16" s="317">
        <v>-4726</v>
      </c>
      <c r="AR16" s="318">
        <v>-3.2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2003102</v>
      </c>
      <c r="AP17" s="316">
        <v>75096</v>
      </c>
      <c r="AQ17" s="317">
        <v>70311</v>
      </c>
      <c r="AR17" s="318">
        <v>6.8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549</v>
      </c>
      <c r="AP20" s="324" t="s">
        <v>550</v>
      </c>
      <c r="AQ20" s="325" t="s">
        <v>551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552</v>
      </c>
      <c r="AL21" s="1174"/>
      <c r="AM21" s="1174"/>
      <c r="AN21" s="1175"/>
      <c r="AO21" s="328">
        <v>7.05</v>
      </c>
      <c r="AP21" s="329">
        <v>6.54</v>
      </c>
      <c r="AQ21" s="330">
        <v>0.51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553</v>
      </c>
      <c r="AL22" s="1174"/>
      <c r="AM22" s="1174"/>
      <c r="AN22" s="1175"/>
      <c r="AO22" s="333">
        <v>96.7</v>
      </c>
      <c r="AP22" s="334">
        <v>97.4</v>
      </c>
      <c r="AQ22" s="335">
        <v>-0.7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534</v>
      </c>
      <c r="AP30" s="304"/>
      <c r="AQ30" s="305" t="s">
        <v>535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536</v>
      </c>
      <c r="AQ31" s="311" t="s">
        <v>537</v>
      </c>
      <c r="AR31" s="312" t="s">
        <v>538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557</v>
      </c>
      <c r="AL32" s="1190"/>
      <c r="AM32" s="1190"/>
      <c r="AN32" s="1191"/>
      <c r="AO32" s="343">
        <v>1540836</v>
      </c>
      <c r="AP32" s="343">
        <v>57765</v>
      </c>
      <c r="AQ32" s="344">
        <v>31480</v>
      </c>
      <c r="AR32" s="345">
        <v>83.5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558</v>
      </c>
      <c r="AL33" s="1190"/>
      <c r="AM33" s="1190"/>
      <c r="AN33" s="1191"/>
      <c r="AO33" s="343" t="s">
        <v>543</v>
      </c>
      <c r="AP33" s="343" t="s">
        <v>543</v>
      </c>
      <c r="AQ33" s="344" t="s">
        <v>543</v>
      </c>
      <c r="AR33" s="345" t="s">
        <v>543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559</v>
      </c>
      <c r="AL34" s="1190"/>
      <c r="AM34" s="1190"/>
      <c r="AN34" s="1191"/>
      <c r="AO34" s="343" t="s">
        <v>543</v>
      </c>
      <c r="AP34" s="343" t="s">
        <v>543</v>
      </c>
      <c r="AQ34" s="344">
        <v>0</v>
      </c>
      <c r="AR34" s="345" t="s">
        <v>543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560</v>
      </c>
      <c r="AL35" s="1190"/>
      <c r="AM35" s="1190"/>
      <c r="AN35" s="1191"/>
      <c r="AO35" s="343">
        <v>358267</v>
      </c>
      <c r="AP35" s="343">
        <v>13431</v>
      </c>
      <c r="AQ35" s="344">
        <v>9510</v>
      </c>
      <c r="AR35" s="345">
        <v>41.2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561</v>
      </c>
      <c r="AL36" s="1190"/>
      <c r="AM36" s="1190"/>
      <c r="AN36" s="1191"/>
      <c r="AO36" s="343">
        <v>72003</v>
      </c>
      <c r="AP36" s="343">
        <v>2699</v>
      </c>
      <c r="AQ36" s="344">
        <v>2191</v>
      </c>
      <c r="AR36" s="345">
        <v>23.2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562</v>
      </c>
      <c r="AL37" s="1190"/>
      <c r="AM37" s="1190"/>
      <c r="AN37" s="1191"/>
      <c r="AO37" s="343">
        <v>62494</v>
      </c>
      <c r="AP37" s="343">
        <v>2343</v>
      </c>
      <c r="AQ37" s="344">
        <v>905</v>
      </c>
      <c r="AR37" s="345">
        <v>158.9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563</v>
      </c>
      <c r="AL38" s="1193"/>
      <c r="AM38" s="1193"/>
      <c r="AN38" s="1194"/>
      <c r="AO38" s="346" t="s">
        <v>543</v>
      </c>
      <c r="AP38" s="346" t="s">
        <v>543</v>
      </c>
      <c r="AQ38" s="347">
        <v>0</v>
      </c>
      <c r="AR38" s="335" t="s">
        <v>543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564</v>
      </c>
      <c r="AL39" s="1193"/>
      <c r="AM39" s="1193"/>
      <c r="AN39" s="1194"/>
      <c r="AO39" s="343">
        <v>-14519</v>
      </c>
      <c r="AP39" s="343">
        <v>-544</v>
      </c>
      <c r="AQ39" s="344">
        <v>-3197</v>
      </c>
      <c r="AR39" s="345">
        <v>-83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565</v>
      </c>
      <c r="AL40" s="1190"/>
      <c r="AM40" s="1190"/>
      <c r="AN40" s="1191"/>
      <c r="AO40" s="343">
        <v>-1437244</v>
      </c>
      <c r="AP40" s="343">
        <v>-53882</v>
      </c>
      <c r="AQ40" s="344">
        <v>-28113</v>
      </c>
      <c r="AR40" s="345">
        <v>91.7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581837</v>
      </c>
      <c r="AP41" s="343">
        <v>21813</v>
      </c>
      <c r="AQ41" s="344">
        <v>12777</v>
      </c>
      <c r="AR41" s="345">
        <v>70.7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534</v>
      </c>
      <c r="AN49" s="1186" t="s">
        <v>569</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570</v>
      </c>
      <c r="AO50" s="360" t="s">
        <v>571</v>
      </c>
      <c r="AP50" s="361" t="s">
        <v>572</v>
      </c>
      <c r="AQ50" s="362" t="s">
        <v>573</v>
      </c>
      <c r="AR50" s="363" t="s">
        <v>574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575</v>
      </c>
      <c r="AL51" s="356"/>
      <c r="AM51" s="364">
        <v>1444505</v>
      </c>
      <c r="AN51" s="365">
        <v>54444</v>
      </c>
      <c r="AO51" s="366">
        <v>2.2999999999999998</v>
      </c>
      <c r="AP51" s="367">
        <v>49919</v>
      </c>
      <c r="AQ51" s="368">
        <v>-6.3</v>
      </c>
      <c r="AR51" s="369">
        <v>8.6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576</v>
      </c>
      <c r="AM52" s="372">
        <v>959573</v>
      </c>
      <c r="AN52" s="373">
        <v>36167</v>
      </c>
      <c r="AO52" s="374">
        <v>-17.3</v>
      </c>
      <c r="AP52" s="375">
        <v>26398</v>
      </c>
      <c r="AQ52" s="376">
        <v>-8.6999999999999993</v>
      </c>
      <c r="AR52" s="377">
        <v>-8.6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577</v>
      </c>
      <c r="AL53" s="356"/>
      <c r="AM53" s="364">
        <v>1887077</v>
      </c>
      <c r="AN53" s="365">
        <v>71063</v>
      </c>
      <c r="AO53" s="366">
        <v>30.5</v>
      </c>
      <c r="AP53" s="367">
        <v>47738</v>
      </c>
      <c r="AQ53" s="368">
        <v>-4.4000000000000004</v>
      </c>
      <c r="AR53" s="369">
        <v>34.9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576</v>
      </c>
      <c r="AM54" s="372">
        <v>1268575</v>
      </c>
      <c r="AN54" s="373">
        <v>47772</v>
      </c>
      <c r="AO54" s="374">
        <v>32.1</v>
      </c>
      <c r="AP54" s="375">
        <v>24937</v>
      </c>
      <c r="AQ54" s="376">
        <v>-5.5</v>
      </c>
      <c r="AR54" s="377">
        <v>37.6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578</v>
      </c>
      <c r="AL55" s="356"/>
      <c r="AM55" s="364">
        <v>2010341</v>
      </c>
      <c r="AN55" s="365">
        <v>75810</v>
      </c>
      <c r="AO55" s="366">
        <v>6.7</v>
      </c>
      <c r="AP55" s="367">
        <v>52191</v>
      </c>
      <c r="AQ55" s="368">
        <v>9.3000000000000007</v>
      </c>
      <c r="AR55" s="369">
        <v>-2.6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576</v>
      </c>
      <c r="AM56" s="372">
        <v>1528807</v>
      </c>
      <c r="AN56" s="373">
        <v>57652</v>
      </c>
      <c r="AO56" s="374">
        <v>20.7</v>
      </c>
      <c r="AP56" s="375">
        <v>24843</v>
      </c>
      <c r="AQ56" s="376">
        <v>-0.4</v>
      </c>
      <c r="AR56" s="377">
        <v>21.1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579</v>
      </c>
      <c r="AL57" s="356"/>
      <c r="AM57" s="364">
        <v>1708794</v>
      </c>
      <c r="AN57" s="365">
        <v>64549</v>
      </c>
      <c r="AO57" s="366">
        <v>-14.9</v>
      </c>
      <c r="AP57" s="367">
        <v>47387</v>
      </c>
      <c r="AQ57" s="368">
        <v>-9.1999999999999993</v>
      </c>
      <c r="AR57" s="369">
        <v>-5.7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576</v>
      </c>
      <c r="AM58" s="372">
        <v>1523803</v>
      </c>
      <c r="AN58" s="373">
        <v>57561</v>
      </c>
      <c r="AO58" s="374">
        <v>-0.2</v>
      </c>
      <c r="AP58" s="375">
        <v>24928</v>
      </c>
      <c r="AQ58" s="376">
        <v>0.3</v>
      </c>
      <c r="AR58" s="377">
        <v>-0.5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580</v>
      </c>
      <c r="AL59" s="356"/>
      <c r="AM59" s="364">
        <v>2113561</v>
      </c>
      <c r="AN59" s="365">
        <v>79237</v>
      </c>
      <c r="AO59" s="366">
        <v>22.8</v>
      </c>
      <c r="AP59" s="367">
        <v>51264</v>
      </c>
      <c r="AQ59" s="368">
        <v>8.1999999999999993</v>
      </c>
      <c r="AR59" s="369">
        <v>14.6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576</v>
      </c>
      <c r="AM60" s="372">
        <v>1682232</v>
      </c>
      <c r="AN60" s="373">
        <v>63066</v>
      </c>
      <c r="AO60" s="374">
        <v>9.6</v>
      </c>
      <c r="AP60" s="375">
        <v>26040</v>
      </c>
      <c r="AQ60" s="376">
        <v>4.5</v>
      </c>
      <c r="AR60" s="377">
        <v>5.0999999999999996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581</v>
      </c>
      <c r="AL61" s="378"/>
      <c r="AM61" s="379">
        <v>1832856</v>
      </c>
      <c r="AN61" s="380">
        <v>69021</v>
      </c>
      <c r="AO61" s="381">
        <v>9.5</v>
      </c>
      <c r="AP61" s="382">
        <v>49700</v>
      </c>
      <c r="AQ61" s="383">
        <v>-0.5</v>
      </c>
      <c r="AR61" s="369">
        <v>10</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576</v>
      </c>
      <c r="AM62" s="372">
        <v>1392598</v>
      </c>
      <c r="AN62" s="373">
        <v>52444</v>
      </c>
      <c r="AO62" s="374">
        <v>9</v>
      </c>
      <c r="AP62" s="375">
        <v>25429</v>
      </c>
      <c r="AQ62" s="376">
        <v>-2</v>
      </c>
      <c r="AR62" s="377">
        <v>11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tCInicmMmwgzH8FWlexDOC8iRB2k5VzMP/Y2w6mIARPc6LoOynle3KYeUBFbVpuYULouEMta1HLJu8NnHKWbg==" saltValue="sVk8+eBlCyxz3lk1GiLo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583</v>
      </c>
    </row>
    <row r="120" spans="125:125" ht="13.5" hidden="1" customHeight="1"/>
    <row r="121" spans="125:125" ht="13.5" hidden="1" customHeight="1">
      <c r="DU121" s="291"/>
    </row>
  </sheetData>
  <sheetProtection algorithmName="SHA-512" hashValue="bGxuUJx6bB78RLQWdh2Gj2En0Okv/3H3uXnDRL+TB+Ob9H3L4bqN2CZiHMRaV/0SlX32I9ECuAUJ4xVLbvLUAA==" saltValue="pajWBPk6uHoJ17kKuyD8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584</v>
      </c>
    </row>
  </sheetData>
  <sheetProtection algorithmName="SHA-512" hashValue="dHhdy1ze2DvCGUiMHYT6/ms3ymwYOY4TufLM49PFJSaDtb+gnXdTLINd1jl6PM022URblHa0f0ou15UuPcmKEQ==" saltValue="gNgVcO2H5BSQqx8ZdJAQ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585</v>
      </c>
      <c r="G46" s="8" t="s">
        <v>586</v>
      </c>
      <c r="H46" s="8" t="s">
        <v>587</v>
      </c>
      <c r="I46" s="8" t="s">
        <v>588</v>
      </c>
      <c r="J46" s="9" t="s">
        <v>589</v>
      </c>
    </row>
    <row r="47" spans="2:10" ht="57.75" customHeight="1">
      <c r="B47" s="10"/>
      <c r="C47" s="1198" t="s">
        <v>3</v>
      </c>
      <c r="D47" s="1198"/>
      <c r="E47" s="1199"/>
      <c r="F47" s="11">
        <v>20.77</v>
      </c>
      <c r="G47" s="12">
        <v>20.58</v>
      </c>
      <c r="H47" s="12">
        <v>20.239999999999998</v>
      </c>
      <c r="I47" s="12">
        <v>20.350000000000001</v>
      </c>
      <c r="J47" s="13">
        <v>20.309999999999999</v>
      </c>
    </row>
    <row r="48" spans="2:10" ht="57.75" customHeight="1">
      <c r="B48" s="14"/>
      <c r="C48" s="1200" t="s">
        <v>4</v>
      </c>
      <c r="D48" s="1200"/>
      <c r="E48" s="1201"/>
      <c r="F48" s="15">
        <v>9.1</v>
      </c>
      <c r="G48" s="16">
        <v>10.76</v>
      </c>
      <c r="H48" s="16">
        <v>13.74</v>
      </c>
      <c r="I48" s="16">
        <v>14.15</v>
      </c>
      <c r="J48" s="17">
        <v>11.25</v>
      </c>
    </row>
    <row r="49" spans="2:10" ht="57.75" customHeight="1" thickBot="1">
      <c r="B49" s="18"/>
      <c r="C49" s="1202" t="s">
        <v>5</v>
      </c>
      <c r="D49" s="1202"/>
      <c r="E49" s="1203"/>
      <c r="F49" s="19">
        <v>2.2200000000000002</v>
      </c>
      <c r="G49" s="20">
        <v>1.76</v>
      </c>
      <c r="H49" s="20">
        <v>3.19</v>
      </c>
      <c r="I49" s="20">
        <v>0.37</v>
      </c>
      <c r="J49" s="21" t="s">
        <v>590</v>
      </c>
    </row>
    <row r="50" spans="2:10" ht="13.5" customHeight="1"/>
  </sheetData>
  <sheetProtection algorithmName="SHA-512" hashValue="IV5mQZrK2q4Ej2XeqfO/tomz8cZB98Ppicjb0MffmtSbL4Cxh3yftNvP9zhBCuIVsk7YqVqlClcCF9NaBHs7gg==" saltValue="T5x/1K+xYNjA/QnCHA+x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2021-02-24T09:03:28Z</cp:lastPrinted>
  <dcterms:created xsi:type="dcterms:W3CDTF">2021-02-05T02:29:17Z</dcterms:created>
  <dcterms:modified xsi:type="dcterms:W3CDTF">2021-03-03T00:39:39Z</dcterms:modified>
  <cp:category/>
</cp:coreProperties>
</file>