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<sst xmlns="http://schemas.openxmlformats.org/spreadsheetml/2006/main" count="1100" uniqueCount="612">
  <si>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</si>
  <si>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</si>
  <si>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</si>
  <si>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</si>
  <si>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</si>
  <si>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</si>
  <si>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</si>
  <si>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</si>
  <si>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</si>
  <si>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</si>
  <si>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</si>
  <si>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</si>
  <si>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</si>
  <si>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</si>
  <si>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</si>
  <si>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</si>
  <si>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</si>
  <si>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</si>
  <si>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</si>
  <si>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</si>
  <si>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</si>
  <si>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</si>
  <si>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</si>
  <si>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</si>
  <si>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</si>
  <si>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</si>
  <si>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</si>
  <si>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</si>
  <si>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</si>
  <si>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</si>
  <si>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</si>
  <si>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</si>
  <si>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</si>
  <si>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</si>
  <si>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</si>
  <si>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</si>
  <si>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</si>
  <si>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</si>
  <si>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</si>
  <si>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</si>
  <si>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</si>
  <si>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</si>
  <si>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</si>
  <si>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</si>
  <si>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</si>
  <si>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</si>
  <si>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</si>
  <si>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</si>
  <si>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</si>
  <si>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</si>
  <si>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</si>
  <si>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</si>
  <si>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</si>
  <si>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</si>
  <si>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</si>
  <si>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</si>
  <si>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</si>
  <si>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</si>
  <si>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</si>
  <si>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</si>
  <si>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</si>
  <si>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</si>
  <si>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</si>
  <si>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</si>
  <si>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</si>
  <si>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</si>
  <si>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</si>
  <si>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</si>
  <si>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</si>
  <si>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</si>
  <si>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</si>
  <si>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</si>
  <si>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</si>
  <si>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</si>
  <si>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</si>
  <si>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</si>
  <si>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</si>
  <si>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</si>
  <si>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</si>
  <si>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</si>
  <si>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</si>
  <si>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</si>
  <si>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</si>
  <si>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</si>
  <si>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</si>
  <si>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</si>
  <si>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</si>
  <si>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</si>
  <si>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</si>
  <si>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</si>
  <si>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</si>
  <si>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</si>
  <si>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</si>
  <si>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</si>
  <si>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</si>
  <si>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</si>
  <si>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</si>
  <si>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</si>
  <si>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</si>
  <si>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</si>
  <si>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</si>
  <si>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</si>
  <si>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</si>
  <si>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</si>
  <si>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</si>
  <si>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</si>
  <si>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</si>
  <si>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</si>
  <si>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</si>
  <si>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</si>
  <si>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</si>
  <si>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</si>
  <si>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</si>
  <si>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</si>
  <si>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</si>
  <si>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</si>
  <si>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</si>
  <si>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</si>
  <si>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</si>
  <si>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</si>
  <si>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</si>
  <si>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</si>
  <si>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</si>
  <si>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</si>
  <si>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</si>
  <si>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</si>
  <si>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</si>
  <si>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</si>
  <si>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</si>
  <si>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</si>
  <si>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</si>
  <si>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</si>
  <si>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</si>
  <si>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</si>
  <si>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</si>
  <si>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</si>
  <si>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</si>
  <si>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</si>
  <si>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</si>
  <si>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</si>
  <si>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</si>
  <si>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</si>
  <si>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</si>
  <si>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</si>
  <si>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</si>
  <si>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</si>
  <si>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</si>
  <si>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</si>
  <si>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</si>
  <si>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</si>
  <si>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</si>
  <si>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</si>
  <si>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</si>
  <si>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</si>
  <si>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</si>
  <si>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</si>
  <si>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</si>
  <si>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</si>
  <si>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</si>
  <si>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</si>
  <si>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</si>
  <si>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</si>
  <si>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</si>
  <si>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</si>
  <si>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</si>
  <si>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</si>
  <si>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</si>
  <si>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</si>
  <si>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</si>
  <si>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</si>
  <si>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</si>
  <si>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</si>
  <si>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</si>
  <si>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</si>
  <si>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</si>
  <si>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</si>
  <si>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</si>
  <si>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</si>
  <si>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</si>
  <si>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</si>
  <si>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</si>
  <si>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</si>
  <si>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</si>
  <si>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</si>
  <si>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</si>
  <si>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</si>
  <si>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</si>
  <si>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</si>
  <si>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</si>
  <si>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</si>
  <si>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</si>
  <si>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</si>
  <si>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</si>
  <si>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</si>
  <si>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</si>
  <si>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</si>
  <si>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</si>
  <si>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</si>
  <si>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</si>
  <si>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</si>
  <si>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</si>
  <si>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</si>
  <si>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</si>
  <si>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</si>
  <si>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</si>
  <si>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</si>
  <si>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</si>
  <si>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</si>
  <si>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山梨県富士河口湖町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</si>
  <si>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</si>
  <si>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</si>
  <si>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</si>
  <si>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</si>
  <si>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</si>
  <si>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</si>
  <si>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</si>
  <si>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</si>
  <si>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</si>
  <si>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</si>
  <si>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</si>
  <si>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</si>
  <si>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</si>
  <si>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</si>
  <si>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</si>
  <si>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</si>
  <si>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</si>
  <si>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</si>
  <si>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</si>
  <si>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</si>
  <si>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</si>
  <si>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</si>
  <si>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</si>
  <si>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</si>
  <si>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</si>
  <si>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</si>
  <si>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</si>
  <si>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</si>
  <si>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</si>
  <si>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</si>
  <si>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</si>
  <si>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</si>
  <si>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</si>
  <si>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</si>
  <si>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</si>
  <si>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</si>
  <si>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</si>
  <si>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</si>
  <si>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</si>
  <si>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</si>
  <si>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</si>
  <si>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</si>
  <si>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</si>
  <si>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</si>
  <si>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</si>
  <si>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</si>
  <si>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</si>
  <si>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</si>
  <si>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</si>
  <si>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</si>
  <si>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</si>
  <si>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</si>
  <si>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</si>
  <si>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</si>
  <si>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</si>
  <si>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</si>
  <si>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</si>
  <si>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</si>
  <si>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</si>
  <si>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</si>
  <si>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</si>
  <si>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</si>
  <si>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</si>
  <si>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</si>
  <si>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</si>
  <si>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</si>
  <si>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</si>
  <si>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</si>
  <si>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</si>
  <si>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</si>
  <si>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</si>
  <si>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</si>
  <si>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</si>
  <si>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</si>
  <si>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</si>
  <si>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</si>
  <si>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</si>
  <si>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</si>
  <si>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</si>
  <si>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</si>
  <si>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</si>
  <si>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</si>
  <si>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</si>
  <si>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</si>
  <si>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</si>
  <si>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</si>
  <si>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</si>
  <si>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</si>
  <si>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</si>
  <si>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</si>
  <si>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</si>
  <si>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</si>
  <si>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</si>
  <si>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</si>
  <si>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</si>
  <si>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</si>
  <si>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</si>
  <si>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</si>
  <si>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</si>
  <si>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</si>
  <si>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</si>
  <si>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</si>
  <si>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</si>
  <si>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</si>
  <si>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</si>
  <si>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</si>
  <si>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</si>
  <si>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</si>
  <si>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</si>
  <si>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</si>
  <si>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</si>
  <si>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</si>
  <si>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</si>
  <si>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</si>
  <si>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</si>
  <si>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</si>
  <si>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</si>
  <si>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</si>
  <si>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</si>
  <si>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</si>
  <si>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</si>
  <si>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</si>
  <si>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</si>
  <si>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</si>
  <si>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</si>
  <si>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</si>
  <si>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</si>
  <si>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</si>
  <si>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</si>
  <si>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</si>
  <si>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</si>
  <si>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</si>
  <si>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</si>
  <si>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</si>
  <si>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</si>
  <si>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</si>
  <si>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</si>
  <si>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</si>
  <si>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</si>
  <si>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</si>
  <si>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</si>
  <si>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</si>
  <si>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</si>
  <si>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</si>
  <si>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</si>
  <si>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</si>
  <si>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</si>
  <si>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</si>
  <si>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</si>
  <si>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</si>
  <si>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</si>
  <si>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山梨県富士河口湖町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</si>
  <si>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</si>
  <si>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</si>
  <si>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</si>
  <si>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</si>
  <si>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</si>
  <si>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</si>
  <si>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</si>
  <si>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</si>
  <si>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</si>
  <si>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</si>
  <si>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</si>
  <si>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</si>
  <si>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</si>
  <si>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</si>
  <si>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</si>
  <si>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</si>
  <si>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</si>
  <si>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</si>
  <si>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</si>
  <si>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</si>
  <si>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</si>
  <si>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</si>
  <si>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</si>
  <si>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</si>
  <si>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</si>
  <si>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</si>
  <si>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</si>
  <si>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</si>
  <si>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</si>
  <si>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</si>
  <si>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</si>
  <si>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</si>
  <si>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</si>
  <si>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</si>
  <si>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</si>
  <si>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</si>
  <si>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</si>
  <si>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</si>
  <si>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</si>
  <si>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</si>
  <si>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</si>
  <si>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</si>
  <si>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</si>
  <si>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</si>
  <si>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</si>
  <si>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</si>
  <si>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</si>
  <si>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</si>
  <si>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</si>
  <si>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</si>
  <si>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</si>
  <si>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</si>
  <si>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</si>
  <si>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法非適用企業</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</si>
  <si>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</si>
  <si>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</si>
  <si>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</si>
  <si>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</si>
  <si>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</si>
  <si>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</si>
  <si>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</si>
  <si>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</si>
  <si>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</si>
  <si>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</si>
  <si>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</si>
  <si>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</si>
  <si>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</si>
  <si>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</si>
  <si>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</si>
  <si>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</si>
  <si>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</si>
  <si>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</si>
  <si>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</si>
  <si>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</si>
  <si>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</si>
  <si>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</si>
  <si>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</si>
  <si>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</si>
  <si>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</si>
  <si>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</si>
  <si>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</si>
  <si>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</si>
  <si>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</si>
  <si>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</si>
  <si>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</si>
  <si>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</si>
  <si>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</si>
  <si>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</si>
  <si>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</si>
  <si>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</si>
  <si>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</si>
  <si>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</si>
  <si>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</si>
  <si>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</si>
  <si>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</si>
  <si>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</si>
  <si>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</si>
  <si>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</si>
  <si>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</si>
  <si>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</si>
  <si>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</si>
  <si>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</si>
  <si>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</si>
  <si>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</si>
  <si>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</si>
  <si>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</si>
  <si>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</si>
  <si>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</si>
  <si>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</si>
  <si>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</si>
  <si>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</si>
  <si>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</si>
  <si>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</si>
  <si>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</si>
  <si>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河口湖簡易水道事業特別会計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</si>
  <si>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</si>
  <si>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上九一色簡易水道事業特別会計</t>
    <phoneticPr fontId="5"/>
  </si>
  <si>
    <t>(Ｆ)</t>
    <phoneticPr fontId="5"/>
  </si>
  <si>
    <t>精進特定環境保全公共下水道事業特別会計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</si>
  <si>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</si>
  <si>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</si>
  <si>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</si>
  <si>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</si>
  <si>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</si>
  <si>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</si>
  <si>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</si>
  <si>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</si>
  <si>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</si>
  <si>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</si>
  <si>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</si>
  <si>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</si>
  <si>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</si>
  <si>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</si>
  <si>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</si>
  <si>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</si>
  <si>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</si>
  <si>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</si>
  <si>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</si>
  <si>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</si>
  <si>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</si>
  <si>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</si>
  <si>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</si>
  <si>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</si>
  <si>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</si>
  <si>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</si>
  <si>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</si>
  <si>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</si>
  <si>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</si>
  <si>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</si>
  <si>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</si>
  <si>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</si>
  <si>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</si>
  <si>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</si>
  <si>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</si>
  <si>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</si>
  <si>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</si>
  <si>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</si>
  <si>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</si>
  <si>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</si>
  <si>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</si>
  <si>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</si>
  <si>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</si>
  <si>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</si>
  <si>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</si>
  <si>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</si>
  <si>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</si>
  <si>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</si>
  <si>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</si>
  <si>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</si>
  <si>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</si>
  <si>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</si>
  <si>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</si>
  <si>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</si>
  <si>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</si>
  <si>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</si>
  <si>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</si>
  <si>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</si>
  <si>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</si>
  <si>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</si>
  <si>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</si>
  <si>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</si>
  <si>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</si>
  <si>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</si>
  <si>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</si>
  <si>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</si>
  <si>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</si>
  <si>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</si>
  <si>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</si>
  <si>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</si>
  <si>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</si>
  <si>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</si>
  <si>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</si>
  <si>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</si>
  <si>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</si>
  <si>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</si>
  <si>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</si>
  <si>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</si>
  <si>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</si>
  <si>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</si>
  <si>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</si>
  <si>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</si>
  <si>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</si>
  <si>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</si>
  <si>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</si>
  <si>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</si>
  <si>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</si>
  <si>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</si>
  <si>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</si>
  <si>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</si>
  <si>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</si>
  <si>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</si>
  <si>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</si>
  <si>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0.38</t>
  </si>
  <si>
    <t>一般会計</t>
  </si>
  <si>
    <t>水道事業会計</t>
  </si>
  <si>
    <t>国民健康保険特別会計</t>
  </si>
  <si>
    <t>介護保険特別会計</t>
  </si>
  <si>
    <t>河口湖簡易水道事業特別会計</t>
  </si>
  <si>
    <t>下水道事業特別会計</t>
  </si>
  <si>
    <t>河口湖治水事業特別会計</t>
  </si>
  <si>
    <t>上九一色簡易水道事業特別会計</t>
  </si>
  <si>
    <t>その他会計（赤字）</t>
  </si>
  <si>
    <t>その他会計（黒字）</t>
  </si>
  <si>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</si>
  <si>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</si>
  <si>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</si>
  <si>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</si>
  <si>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</si>
  <si>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</si>
  <si>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</si>
  <si>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</si>
  <si>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</si>
  <si>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</si>
  <si>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</si>
  <si>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</si>
  <si>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</si>
  <si>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</si>
  <si>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</si>
  <si>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</si>
  <si>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</si>
  <si>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t>
    <phoneticPr fontId="2"/>
  </si>
  <si>
    <t>-</t>
    <phoneticPr fontId="2"/>
  </si>
  <si>
    <t>地域振興基金</t>
    <rPh sb="0" eb="2">
      <t>チイキ</t>
    </rPh>
    <rPh sb="2" eb="4">
      <t>シンコウ</t>
    </rPh>
    <rPh sb="4" eb="6">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</si>
  <si>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</si>
  <si>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</si>
  <si>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</si>
  <si>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地域づくり梶原林作基金</t>
    <rPh sb="0" eb="2">
      <t>チイキ</t>
    </rPh>
    <rPh sb="5" eb="7">
      <t>カジハラ</t>
    </rPh>
    <rPh sb="7" eb="9">
      <t>リンサク</t>
    </rPh>
    <rPh sb="9" eb="11">
      <t>キキン</t>
    </rPh>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</si>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</sst>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8A38-48B7-865F-0388E939F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37603</c:v>
                </c:pt>
                <c:pt idx="1">
                  <c:v>53231</c:v>
                </c:pt>
                <c:pt idx="2">
                  <c:v>54444</c:v>
                </c:pt>
                <c:pt idx="3">
                  <c:v>71063</c:v>
                </c:pt>
                <c:pt idx="4">
                  <c:v>75810</c:v>
                </c:pt>
              </c:numCache>
            </c:numRef>
          </c:val>
          <c:smooth val="0"/>
          <c:extLst xmlns:c16r2="http://schemas.microsoft.com/office/drawing/2015/06/chart">
            <c:ext xmlns:c16="http://schemas.microsoft.com/office/drawing/2014/chart" uri="{C3380CC4-5D6E-409C-BE32-E72D297353CC}">
              <c16:uniqueId val="{00000001-8A38-48B7-865F-0388E939F9D7}"/>
            </c:ext>
          </c:extLst>
        </c:ser>
        <c:dLbls>
          <c:showLegendKey val="0"/>
          <c:showVal val="0"/>
          <c:showCatName val="0"/>
          <c:showSerName val="0"/>
          <c:showPercent val="0"/>
          <c:showBubbleSize val="0"/>
        </c:dLbls>
        <c:marker val="1"/>
        <c:smooth val="0"/>
        <c:axId val="106605184"/>
        <c:axId val="106615552"/>
      </c:lineChart>
      <c:catAx>
        <c:axId val="10660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15552"/>
        <c:crosses val="autoZero"/>
        <c:auto val="1"/>
        <c:lblAlgn val="ctr"/>
        <c:lblOffset val="100"/>
        <c:tickLblSkip val="1"/>
        <c:tickMarkSkip val="1"/>
        <c:noMultiLvlLbl val="0"/>
      </c:catAx>
      <c:valAx>
        <c:axId val="1066155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0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8.64</c:v>
                </c:pt>
                <c:pt idx="1">
                  <c:v>6.96</c:v>
                </c:pt>
                <c:pt idx="2">
                  <c:v>9.1</c:v>
                </c:pt>
                <c:pt idx="3">
                  <c:v>10.76</c:v>
                </c:pt>
                <c:pt idx="4">
                  <c:v>13.74</c:v>
                </c:pt>
              </c:numCache>
            </c:numRef>
          </c:val>
          <c:extLst xmlns:c16r2="http://schemas.microsoft.com/office/drawing/2015/06/chart">
            <c:ext xmlns:c16="http://schemas.microsoft.com/office/drawing/2014/chart" uri="{C3380CC4-5D6E-409C-BE32-E72D297353CC}">
              <c16:uniqueId val="{00000000-C65F-4D27-A281-28B15082D7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19.5</c:v>
                </c:pt>
                <c:pt idx="1">
                  <c:v>20.97</c:v>
                </c:pt>
                <c:pt idx="2">
                  <c:v>20.77</c:v>
                </c:pt>
                <c:pt idx="3">
                  <c:v>20.58</c:v>
                </c:pt>
                <c:pt idx="4">
                  <c:v>20.239999999999998</c:v>
                </c:pt>
              </c:numCache>
            </c:numRef>
          </c:val>
          <c:extLst xmlns:c16r2="http://schemas.microsoft.com/office/drawing/2015/06/chart">
            <c:ext xmlns:c16="http://schemas.microsoft.com/office/drawing/2014/chart" uri="{C3380CC4-5D6E-409C-BE32-E72D297353CC}">
              <c16:uniqueId val="{00000001-C65F-4D27-A281-28B15082D7DF}"/>
            </c:ext>
          </c:extLst>
        </c:ser>
        <c:dLbls>
          <c:showLegendKey val="0"/>
          <c:showVal val="0"/>
          <c:showCatName val="0"/>
          <c:showSerName val="0"/>
          <c:showPercent val="0"/>
          <c:showBubbleSize val="0"/>
        </c:dLbls>
        <c:gapWidth val="250"/>
        <c:overlap val="100"/>
        <c:axId val="46257664"/>
        <c:axId val="4625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3.84</c:v>
                </c:pt>
                <c:pt idx="1">
                  <c:v>-0.38</c:v>
                </c:pt>
                <c:pt idx="2">
                  <c:v>2.2200000000000002</c:v>
                </c:pt>
                <c:pt idx="3">
                  <c:v>1.76</c:v>
                </c:pt>
                <c:pt idx="4">
                  <c:v>3.19</c:v>
                </c:pt>
              </c:numCache>
            </c:numRef>
          </c:val>
          <c:smooth val="0"/>
          <c:extLst xmlns:c16r2="http://schemas.microsoft.com/office/drawing/2015/06/chart">
            <c:ext xmlns:c16="http://schemas.microsoft.com/office/drawing/2014/chart" uri="{C3380CC4-5D6E-409C-BE32-E72D297353CC}">
              <c16:uniqueId val="{00000002-C65F-4D27-A281-28B15082D7DF}"/>
            </c:ext>
          </c:extLst>
        </c:ser>
        <c:dLbls>
          <c:showLegendKey val="0"/>
          <c:showVal val="0"/>
          <c:showCatName val="0"/>
          <c:showSerName val="0"/>
          <c:showPercent val="0"/>
          <c:showBubbleSize val="0"/>
        </c:dLbls>
        <c:marker val="1"/>
        <c:smooth val="0"/>
        <c:axId val="46257664"/>
        <c:axId val="46259584"/>
      </c:lineChart>
      <c:catAx>
        <c:axId val="462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59584"/>
        <c:crosses val="autoZero"/>
        <c:auto val="1"/>
        <c:lblAlgn val="ctr"/>
        <c:lblOffset val="100"/>
        <c:tickLblSkip val="1"/>
        <c:tickMarkSkip val="1"/>
        <c:noMultiLvlLbl val="0"/>
      </c:catAx>
      <c:valAx>
        <c:axId val="4625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0.77</c:v>
                </c:pt>
                <c:pt idx="2">
                  <c:v>#N/A</c:v>
                </c:pt>
                <c:pt idx="3">
                  <c:v>0.93</c:v>
                </c:pt>
                <c:pt idx="4">
                  <c:v>#N/A</c:v>
                </c:pt>
                <c:pt idx="5">
                  <c:v>0.43</c:v>
                </c:pt>
                <c:pt idx="6">
                  <c:v>#N/A</c:v>
                </c:pt>
                <c:pt idx="7">
                  <c:v>0.52</c:v>
                </c:pt>
                <c:pt idx="8">
                  <c:v>#N/A</c:v>
                </c:pt>
                <c:pt idx="9">
                  <c:v>0.51</c:v>
                </c:pt>
              </c:numCache>
            </c:numRef>
          </c:val>
          <c:extLst xmlns:c16r2="http://schemas.microsoft.com/office/drawing/2015/06/chart">
            <c:ext xmlns:c16="http://schemas.microsoft.com/office/drawing/2014/chart" uri="{C3380CC4-5D6E-409C-BE32-E72D297353CC}">
              <c16:uniqueId val="{00000000-F76C-4EBC-83BD-72984E5CEA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6C-4EBC-83BD-72984E5CEA02}"/>
            </c:ext>
          </c:extLst>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0.13</c:v>
                </c:pt>
                <c:pt idx="4">
                  <c:v>#N/A</c:v>
                </c:pt>
                <c:pt idx="5">
                  <c:v>0.2</c:v>
                </c:pt>
                <c:pt idx="6">
                  <c:v>#N/A</c:v>
                </c:pt>
                <c:pt idx="7">
                  <c:v>0.34</c:v>
                </c:pt>
                <c:pt idx="8">
                  <c:v>#N/A</c:v>
                </c:pt>
                <c:pt idx="9">
                  <c:v>0.18</c:v>
                </c:pt>
              </c:numCache>
            </c:numRef>
          </c:val>
          <c:extLst xmlns:c16r2="http://schemas.microsoft.com/office/drawing/2015/06/chart">
            <c:ext xmlns:c16="http://schemas.microsoft.com/office/drawing/2014/chart" uri="{C3380CC4-5D6E-409C-BE32-E72D297353CC}">
              <c16:uniqueId val="{00000002-F76C-4EBC-83BD-72984E5CEA02}"/>
            </c:ext>
          </c:extLst>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0.25</c:v>
                </c:pt>
                <c:pt idx="8">
                  <c:v>#N/A</c:v>
                </c:pt>
                <c:pt idx="9">
                  <c:v>0.27</c:v>
                </c:pt>
              </c:numCache>
            </c:numRef>
          </c:val>
          <c:extLst xmlns:c16r2="http://schemas.microsoft.com/office/drawing/2015/06/chart">
            <c:ext xmlns:c16="http://schemas.microsoft.com/office/drawing/2014/chart" uri="{C3380CC4-5D6E-409C-BE32-E72D297353CC}">
              <c16:uniqueId val="{00000003-F76C-4EBC-83BD-72984E5CEA0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1.24</c:v>
                </c:pt>
                <c:pt idx="2">
                  <c:v>#N/A</c:v>
                </c:pt>
                <c:pt idx="3">
                  <c:v>0.7</c:v>
                </c:pt>
                <c:pt idx="4">
                  <c:v>#N/A</c:v>
                </c:pt>
                <c:pt idx="5">
                  <c:v>0.36</c:v>
                </c:pt>
                <c:pt idx="6">
                  <c:v>#N/A</c:v>
                </c:pt>
                <c:pt idx="7">
                  <c:v>0</c:v>
                </c:pt>
                <c:pt idx="8">
                  <c:v>#N/A</c:v>
                </c:pt>
                <c:pt idx="9">
                  <c:v>0.32</c:v>
                </c:pt>
              </c:numCache>
            </c:numRef>
          </c:val>
          <c:extLst xmlns:c16r2="http://schemas.microsoft.com/office/drawing/2015/06/chart">
            <c:ext xmlns:c16="http://schemas.microsoft.com/office/drawing/2014/chart" uri="{C3380CC4-5D6E-409C-BE32-E72D297353CC}">
              <c16:uniqueId val="{00000004-F76C-4EBC-83BD-72984E5CEA02}"/>
            </c:ext>
          </c:extLst>
        </c:ser>
        <c:ser>
          <c:idx val="5"/>
          <c:order val="5"/>
          <c:tx>
            <c:strRef>
              <c:f>データシート!$A$32</c:f>
              <c:strCache>
                <c:ptCount val="1"/>
                <c:pt idx="0">
                  <c:v>河口湖簡易水道事業特別会計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0.42</c:v>
                </c:pt>
                <c:pt idx="6">
                  <c:v>#N/A</c:v>
                </c:pt>
                <c:pt idx="7">
                  <c:v>0.61</c:v>
                </c:pt>
                <c:pt idx="8">
                  <c:v>#N/A</c:v>
                </c:pt>
                <c:pt idx="9">
                  <c:v>0.41</c:v>
                </c:pt>
              </c:numCache>
            </c:numRef>
          </c:val>
          <c:extLst xmlns:c16r2="http://schemas.microsoft.com/office/drawing/2015/06/chart">
            <c:ext xmlns:c16="http://schemas.microsoft.com/office/drawing/2014/chart" uri="{C3380CC4-5D6E-409C-BE32-E72D297353CC}">
              <c16:uniqueId val="{00000005-F76C-4EBC-83BD-72984E5CEA0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1.28</c:v>
                </c:pt>
                <c:pt idx="2">
                  <c:v>#N/A</c:v>
                </c:pt>
                <c:pt idx="3">
                  <c:v>1.29</c:v>
                </c:pt>
                <c:pt idx="4">
                  <c:v>#N/A</c:v>
                </c:pt>
                <c:pt idx="5">
                  <c:v>2.08</c:v>
                </c:pt>
                <c:pt idx="6">
                  <c:v>#N/A</c:v>
                </c:pt>
                <c:pt idx="7">
                  <c:v>2.94</c:v>
                </c:pt>
                <c:pt idx="8">
                  <c:v>#N/A</c:v>
                </c:pt>
                <c:pt idx="9">
                  <c:v>2.0699999999999998</c:v>
                </c:pt>
              </c:numCache>
            </c:numRef>
          </c:val>
          <c:extLst xmlns:c16r2="http://schemas.microsoft.com/office/drawing/2015/06/chart">
            <c:ext xmlns:c16="http://schemas.microsoft.com/office/drawing/2014/chart" uri="{C3380CC4-5D6E-409C-BE32-E72D297353CC}">
              <c16:uniqueId val="{00000006-F76C-4EBC-83BD-72984E5CEA0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1.1000000000000001</c:v>
                </c:pt>
                <c:pt idx="2">
                  <c:v>#N/A</c:v>
                </c:pt>
                <c:pt idx="3">
                  <c:v>1.03</c:v>
                </c:pt>
                <c:pt idx="4">
                  <c:v>#N/A</c:v>
                </c:pt>
                <c:pt idx="5">
                  <c:v>1.1399999999999999</c:v>
                </c:pt>
                <c:pt idx="6">
                  <c:v>#N/A</c:v>
                </c:pt>
                <c:pt idx="7">
                  <c:v>1.43</c:v>
                </c:pt>
                <c:pt idx="8">
                  <c:v>#N/A</c:v>
                </c:pt>
                <c:pt idx="9">
                  <c:v>2.57</c:v>
                </c:pt>
              </c:numCache>
            </c:numRef>
          </c:val>
          <c:extLst xmlns:c16r2="http://schemas.microsoft.com/office/drawing/2015/06/chart">
            <c:ext xmlns:c16="http://schemas.microsoft.com/office/drawing/2014/chart" uri="{C3380CC4-5D6E-409C-BE32-E72D297353CC}">
              <c16:uniqueId val="{00000007-F76C-4EBC-83BD-72984E5CEA0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4.04</c:v>
                </c:pt>
                <c:pt idx="2">
                  <c:v>#N/A</c:v>
                </c:pt>
                <c:pt idx="3">
                  <c:v>3.47</c:v>
                </c:pt>
                <c:pt idx="4">
                  <c:v>#N/A</c:v>
                </c:pt>
                <c:pt idx="5">
                  <c:v>3.62</c:v>
                </c:pt>
                <c:pt idx="6">
                  <c:v>#N/A</c:v>
                </c:pt>
                <c:pt idx="7">
                  <c:v>4.45</c:v>
                </c:pt>
                <c:pt idx="8">
                  <c:v>#N/A</c:v>
                </c:pt>
                <c:pt idx="9">
                  <c:v>5.14</c:v>
                </c:pt>
              </c:numCache>
            </c:numRef>
          </c:val>
          <c:extLst xmlns:c16r2="http://schemas.microsoft.com/office/drawing/2015/06/chart">
            <c:ext xmlns:c16="http://schemas.microsoft.com/office/drawing/2014/chart" uri="{C3380CC4-5D6E-409C-BE32-E72D297353CC}">
              <c16:uniqueId val="{00000008-F76C-4EBC-83BD-72984E5CEA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8.07</c:v>
                </c:pt>
                <c:pt idx="2">
                  <c:v>#N/A</c:v>
                </c:pt>
                <c:pt idx="3">
                  <c:v>6.36</c:v>
                </c:pt>
                <c:pt idx="4">
                  <c:v>#N/A</c:v>
                </c:pt>
                <c:pt idx="5">
                  <c:v>8.5</c:v>
                </c:pt>
                <c:pt idx="6">
                  <c:v>#N/A</c:v>
                </c:pt>
                <c:pt idx="7">
                  <c:v>10.1</c:v>
                </c:pt>
                <c:pt idx="8">
                  <c:v>#N/A</c:v>
                </c:pt>
                <c:pt idx="9">
                  <c:v>13.12</c:v>
                </c:pt>
              </c:numCache>
            </c:numRef>
          </c:val>
          <c:extLst xmlns:c16r2="http://schemas.microsoft.com/office/drawing/2015/06/chart">
            <c:ext xmlns:c16="http://schemas.microsoft.com/office/drawing/2014/chart" uri="{C3380CC4-5D6E-409C-BE32-E72D297353CC}">
              <c16:uniqueId val="{00000009-F76C-4EBC-83BD-72984E5CEA02}"/>
            </c:ext>
          </c:extLst>
        </c:ser>
        <c:dLbls>
          <c:showLegendKey val="0"/>
          <c:showVal val="0"/>
          <c:showCatName val="0"/>
          <c:showSerName val="0"/>
          <c:showPercent val="0"/>
          <c:showBubbleSize val="0"/>
        </c:dLbls>
        <c:gapWidth val="150"/>
        <c:overlap val="100"/>
        <c:axId val="46423040"/>
        <c:axId val="46437120"/>
      </c:barChart>
      <c:catAx>
        <c:axId val="46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37120"/>
        <c:crosses val="autoZero"/>
        <c:auto val="1"/>
        <c:lblAlgn val="ctr"/>
        <c:lblOffset val="100"/>
        <c:tickLblSkip val="1"/>
        <c:tickMarkSkip val="1"/>
        <c:noMultiLvlLbl val="0"/>
      </c:catAx>
      <c:valAx>
        <c:axId val="4643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2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1284</c:v>
                </c:pt>
                <c:pt idx="5">
                  <c:v>1345</c:v>
                </c:pt>
                <c:pt idx="8">
                  <c:v>1389</c:v>
                </c:pt>
                <c:pt idx="11">
                  <c:v>1398</c:v>
                </c:pt>
                <c:pt idx="14">
                  <c:v>1455</c:v>
                </c:pt>
              </c:numCache>
            </c:numRef>
          </c:val>
          <c:extLst xmlns:c16r2="http://schemas.microsoft.com/office/drawing/2015/06/chart">
            <c:ext xmlns:c16="http://schemas.microsoft.com/office/drawing/2014/chart" uri="{C3380CC4-5D6E-409C-BE32-E72D297353CC}">
              <c16:uniqueId val="{00000000-025F-4E3F-89E5-3D36C93EA5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5F-4E3F-89E5-3D36C93EA5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186</c:v>
                </c:pt>
                <c:pt idx="3">
                  <c:v>124</c:v>
                </c:pt>
                <c:pt idx="6">
                  <c:v>124</c:v>
                </c:pt>
                <c:pt idx="9">
                  <c:v>100</c:v>
                </c:pt>
                <c:pt idx="12">
                  <c:v>89</c:v>
                </c:pt>
              </c:numCache>
            </c:numRef>
          </c:val>
          <c:extLst xmlns:c16r2="http://schemas.microsoft.com/office/drawing/2015/06/chart">
            <c:ext xmlns:c16="http://schemas.microsoft.com/office/drawing/2014/chart" uri="{C3380CC4-5D6E-409C-BE32-E72D297353CC}">
              <c16:uniqueId val="{00000002-025F-4E3F-89E5-3D36C93EA5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21</c:v>
                </c:pt>
                <c:pt idx="6">
                  <c:v>56</c:v>
                </c:pt>
                <c:pt idx="9">
                  <c:v>57</c:v>
                </c:pt>
                <c:pt idx="12">
                  <c:v>67</c:v>
                </c:pt>
              </c:numCache>
            </c:numRef>
          </c:val>
          <c:extLst xmlns:c16r2="http://schemas.microsoft.com/office/drawing/2015/06/chart">
            <c:ext xmlns:c16="http://schemas.microsoft.com/office/drawing/2014/chart" uri="{C3380CC4-5D6E-409C-BE32-E72D297353CC}">
              <c16:uniqueId val="{00000003-025F-4E3F-89E5-3D36C93EA5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295</c:v>
                </c:pt>
                <c:pt idx="3">
                  <c:v>283</c:v>
                </c:pt>
                <c:pt idx="6">
                  <c:v>273</c:v>
                </c:pt>
                <c:pt idx="9">
                  <c:v>302</c:v>
                </c:pt>
                <c:pt idx="12">
                  <c:v>352</c:v>
                </c:pt>
              </c:numCache>
            </c:numRef>
          </c:val>
          <c:extLst xmlns:c16r2="http://schemas.microsoft.com/office/drawing/2015/06/chart">
            <c:ext xmlns:c16="http://schemas.microsoft.com/office/drawing/2014/chart" uri="{C3380CC4-5D6E-409C-BE32-E72D297353CC}">
              <c16:uniqueId val="{00000004-025F-4E3F-89E5-3D36C93EA5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5F-4E3F-89E5-3D36C93EA5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5F-4E3F-89E5-3D36C93EA5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1486</c:v>
                </c:pt>
                <c:pt idx="3">
                  <c:v>1469</c:v>
                </c:pt>
                <c:pt idx="6">
                  <c:v>1482</c:v>
                </c:pt>
                <c:pt idx="9">
                  <c:v>1478</c:v>
                </c:pt>
                <c:pt idx="12">
                  <c:v>1506</c:v>
                </c:pt>
              </c:numCache>
            </c:numRef>
          </c:val>
          <c:extLst xmlns:c16r2="http://schemas.microsoft.com/office/drawing/2015/06/chart">
            <c:ext xmlns:c16="http://schemas.microsoft.com/office/drawing/2014/chart" uri="{C3380CC4-5D6E-409C-BE32-E72D297353CC}">
              <c16:uniqueId val="{00000007-025F-4E3F-89E5-3D36C93EA5E0}"/>
            </c:ext>
          </c:extLst>
        </c:ser>
        <c:dLbls>
          <c:showLegendKey val="0"/>
          <c:showVal val="0"/>
          <c:showCatName val="0"/>
          <c:showSerName val="0"/>
          <c:showPercent val="0"/>
          <c:showBubbleSize val="0"/>
        </c:dLbls>
        <c:gapWidth val="100"/>
        <c:overlap val="100"/>
        <c:axId val="126130816"/>
        <c:axId val="12614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719</c:v>
                </c:pt>
                <c:pt idx="2">
                  <c:v>#N/A</c:v>
                </c:pt>
                <c:pt idx="3">
                  <c:v>#N/A</c:v>
                </c:pt>
                <c:pt idx="4">
                  <c:v>552</c:v>
                </c:pt>
                <c:pt idx="5">
                  <c:v>#N/A</c:v>
                </c:pt>
                <c:pt idx="6">
                  <c:v>#N/A</c:v>
                </c:pt>
                <c:pt idx="7">
                  <c:v>546</c:v>
                </c:pt>
                <c:pt idx="8">
                  <c:v>#N/A</c:v>
                </c:pt>
                <c:pt idx="9">
                  <c:v>#N/A</c:v>
                </c:pt>
                <c:pt idx="10">
                  <c:v>539</c:v>
                </c:pt>
                <c:pt idx="11">
                  <c:v>#N/A</c:v>
                </c:pt>
                <c:pt idx="12">
                  <c:v>#N/A</c:v>
                </c:pt>
                <c:pt idx="13">
                  <c:v>559</c:v>
                </c:pt>
                <c:pt idx="14">
                  <c:v>#N/A</c:v>
                </c:pt>
              </c:numCache>
            </c:numRef>
          </c:val>
          <c:smooth val="0"/>
          <c:extLst xmlns:c16r2="http://schemas.microsoft.com/office/drawing/2015/06/chart">
            <c:ext xmlns:c16="http://schemas.microsoft.com/office/drawing/2014/chart" uri="{C3380CC4-5D6E-409C-BE32-E72D297353CC}">
              <c16:uniqueId val="{00000008-025F-4E3F-89E5-3D36C93EA5E0}"/>
            </c:ext>
          </c:extLst>
        </c:ser>
        <c:dLbls>
          <c:showLegendKey val="0"/>
          <c:showVal val="0"/>
          <c:showCatName val="0"/>
          <c:showSerName val="0"/>
          <c:showPercent val="0"/>
          <c:showBubbleSize val="0"/>
        </c:dLbls>
        <c:marker val="1"/>
        <c:smooth val="0"/>
        <c:axId val="126130816"/>
        <c:axId val="126149376"/>
      </c:lineChart>
      <c:catAx>
        <c:axId val="1261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49376"/>
        <c:crosses val="autoZero"/>
        <c:auto val="1"/>
        <c:lblAlgn val="ctr"/>
        <c:lblOffset val="100"/>
        <c:tickLblSkip val="1"/>
        <c:tickMarkSkip val="1"/>
        <c:noMultiLvlLbl val="0"/>
      </c:catAx>
      <c:valAx>
        <c:axId val="12614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3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16752</c:v>
                </c:pt>
                <c:pt idx="5">
                  <c:v>16871</c:v>
                </c:pt>
                <c:pt idx="8">
                  <c:v>16968</c:v>
                </c:pt>
                <c:pt idx="11">
                  <c:v>16960</c:v>
                </c:pt>
                <c:pt idx="14">
                  <c:v>17348</c:v>
                </c:pt>
              </c:numCache>
            </c:numRef>
          </c:val>
          <c:extLst xmlns:c16r2="http://schemas.microsoft.com/office/drawing/2015/06/chart">
            <c:ext xmlns:c16="http://schemas.microsoft.com/office/drawing/2014/chart" uri="{C3380CC4-5D6E-409C-BE32-E72D297353CC}">
              <c16:uniqueId val="{00000000-8F3E-4A7F-9488-C710A18A0F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252</c:v>
                </c:pt>
                <c:pt idx="5">
                  <c:v>237</c:v>
                </c:pt>
                <c:pt idx="8">
                  <c:v>224</c:v>
                </c:pt>
                <c:pt idx="11">
                  <c:v>210</c:v>
                </c:pt>
                <c:pt idx="14">
                  <c:v>196</c:v>
                </c:pt>
              </c:numCache>
            </c:numRef>
          </c:val>
          <c:extLst xmlns:c16r2="http://schemas.microsoft.com/office/drawing/2015/06/chart">
            <c:ext xmlns:c16="http://schemas.microsoft.com/office/drawing/2014/chart" uri="{C3380CC4-5D6E-409C-BE32-E72D297353CC}">
              <c16:uniqueId val="{00000001-8F3E-4A7F-9488-C710A18A0F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3423</c:v>
                </c:pt>
                <c:pt idx="5">
                  <c:v>3592</c:v>
                </c:pt>
                <c:pt idx="8">
                  <c:v>3685</c:v>
                </c:pt>
                <c:pt idx="11">
                  <c:v>3843</c:v>
                </c:pt>
                <c:pt idx="14">
                  <c:v>4287</c:v>
                </c:pt>
              </c:numCache>
            </c:numRef>
          </c:val>
          <c:extLst xmlns:c16r2="http://schemas.microsoft.com/office/drawing/2015/06/chart">
            <c:ext xmlns:c16="http://schemas.microsoft.com/office/drawing/2014/chart" uri="{C3380CC4-5D6E-409C-BE32-E72D297353CC}">
              <c16:uniqueId val="{00000002-8F3E-4A7F-9488-C710A18A0F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3E-4A7F-9488-C710A18A0F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3E-4A7F-9488-C710A18A0F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3E-4A7F-9488-C710A18A0F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1676</c:v>
                </c:pt>
                <c:pt idx="3">
                  <c:v>1548</c:v>
                </c:pt>
                <c:pt idx="6">
                  <c:v>1434</c:v>
                </c:pt>
                <c:pt idx="9">
                  <c:v>1418</c:v>
                </c:pt>
                <c:pt idx="12">
                  <c:v>1415</c:v>
                </c:pt>
              </c:numCache>
            </c:numRef>
          </c:val>
          <c:extLst xmlns:c16r2="http://schemas.microsoft.com/office/drawing/2015/06/chart">
            <c:ext xmlns:c16="http://schemas.microsoft.com/office/drawing/2014/chart" uri="{C3380CC4-5D6E-409C-BE32-E72D297353CC}">
              <c16:uniqueId val="{00000006-8F3E-4A7F-9488-C710A18A0F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750</c:v>
                </c:pt>
                <c:pt idx="3">
                  <c:v>885</c:v>
                </c:pt>
                <c:pt idx="6">
                  <c:v>830</c:v>
                </c:pt>
                <c:pt idx="9">
                  <c:v>813</c:v>
                </c:pt>
                <c:pt idx="12">
                  <c:v>795</c:v>
                </c:pt>
              </c:numCache>
            </c:numRef>
          </c:val>
          <c:extLst xmlns:c16r2="http://schemas.microsoft.com/office/drawing/2015/06/chart">
            <c:ext xmlns:c16="http://schemas.microsoft.com/office/drawing/2014/chart" uri="{C3380CC4-5D6E-409C-BE32-E72D297353CC}">
              <c16:uniqueId val="{00000007-8F3E-4A7F-9488-C710A18A0F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5046</c:v>
                </c:pt>
                <c:pt idx="3">
                  <c:v>4700</c:v>
                </c:pt>
                <c:pt idx="6">
                  <c:v>4297</c:v>
                </c:pt>
                <c:pt idx="9">
                  <c:v>4306</c:v>
                </c:pt>
                <c:pt idx="12">
                  <c:v>4518</c:v>
                </c:pt>
              </c:numCache>
            </c:numRef>
          </c:val>
          <c:extLst xmlns:c16r2="http://schemas.microsoft.com/office/drawing/2015/06/chart">
            <c:ext xmlns:c16="http://schemas.microsoft.com/office/drawing/2014/chart" uri="{C3380CC4-5D6E-409C-BE32-E72D297353CC}">
              <c16:uniqueId val="{00000008-8F3E-4A7F-9488-C710A18A0F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774</c:v>
                </c:pt>
                <c:pt idx="3">
                  <c:v>650</c:v>
                </c:pt>
                <c:pt idx="6">
                  <c:v>651</c:v>
                </c:pt>
                <c:pt idx="9">
                  <c:v>548</c:v>
                </c:pt>
                <c:pt idx="12">
                  <c:v>459</c:v>
                </c:pt>
              </c:numCache>
            </c:numRef>
          </c:val>
          <c:extLst xmlns:c16r2="http://schemas.microsoft.com/office/drawing/2015/06/chart">
            <c:ext xmlns:c16="http://schemas.microsoft.com/office/drawing/2014/chart" uri="{C3380CC4-5D6E-409C-BE32-E72D297353CC}">
              <c16:uniqueId val="{00000009-8F3E-4A7F-9488-C710A18A0F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16971</c:v>
                </c:pt>
                <c:pt idx="3">
                  <c:v>16910</c:v>
                </c:pt>
                <c:pt idx="6">
                  <c:v>17114</c:v>
                </c:pt>
                <c:pt idx="9">
                  <c:v>17447</c:v>
                </c:pt>
                <c:pt idx="12">
                  <c:v>17952</c:v>
                </c:pt>
              </c:numCache>
            </c:numRef>
          </c:val>
          <c:extLst xmlns:c16r2="http://schemas.microsoft.com/office/drawing/2015/06/chart">
            <c:ext xmlns:c16="http://schemas.microsoft.com/office/drawing/2014/chart" uri="{C3380CC4-5D6E-409C-BE32-E72D297353CC}">
              <c16:uniqueId val="{0000000A-8F3E-4A7F-9488-C710A18A0F27}"/>
            </c:ext>
          </c:extLst>
        </c:ser>
        <c:dLbls>
          <c:showLegendKey val="0"/>
          <c:showVal val="0"/>
          <c:showCatName val="0"/>
          <c:showSerName val="0"/>
          <c:showPercent val="0"/>
          <c:showBubbleSize val="0"/>
        </c:dLbls>
        <c:gapWidth val="100"/>
        <c:overlap val="100"/>
        <c:axId val="128977920"/>
        <c:axId val="12899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4790</c:v>
                </c:pt>
                <c:pt idx="2">
                  <c:v>#N/A</c:v>
                </c:pt>
                <c:pt idx="3">
                  <c:v>#N/A</c:v>
                </c:pt>
                <c:pt idx="4">
                  <c:v>3992</c:v>
                </c:pt>
                <c:pt idx="5">
                  <c:v>#N/A</c:v>
                </c:pt>
                <c:pt idx="6">
                  <c:v>#N/A</c:v>
                </c:pt>
                <c:pt idx="7">
                  <c:v>3450</c:v>
                </c:pt>
                <c:pt idx="8">
                  <c:v>#N/A</c:v>
                </c:pt>
                <c:pt idx="9">
                  <c:v>#N/A</c:v>
                </c:pt>
                <c:pt idx="10">
                  <c:v>3519</c:v>
                </c:pt>
                <c:pt idx="11">
                  <c:v>#N/A</c:v>
                </c:pt>
                <c:pt idx="12">
                  <c:v>#N/A</c:v>
                </c:pt>
                <c:pt idx="13">
                  <c:v>3306</c:v>
                </c:pt>
                <c:pt idx="14">
                  <c:v>#N/A</c:v>
                </c:pt>
              </c:numCache>
            </c:numRef>
          </c:val>
          <c:smooth val="0"/>
          <c:extLst xmlns:c16r2="http://schemas.microsoft.com/office/drawing/2015/06/chart">
            <c:ext xmlns:c16="http://schemas.microsoft.com/office/drawing/2014/chart" uri="{C3380CC4-5D6E-409C-BE32-E72D297353CC}">
              <c16:uniqueId val="{0000000B-8F3E-4A7F-9488-C710A18A0F27}"/>
            </c:ext>
          </c:extLst>
        </c:ser>
        <c:dLbls>
          <c:showLegendKey val="0"/>
          <c:showVal val="0"/>
          <c:showCatName val="0"/>
          <c:showSerName val="0"/>
          <c:showPercent val="0"/>
          <c:showBubbleSize val="0"/>
        </c:dLbls>
        <c:marker val="1"/>
        <c:smooth val="0"/>
        <c:axId val="128977920"/>
        <c:axId val="128996480"/>
      </c:lineChart>
      <c:catAx>
        <c:axId val="1289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996480"/>
        <c:crosses val="autoZero"/>
        <c:auto val="1"/>
        <c:lblAlgn val="ctr"/>
        <c:lblOffset val="100"/>
        <c:tickLblSkip val="1"/>
        <c:tickMarkSkip val="1"/>
        <c:noMultiLvlLbl val="0"/>
      </c:catAx>
      <c:valAx>
        <c:axId val="12899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1555</c:v>
                </c:pt>
                <c:pt idx="1">
                  <c:v>1556</c:v>
                </c:pt>
                <c:pt idx="2">
                  <c:v>1558</c:v>
                </c:pt>
              </c:numCache>
            </c:numRef>
          </c:val>
          <c:extLst xmlns:c16r2="http://schemas.microsoft.com/office/drawing/2015/06/chart">
            <c:ext xmlns:c16="http://schemas.microsoft.com/office/drawing/2014/chart" uri="{C3380CC4-5D6E-409C-BE32-E72D297353CC}">
              <c16:uniqueId val="{00000000-C635-436A-AFDD-B489BBD3DE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725</c:v>
                </c:pt>
                <c:pt idx="1">
                  <c:v>713</c:v>
                </c:pt>
                <c:pt idx="2">
                  <c:v>762</c:v>
                </c:pt>
              </c:numCache>
            </c:numRef>
          </c:val>
          <c:extLst xmlns:c16r2="http://schemas.microsoft.com/office/drawing/2015/06/chart">
            <c:ext xmlns:c16="http://schemas.microsoft.com/office/drawing/2014/chart" uri="{C3380CC4-5D6E-409C-BE32-E72D297353CC}">
              <c16:uniqueId val="{00000001-C635-436A-AFDD-B489BBD3DE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2950</c:v>
                </c:pt>
                <c:pt idx="1">
                  <c:v>3375</c:v>
                </c:pt>
                <c:pt idx="2">
                  <c:v>3569</c:v>
                </c:pt>
              </c:numCache>
            </c:numRef>
          </c:val>
          <c:extLst xmlns:c16r2="http://schemas.microsoft.com/office/drawing/2015/06/chart">
            <c:ext xmlns:c16="http://schemas.microsoft.com/office/drawing/2014/chart" uri="{C3380CC4-5D6E-409C-BE32-E72D297353CC}">
              <c16:uniqueId val="{00000002-C635-436A-AFDD-B489BBD3DE84}"/>
            </c:ext>
          </c:extLst>
        </c:ser>
        <c:dLbls>
          <c:showLegendKey val="0"/>
          <c:showVal val="0"/>
          <c:showCatName val="0"/>
          <c:showSerName val="0"/>
          <c:showPercent val="0"/>
          <c:showBubbleSize val="0"/>
        </c:dLbls>
        <c:gapWidth val="120"/>
        <c:overlap val="100"/>
        <c:axId val="128474496"/>
        <c:axId val="128476288"/>
      </c:barChart>
      <c:catAx>
        <c:axId val="1284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476288"/>
        <c:crosses val="autoZero"/>
        <c:auto val="1"/>
        <c:lblAlgn val="ctr"/>
        <c:lblOffset val="100"/>
        <c:tickLblSkip val="1"/>
        <c:tickMarkSkip val="1"/>
        <c:noMultiLvlLbl val="0"/>
      </c:catAx>
      <c:valAx>
        <c:axId val="12847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47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mn-lt"/>
              <a:ea typeface="+mn-ea"/>
              <a:cs typeface="+mn-cs"/>
            </a:rPr>
            <a:t>ついては、</a:t>
          </a:r>
          <a:r>
            <a:rPr kumimoji="1" lang="ja-JP" altLang="en-US" sz="1400">
              <a:latin typeface="ＭＳ ゴシック" pitchFamily="49" charset="-128"/>
              <a:ea typeface="ＭＳ ゴシック" pitchFamily="49" charset="-128"/>
            </a:rPr>
            <a:t>債務負担行為に対する支出額は毎年減少しているものの、地方債の元利償還金や公営企業債の元利償還金に対する繰入金が合計で約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百万円の増となったことにより、対前年比約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百万円の増額となった。一方で補てん財源である算入公債費等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においても、主に公債費への基準財政需要の増（災害復旧費等に係る基準財政需要額）が約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百万円の増となったことにより、最終的に分子が約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百万円の増額となった。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latin typeface="ＭＳ ゴシック" pitchFamily="49" charset="-128"/>
              <a:ea typeface="ＭＳ ゴシック" pitchFamily="49" charset="-128"/>
            </a:rPr>
            <a:t>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百万円減少になったことや一部事務組合の負担額等見込額が約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百万円減となったものの、地方債残高が約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億円増額となったことや公共下水道事業等公営企業への繰入予定額が約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千万円増加したことにより、対前年度比約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百万円程増加した。充当可能財源等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は、減債基金等の積み立てにより充当可能基金が約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億円の増額となったほか、充当可能特定財源と基準財政需要額見込額が合計で約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百万円増額になったことにより、全体として約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百万の増となり、将来負担額（分子）が約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個人住民税や固定資産税等地方税の増収により減債基金へ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千万円積み立てができ、合併特例事業債を活用して積み立てをしている地域振興基金を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地域振興基金については、合併特例期限である平成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千万を積み立てることを予定している。他の基金については決算における余剰財源を適切に把握しながら、適宜積み立てを行うこととする。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・地域づくり梶原林作基金：地域づくりに尽力する個人、団体並びに次代に期待される方を支援するため基金から生じる利息をその支援に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充てることのできる基金。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地域振興基金：合併特例事業債を活用しながら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千万円を積み立てたほか、ふるさと応援寄附基金として基金目的にある各種事業を行うための基金として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百万円を積み立てたこと等により、その他特定目的基金全体として約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地域振興基金については、合併特例期限である平成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ることを予定している。また町村合併に伴う公共事業の増加に伴い、適宜公共施設建設基金を充てるほか、ふるさと応援寄附基金事業として基金の積み立てを行うと同時に、各種事業に充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年度決算においては、基金の運用益による財源を積み立てた。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他の基金への積み立てを行っていることに伴い、大幅な増加はない見込みである。中長期的においては、人口減少に伴う地方税の減少等、歳入全体の減少に伴い基金の取り崩しを行うことにより、若干の減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地方税の増収に伴い、当初予定していた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千万円積み立てのほか、決算の余剰分として追加で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千万円積み立てを行った。一方、地方債の償還に伴い合併特例事業債の償還相当額の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年間にわたり毎年度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％）を除いた一般財源分（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土地区画整理事業による個人の建物建築</a:t>
          </a:r>
          <a:r>
            <a:rPr lang="ja-JP" altLang="en-US" sz="1200" b="0" i="0" baseline="0">
              <a:solidFill>
                <a:schemeClr val="dk1"/>
              </a:solidFill>
              <a:effectLst/>
              <a:latin typeface="+mn-lt"/>
              <a:ea typeface="+mn-ea"/>
              <a:cs typeface="+mn-cs"/>
            </a:rPr>
            <a:t>や外国人観光客の増加に伴う大型の宿泊施設の建設</a:t>
          </a:r>
          <a:r>
            <a:rPr lang="ja-JP" altLang="ja-JP" sz="1200" b="0" i="0" baseline="0">
              <a:solidFill>
                <a:schemeClr val="dk1"/>
              </a:solidFill>
              <a:effectLst/>
              <a:latin typeface="+mn-lt"/>
              <a:ea typeface="+mn-ea"/>
              <a:cs typeface="+mn-cs"/>
            </a:rPr>
            <a:t>などにより、地方税</a:t>
          </a:r>
          <a:r>
            <a:rPr lang="ja-JP" altLang="en-US" sz="1200" b="0" i="0" baseline="0">
              <a:solidFill>
                <a:schemeClr val="dk1"/>
              </a:solidFill>
              <a:effectLst/>
              <a:latin typeface="+mn-lt"/>
              <a:ea typeface="+mn-ea"/>
              <a:cs typeface="+mn-cs"/>
            </a:rPr>
            <a:t>全体が増収している</a:t>
          </a:r>
          <a:r>
            <a:rPr lang="ja-JP" altLang="ja-JP" sz="1200" b="0" i="0" baseline="0">
              <a:solidFill>
                <a:schemeClr val="dk1"/>
              </a:solidFill>
              <a:effectLst/>
              <a:latin typeface="+mn-lt"/>
              <a:ea typeface="+mn-ea"/>
              <a:cs typeface="+mn-cs"/>
            </a:rPr>
            <a:t>中で</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不変性の強い固定資産税が税収の約５</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％を占めているため比較的安定した収入は見込まれている。当町は観光立町であり、近年外国人旅行者も</a:t>
          </a:r>
          <a:r>
            <a:rPr lang="ja-JP" altLang="en-US" sz="1200" b="0" i="0" baseline="0">
              <a:solidFill>
                <a:schemeClr val="dk1"/>
              </a:solidFill>
              <a:effectLst/>
              <a:latin typeface="+mn-lt"/>
              <a:ea typeface="+mn-ea"/>
              <a:cs typeface="+mn-cs"/>
            </a:rPr>
            <a:t>大幅に</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している</a:t>
          </a:r>
          <a:r>
            <a:rPr lang="ja-JP" altLang="ja-JP" sz="1200" b="0" i="0" baseline="0">
              <a:solidFill>
                <a:schemeClr val="dk1"/>
              </a:solidFill>
              <a:effectLst/>
              <a:latin typeface="+mn-lt"/>
              <a:ea typeface="+mn-ea"/>
              <a:cs typeface="+mn-cs"/>
            </a:rPr>
            <a:t>ことから、法人住民税などを安定した水準に保つためにも観光施策もうまく大胆に取り入れていく必要がある。　財政力指数は、</a:t>
          </a:r>
          <a:r>
            <a:rPr lang="ja-JP" altLang="en-US" sz="1200" b="0" i="0" baseline="0">
              <a:solidFill>
                <a:schemeClr val="dk1"/>
              </a:solidFill>
              <a:effectLst/>
              <a:latin typeface="+mn-lt"/>
              <a:ea typeface="+mn-ea"/>
              <a:cs typeface="+mn-cs"/>
            </a:rPr>
            <a:t>合併特例事業などによる地方債の増加に伴い基準財政需要額が増加しており、ここ数年は</a:t>
          </a:r>
          <a:r>
            <a:rPr lang="ja-JP" altLang="ja-JP" sz="1200" b="0" i="0" baseline="0">
              <a:solidFill>
                <a:schemeClr val="dk1"/>
              </a:solidFill>
              <a:effectLst/>
              <a:latin typeface="+mn-lt"/>
              <a:ea typeface="+mn-ea"/>
              <a:cs typeface="+mn-cs"/>
            </a:rPr>
            <a:t>若干下がって</a:t>
          </a:r>
          <a:r>
            <a:rPr lang="ja-JP" altLang="en-US" sz="1200" b="0" i="0" baseline="0">
              <a:solidFill>
                <a:schemeClr val="dk1"/>
              </a:solidFill>
              <a:effectLst/>
              <a:latin typeface="+mn-lt"/>
              <a:ea typeface="+mn-ea"/>
              <a:cs typeface="+mn-cs"/>
            </a:rPr>
            <a:t>いる状況である。今後においても、</a:t>
          </a:r>
          <a:r>
            <a:rPr lang="ja-JP" altLang="ja-JP" sz="1200" b="0" i="0" baseline="0">
              <a:solidFill>
                <a:schemeClr val="dk1"/>
              </a:solidFill>
              <a:effectLst/>
              <a:latin typeface="+mn-lt"/>
              <a:ea typeface="+mn-ea"/>
              <a:cs typeface="+mn-cs"/>
            </a:rPr>
            <a:t>合併特例事業などを考慮しながら、強い財政力のある町を目指し、財政力指数が上がるよう努力をする。また、徴収率の向上を目指し、更なる安定した歳入の確保に努める。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105833</xdr:rowOff>
    </xdr:to>
    <xdr:cxnSp macro="">
      <xdr:nvCxnSpPr>
        <xdr:cNvPr id="69" name="直線コネクタ 68"/>
        <xdr:cNvCxnSpPr/>
      </xdr:nvCxnSpPr>
      <xdr:spPr>
        <a:xfrm>
          <a:off x="4114800" y="72799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経常収支比率については、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77.5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76.2</a:t>
          </a:r>
          <a:r>
            <a:rPr lang="ja-JP" altLang="ja-JP" sz="1100" b="0" i="0" baseline="0">
              <a:solidFill>
                <a:schemeClr val="dk1"/>
              </a:solidFill>
              <a:effectLst/>
              <a:latin typeface="+mn-lt"/>
              <a:ea typeface="+mn-ea"/>
              <a:cs typeface="+mn-cs"/>
            </a:rPr>
            <a:t>％へと減少した。　これは、　</a:t>
          </a:r>
          <a:r>
            <a:rPr lang="ja-JP" altLang="en-US" sz="1100" b="0" i="0" baseline="0">
              <a:solidFill>
                <a:schemeClr val="dk1"/>
              </a:solidFill>
              <a:effectLst/>
              <a:latin typeface="+mn-lt"/>
              <a:ea typeface="+mn-ea"/>
              <a:cs typeface="+mn-cs"/>
            </a:rPr>
            <a:t>地方交付税において、合併算定替えの縮減により普通交付税が減額となったものの、</a:t>
          </a:r>
          <a:r>
            <a:rPr lang="ja-JP" altLang="ja-JP" sz="1100" b="0" i="0" baseline="0">
              <a:solidFill>
                <a:schemeClr val="dk1"/>
              </a:solidFill>
              <a:effectLst/>
              <a:latin typeface="+mn-lt"/>
              <a:ea typeface="+mn-ea"/>
              <a:cs typeface="+mn-cs"/>
            </a:rPr>
            <a:t>地方税</a:t>
          </a:r>
          <a:r>
            <a:rPr lang="ja-JP" altLang="en-US" sz="1100" b="0" i="0" baseline="0">
              <a:solidFill>
                <a:schemeClr val="dk1"/>
              </a:solidFill>
              <a:effectLst/>
              <a:latin typeface="+mn-lt"/>
              <a:ea typeface="+mn-ea"/>
              <a:cs typeface="+mn-cs"/>
            </a:rPr>
            <a:t>及び各種交付金等の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により歳入</a:t>
          </a:r>
          <a:r>
            <a:rPr lang="ja-JP" altLang="ja-JP" sz="1100" b="0" i="0" baseline="0">
              <a:solidFill>
                <a:schemeClr val="dk1"/>
              </a:solidFill>
              <a:effectLst/>
              <a:latin typeface="+mn-lt"/>
              <a:ea typeface="+mn-ea"/>
              <a:cs typeface="+mn-cs"/>
            </a:rPr>
            <a:t>一般財源が</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歳出一般財源</a:t>
          </a:r>
          <a:r>
            <a:rPr lang="ja-JP" altLang="en-US" sz="1100" b="0" i="0" baseline="0">
              <a:solidFill>
                <a:schemeClr val="dk1"/>
              </a:solidFill>
              <a:effectLst/>
              <a:latin typeface="+mn-lt"/>
              <a:ea typeface="+mn-ea"/>
              <a:cs typeface="+mn-cs"/>
            </a:rPr>
            <a:t>が減少したことにより</a:t>
          </a:r>
          <a:r>
            <a:rPr lang="ja-JP" altLang="ja-JP" sz="1100" b="0" i="0" baseline="0">
              <a:solidFill>
                <a:schemeClr val="dk1"/>
              </a:solidFill>
              <a:effectLst/>
              <a:latin typeface="+mn-lt"/>
              <a:ea typeface="+mn-ea"/>
              <a:cs typeface="+mn-cs"/>
            </a:rPr>
            <a:t>、比率としては若干下がった。</a:t>
          </a:r>
          <a:endParaRPr lang="ja-JP" altLang="ja-JP" sz="1100">
            <a:effectLst/>
          </a:endParaRPr>
        </a:p>
        <a:p>
          <a:r>
            <a:rPr lang="ja-JP" altLang="ja-JP" sz="110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当町の経常収支比率の水準は、県平均をうわまっているものの、今後も、社会保障費などの義務的経費の上昇が見込まれる中、一方では、合併町村として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26</a:t>
          </a:r>
          <a:r>
            <a:rPr lang="ja-JP" altLang="ja-JP" sz="1100" b="0">
              <a:solidFill>
                <a:schemeClr val="dk1"/>
              </a:solidFill>
              <a:effectLst/>
              <a:latin typeface="+mn-lt"/>
              <a:ea typeface="+mn-ea"/>
              <a:cs typeface="+mn-cs"/>
            </a:rPr>
            <a:t>年度から交付税措置の激変緩和期間によ</a:t>
          </a:r>
          <a:r>
            <a:rPr lang="ja-JP" altLang="en-US" sz="1100" b="0">
              <a:solidFill>
                <a:schemeClr val="dk1"/>
              </a:solidFill>
              <a:effectLst/>
              <a:latin typeface="+mn-lt"/>
              <a:ea typeface="+mn-ea"/>
              <a:cs typeface="+mn-cs"/>
            </a:rPr>
            <a:t>り</a:t>
          </a:r>
          <a:r>
            <a:rPr lang="ja-JP" altLang="ja-JP" sz="1100" b="0">
              <a:solidFill>
                <a:schemeClr val="dk1"/>
              </a:solidFill>
              <a:effectLst/>
              <a:latin typeface="+mn-lt"/>
              <a:ea typeface="+mn-ea"/>
              <a:cs typeface="+mn-cs"/>
            </a:rPr>
            <a:t>縮減</a:t>
          </a:r>
          <a:r>
            <a:rPr lang="ja-JP" altLang="en-US" sz="1100" b="0">
              <a:solidFill>
                <a:schemeClr val="dk1"/>
              </a:solidFill>
              <a:effectLst/>
              <a:latin typeface="+mn-lt"/>
              <a:ea typeface="+mn-ea"/>
              <a:cs typeface="+mn-cs"/>
            </a:rPr>
            <a:t>がされていることに伴い</a:t>
          </a:r>
          <a:r>
            <a:rPr lang="ja-JP" altLang="ja-JP" sz="1100" b="0">
              <a:solidFill>
                <a:schemeClr val="dk1"/>
              </a:solidFill>
              <a:effectLst/>
              <a:latin typeface="+mn-lt"/>
              <a:ea typeface="+mn-ea"/>
              <a:cs typeface="+mn-cs"/>
            </a:rPr>
            <a:t>、その減額に沿う形で経常収支比率も影響を受けることが想定される。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5292</xdr:rowOff>
    </xdr:to>
    <xdr:cxnSp macro="">
      <xdr:nvCxnSpPr>
        <xdr:cNvPr id="132" name="直線コネクタ 131"/>
        <xdr:cNvCxnSpPr/>
      </xdr:nvCxnSpPr>
      <xdr:spPr>
        <a:xfrm flipV="1">
          <a:off x="4114800" y="1024001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5292</xdr:rowOff>
    </xdr:from>
    <xdr:to>
      <xdr:col>19</xdr:col>
      <xdr:colOff>133350</xdr:colOff>
      <xdr:row>60</xdr:row>
      <xdr:rowOff>17356</xdr:rowOff>
    </xdr:to>
    <xdr:cxnSp macro="">
      <xdr:nvCxnSpPr>
        <xdr:cNvPr id="135" name="直線コネクタ 134"/>
        <xdr:cNvCxnSpPr/>
      </xdr:nvCxnSpPr>
      <xdr:spPr>
        <a:xfrm flipV="1">
          <a:off x="3225800" y="102922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60</xdr:row>
      <xdr:rowOff>29421</xdr:rowOff>
    </xdr:to>
    <xdr:cxnSp macro="">
      <xdr:nvCxnSpPr>
        <xdr:cNvPr id="138" name="直線コネクタ 137"/>
        <xdr:cNvCxnSpPr/>
      </xdr:nvCxnSpPr>
      <xdr:spPr>
        <a:xfrm flipV="1">
          <a:off x="2336800" y="10304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60</xdr:row>
      <xdr:rowOff>29421</xdr:rowOff>
    </xdr:to>
    <xdr:cxnSp macro="">
      <xdr:nvCxnSpPr>
        <xdr:cNvPr id="141" name="直線コネクタ 140"/>
        <xdr:cNvCxnSpPr/>
      </xdr:nvCxnSpPr>
      <xdr:spPr>
        <a:xfrm>
          <a:off x="1447800" y="102762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166387</xdr:rowOff>
    </xdr:from>
    <xdr:ext cx="762000" cy="259045"/>
    <xdr:sp macro="" textlink="">
      <xdr:nvSpPr>
        <xdr:cNvPr id="152"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125942</xdr:rowOff>
    </xdr:from>
    <xdr:to>
      <xdr:col>19</xdr:col>
      <xdr:colOff>184150</xdr:colOff>
      <xdr:row>60</xdr:row>
      <xdr:rowOff>56092</xdr:rowOff>
    </xdr:to>
    <xdr:sp macro="" textlink="">
      <xdr:nvSpPr>
        <xdr:cNvPr id="153" name="楕円 152"/>
        <xdr:cNvSpPr/>
      </xdr:nvSpPr>
      <xdr:spPr>
        <a:xfrm>
          <a:off x="4064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66269</xdr:rowOff>
    </xdr:from>
    <xdr:ext cx="736600" cy="259045"/>
    <xdr:sp macro="" textlink="">
      <xdr:nvSpPr>
        <xdr:cNvPr id="154" name="テキスト ボックス 153"/>
        <xdr:cNvSpPr txBox="1"/>
      </xdr:nvSpPr>
      <xdr:spPr>
        <a:xfrm>
          <a:off x="3733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7" name="楕円 156"/>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8" name="テキスト ボックス 157"/>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9" name="楕円 158"/>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60" name="テキスト ボックス 159"/>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主に</a:t>
          </a:r>
          <a:r>
            <a:rPr lang="ja-JP" altLang="ja-JP" sz="1200" b="0" i="0" baseline="0">
              <a:solidFill>
                <a:schemeClr val="dk1"/>
              </a:solidFill>
              <a:effectLst/>
              <a:latin typeface="+mn-lt"/>
              <a:ea typeface="+mn-ea"/>
              <a:cs typeface="+mn-cs"/>
            </a:rPr>
            <a:t>物件費の決算額が</a:t>
          </a:r>
          <a:r>
            <a:rPr lang="ja-JP" altLang="en-US" sz="1200" b="0" i="0" baseline="0">
              <a:solidFill>
                <a:schemeClr val="dk1"/>
              </a:solidFill>
              <a:effectLst/>
              <a:latin typeface="+mn-lt"/>
              <a:ea typeface="+mn-ea"/>
              <a:cs typeface="+mn-cs"/>
            </a:rPr>
            <a:t>前年度比で</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とな</a:t>
          </a:r>
          <a:r>
            <a:rPr lang="ja-JP" altLang="en-US" sz="1200" b="0" i="0" baseline="0">
              <a:solidFill>
                <a:schemeClr val="dk1"/>
              </a:solidFill>
              <a:effectLst/>
              <a:latin typeface="+mn-lt"/>
              <a:ea typeface="+mn-ea"/>
              <a:cs typeface="+mn-cs"/>
            </a:rPr>
            <a:t>ったことによ</a:t>
          </a:r>
          <a:r>
            <a:rPr lang="ja-JP" altLang="ja-JP" sz="1200" b="0" i="0" baseline="0">
              <a:solidFill>
                <a:schemeClr val="dk1"/>
              </a:solidFill>
              <a:effectLst/>
              <a:latin typeface="+mn-lt"/>
              <a:ea typeface="+mn-ea"/>
              <a:cs typeface="+mn-cs"/>
            </a:rPr>
            <a:t>り</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a:t>
          </a:r>
          <a:r>
            <a:rPr lang="ja-JP" altLang="en-US" sz="1200" b="0" i="0" baseline="0">
              <a:solidFill>
                <a:schemeClr val="dk1"/>
              </a:solidFill>
              <a:effectLst/>
              <a:latin typeface="+mn-lt"/>
              <a:ea typeface="+mn-ea"/>
              <a:cs typeface="+mn-cs"/>
            </a:rPr>
            <a:t>人当たりの決算額は増額した</a:t>
          </a:r>
          <a:r>
            <a:rPr lang="ja-JP" altLang="ja-JP" sz="1200" b="0" i="0" baseline="0">
              <a:solidFill>
                <a:schemeClr val="dk1"/>
              </a:solidFill>
              <a:effectLst/>
              <a:latin typeface="+mn-lt"/>
              <a:ea typeface="+mn-ea"/>
              <a:cs typeface="+mn-cs"/>
            </a:rPr>
            <a:t>。人件費については、</a:t>
          </a:r>
          <a:r>
            <a:rPr lang="ja-JP" altLang="en-US" sz="1200" b="0" i="0" baseline="0">
              <a:solidFill>
                <a:schemeClr val="dk1"/>
              </a:solidFill>
              <a:effectLst/>
              <a:latin typeface="+mn-lt"/>
              <a:ea typeface="+mn-ea"/>
              <a:cs typeface="+mn-cs"/>
            </a:rPr>
            <a:t>前年度</a:t>
          </a:r>
          <a:r>
            <a:rPr lang="ja-JP" altLang="ja-JP" sz="1200" b="0" i="0" baseline="0">
              <a:solidFill>
                <a:schemeClr val="dk1"/>
              </a:solidFill>
              <a:effectLst/>
              <a:latin typeface="+mn-lt"/>
              <a:ea typeface="+mn-ea"/>
              <a:cs typeface="+mn-cs"/>
            </a:rPr>
            <a:t>退職者</a:t>
          </a:r>
          <a:r>
            <a:rPr lang="ja-JP" altLang="en-US" sz="1200" b="0" i="0" baseline="0">
              <a:solidFill>
                <a:schemeClr val="dk1"/>
              </a:solidFill>
              <a:effectLst/>
              <a:latin typeface="+mn-lt"/>
              <a:ea typeface="+mn-ea"/>
              <a:cs typeface="+mn-cs"/>
            </a:rPr>
            <a:t>が多かったことに伴い基本給の総額は減少したものの、保育士等臨時職員賃金の増加に伴い社会保険料が増加となったことにより、全体では若干の増加となった。</a:t>
          </a:r>
          <a:r>
            <a:rPr lang="ja-JP" altLang="ja-JP" sz="1200" b="0" i="0" baseline="0">
              <a:solidFill>
                <a:schemeClr val="dk1"/>
              </a:solidFill>
              <a:effectLst/>
              <a:latin typeface="+mn-lt"/>
              <a:ea typeface="+mn-ea"/>
              <a:cs typeface="+mn-cs"/>
            </a:rPr>
            <a:t>物件費については、公共施設</a:t>
          </a:r>
          <a:r>
            <a:rPr lang="ja-JP" altLang="en-US" sz="1200" b="0" i="0" baseline="0">
              <a:solidFill>
                <a:schemeClr val="dk1"/>
              </a:solidFill>
              <a:effectLst/>
              <a:latin typeface="+mn-lt"/>
              <a:ea typeface="+mn-ea"/>
              <a:cs typeface="+mn-cs"/>
            </a:rPr>
            <a:t>の解体を行ったこと等により総額として増加したことが主な要因である。しなしながら類似団体と比較すると大幅に差があるため、</a:t>
          </a:r>
          <a:r>
            <a:rPr lang="ja-JP" altLang="ja-JP" sz="1200" b="0" i="0" baseline="0">
              <a:solidFill>
                <a:schemeClr val="dk1"/>
              </a:solidFill>
              <a:effectLst/>
              <a:latin typeface="+mn-lt"/>
              <a:ea typeface="+mn-ea"/>
              <a:cs typeface="+mn-cs"/>
            </a:rPr>
            <a:t>今後も引き続いての定員管理における人件費の抑制を図るとともに物件費等の歳出の削減を図るように努める。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66334</xdr:rowOff>
    </xdr:from>
    <xdr:to>
      <xdr:col>23</xdr:col>
      <xdr:colOff>133350</xdr:colOff>
      <xdr:row>84</xdr:row>
      <xdr:rowOff>74475</xdr:rowOff>
    </xdr:to>
    <xdr:cxnSp macro="">
      <xdr:nvCxnSpPr>
        <xdr:cNvPr id="195" name="直線コネクタ 194"/>
        <xdr:cNvCxnSpPr/>
      </xdr:nvCxnSpPr>
      <xdr:spPr>
        <a:xfrm>
          <a:off x="4114800" y="14468134"/>
          <a:ext cx="8382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66334</xdr:rowOff>
    </xdr:from>
    <xdr:to>
      <xdr:col>19</xdr:col>
      <xdr:colOff>133350</xdr:colOff>
      <xdr:row>84</xdr:row>
      <xdr:rowOff>100141</xdr:rowOff>
    </xdr:to>
    <xdr:cxnSp macro="">
      <xdr:nvCxnSpPr>
        <xdr:cNvPr id="198" name="直線コネクタ 197"/>
        <xdr:cNvCxnSpPr/>
      </xdr:nvCxnSpPr>
      <xdr:spPr>
        <a:xfrm flipV="1">
          <a:off x="3225800" y="14468134"/>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57849</xdr:rowOff>
    </xdr:from>
    <xdr:to>
      <xdr:col>15</xdr:col>
      <xdr:colOff>82550</xdr:colOff>
      <xdr:row>84</xdr:row>
      <xdr:rowOff>100141</xdr:rowOff>
    </xdr:to>
    <xdr:cxnSp macro="">
      <xdr:nvCxnSpPr>
        <xdr:cNvPr id="201" name="直線コネクタ 200"/>
        <xdr:cNvCxnSpPr/>
      </xdr:nvCxnSpPr>
      <xdr:spPr>
        <a:xfrm>
          <a:off x="2336800" y="14459649"/>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57849</xdr:rowOff>
    </xdr:from>
    <xdr:to>
      <xdr:col>11</xdr:col>
      <xdr:colOff>31750</xdr:colOff>
      <xdr:row>84</xdr:row>
      <xdr:rowOff>107218</xdr:rowOff>
    </xdr:to>
    <xdr:cxnSp macro="">
      <xdr:nvCxnSpPr>
        <xdr:cNvPr id="204" name="直線コネクタ 203"/>
        <xdr:cNvCxnSpPr/>
      </xdr:nvCxnSpPr>
      <xdr:spPr>
        <a:xfrm flipV="1">
          <a:off x="1447800" y="14459649"/>
          <a:ext cx="8890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23675</xdr:rowOff>
    </xdr:from>
    <xdr:to>
      <xdr:col>23</xdr:col>
      <xdr:colOff>184150</xdr:colOff>
      <xdr:row>84</xdr:row>
      <xdr:rowOff>125275</xdr:rowOff>
    </xdr:to>
    <xdr:sp macro="" textlink="">
      <xdr:nvSpPr>
        <xdr:cNvPr id="214" name="楕円 213"/>
        <xdr:cNvSpPr/>
      </xdr:nvSpPr>
      <xdr:spPr>
        <a:xfrm>
          <a:off x="4902200" y="144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167202</xdr:rowOff>
    </xdr:from>
    <xdr:ext cx="762000" cy="259045"/>
    <xdr:sp macro="" textlink="">
      <xdr:nvSpPr>
        <xdr:cNvPr id="215" name="人件費・物件費等の状況該当値テキスト"/>
        <xdr:cNvSpPr txBox="1"/>
      </xdr:nvSpPr>
      <xdr:spPr>
        <a:xfrm>
          <a:off x="5041900" y="1439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15534</xdr:rowOff>
    </xdr:from>
    <xdr:to>
      <xdr:col>19</xdr:col>
      <xdr:colOff>184150</xdr:colOff>
      <xdr:row>84</xdr:row>
      <xdr:rowOff>117134</xdr:rowOff>
    </xdr:to>
    <xdr:sp macro="" textlink="">
      <xdr:nvSpPr>
        <xdr:cNvPr id="216" name="楕円 215"/>
        <xdr:cNvSpPr/>
      </xdr:nvSpPr>
      <xdr:spPr>
        <a:xfrm>
          <a:off x="4064000" y="14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101911</xdr:rowOff>
    </xdr:from>
    <xdr:ext cx="736600" cy="259045"/>
    <xdr:sp macro="" textlink="">
      <xdr:nvSpPr>
        <xdr:cNvPr id="217" name="テキスト ボックス 216"/>
        <xdr:cNvSpPr txBox="1"/>
      </xdr:nvSpPr>
      <xdr:spPr>
        <a:xfrm>
          <a:off x="3733800" y="14503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49341</xdr:rowOff>
    </xdr:from>
    <xdr:to>
      <xdr:col>15</xdr:col>
      <xdr:colOff>133350</xdr:colOff>
      <xdr:row>84</xdr:row>
      <xdr:rowOff>150941</xdr:rowOff>
    </xdr:to>
    <xdr:sp macro="" textlink="">
      <xdr:nvSpPr>
        <xdr:cNvPr id="218" name="楕円 217"/>
        <xdr:cNvSpPr/>
      </xdr:nvSpPr>
      <xdr:spPr>
        <a:xfrm>
          <a:off x="3175000" y="144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135718</xdr:rowOff>
    </xdr:from>
    <xdr:ext cx="762000" cy="259045"/>
    <xdr:sp macro="" textlink="">
      <xdr:nvSpPr>
        <xdr:cNvPr id="219" name="テキスト ボックス 218"/>
        <xdr:cNvSpPr txBox="1"/>
      </xdr:nvSpPr>
      <xdr:spPr>
        <a:xfrm>
          <a:off x="2844800" y="1453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7049</xdr:rowOff>
    </xdr:from>
    <xdr:to>
      <xdr:col>11</xdr:col>
      <xdr:colOff>82550</xdr:colOff>
      <xdr:row>84</xdr:row>
      <xdr:rowOff>108649</xdr:rowOff>
    </xdr:to>
    <xdr:sp macro="" textlink="">
      <xdr:nvSpPr>
        <xdr:cNvPr id="220" name="楕円 219"/>
        <xdr:cNvSpPr/>
      </xdr:nvSpPr>
      <xdr:spPr>
        <a:xfrm>
          <a:off x="2286000" y="144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93426</xdr:rowOff>
    </xdr:from>
    <xdr:ext cx="762000" cy="259045"/>
    <xdr:sp macro="" textlink="">
      <xdr:nvSpPr>
        <xdr:cNvPr id="221" name="テキスト ボックス 220"/>
        <xdr:cNvSpPr txBox="1"/>
      </xdr:nvSpPr>
      <xdr:spPr>
        <a:xfrm>
          <a:off x="1955800" y="144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56418</xdr:rowOff>
    </xdr:from>
    <xdr:to>
      <xdr:col>7</xdr:col>
      <xdr:colOff>31750</xdr:colOff>
      <xdr:row>84</xdr:row>
      <xdr:rowOff>158018</xdr:rowOff>
    </xdr:to>
    <xdr:sp macro="" textlink="">
      <xdr:nvSpPr>
        <xdr:cNvPr id="222" name="楕円 221"/>
        <xdr:cNvSpPr/>
      </xdr:nvSpPr>
      <xdr:spPr>
        <a:xfrm>
          <a:off x="1397000" y="144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142795</xdr:rowOff>
    </xdr:from>
    <xdr:ext cx="762000" cy="259045"/>
    <xdr:sp macro="" textlink="">
      <xdr:nvSpPr>
        <xdr:cNvPr id="223" name="テキスト ボックス 222"/>
        <xdr:cNvSpPr txBox="1"/>
      </xdr:nvSpPr>
      <xdr:spPr>
        <a:xfrm>
          <a:off x="1066800" y="145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給与水準については、過去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a:t>
          </a:r>
          <a:r>
            <a:rPr lang="ja-JP" altLang="en-US" sz="1200" b="0" i="0" baseline="0">
              <a:solidFill>
                <a:schemeClr val="dk1"/>
              </a:solidFill>
              <a:effectLst/>
              <a:latin typeface="+mn-lt"/>
              <a:ea typeface="+mn-ea"/>
              <a:cs typeface="+mn-cs"/>
            </a:rPr>
            <a:t>とも類似団体と比較しても、いずれの年も下回っており、指数としては</a:t>
          </a:r>
          <a:r>
            <a:rPr lang="ja-JP" altLang="ja-JP" sz="1200" b="0" i="0" baseline="0">
              <a:solidFill>
                <a:schemeClr val="dk1"/>
              </a:solidFill>
              <a:effectLst/>
              <a:latin typeface="+mn-lt"/>
              <a:ea typeface="+mn-ea"/>
              <a:cs typeface="+mn-cs"/>
            </a:rPr>
            <a:t>同水準で推移して</a:t>
          </a:r>
          <a:r>
            <a:rPr lang="ja-JP" altLang="en-US" sz="1200" b="0" i="0" baseline="0">
              <a:solidFill>
                <a:schemeClr val="dk1"/>
              </a:solidFill>
              <a:effectLst/>
              <a:latin typeface="+mn-lt"/>
              <a:ea typeface="+mn-ea"/>
              <a:cs typeface="+mn-cs"/>
            </a:rPr>
            <a:t>きている。</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や全国市町村</a:t>
          </a:r>
          <a:r>
            <a:rPr lang="ja-JP" altLang="ja-JP" sz="1200" b="0" i="0" baseline="0">
              <a:solidFill>
                <a:schemeClr val="dk1"/>
              </a:solidFill>
              <a:effectLst/>
              <a:latin typeface="+mn-lt"/>
              <a:ea typeface="+mn-ea"/>
              <a:cs typeface="+mn-cs"/>
            </a:rPr>
            <a:t>の平均値</a:t>
          </a:r>
          <a:r>
            <a:rPr lang="ja-JP" altLang="en-US" sz="1200" b="0" i="0" baseline="0">
              <a:solidFill>
                <a:schemeClr val="dk1"/>
              </a:solidFill>
              <a:effectLst/>
              <a:latin typeface="+mn-lt"/>
              <a:ea typeface="+mn-ea"/>
              <a:cs typeface="+mn-cs"/>
            </a:rPr>
            <a:t>においても指数は</a:t>
          </a:r>
          <a:r>
            <a:rPr lang="ja-JP" altLang="ja-JP" sz="1200" b="0" i="0" baseline="0">
              <a:solidFill>
                <a:schemeClr val="dk1"/>
              </a:solidFill>
              <a:effectLst/>
              <a:latin typeface="+mn-lt"/>
              <a:ea typeface="+mn-ea"/>
              <a:cs typeface="+mn-cs"/>
            </a:rPr>
            <a:t>下回っていることから、これらのことも考慮しながら、適正な給与水準となるように努める。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7" name="直線コネクタ 256"/>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85</xdr:row>
      <xdr:rowOff>18345</xdr:rowOff>
    </xdr:to>
    <xdr:cxnSp macro="">
      <xdr:nvCxnSpPr>
        <xdr:cNvPr id="260" name="直線コネクタ 259"/>
        <xdr:cNvCxnSpPr/>
      </xdr:nvCxnSpPr>
      <xdr:spPr>
        <a:xfrm>
          <a:off x="15290800" y="1439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160161</xdr:rowOff>
    </xdr:to>
    <xdr:cxnSp macro="">
      <xdr:nvCxnSpPr>
        <xdr:cNvPr id="263" name="直線コネクタ 262"/>
        <xdr:cNvCxnSpPr/>
      </xdr:nvCxnSpPr>
      <xdr:spPr>
        <a:xfrm>
          <a:off x="14401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6" name="直線コネクタ 265"/>
        <xdr:cNvCxnSpPr/>
      </xdr:nvCxnSpPr>
      <xdr:spPr>
        <a:xfrm flipV="1">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8" name="楕円 277"/>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9" name="テキスト ボックス 278"/>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4" name="楕円 283"/>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5" name="テキスト ボックス 284"/>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100612</xdr:rowOff>
    </xdr:to>
    <xdr:cxnSp macro="">
      <xdr:nvCxnSpPr>
        <xdr:cNvPr id="320" name="直線コネクタ 319"/>
        <xdr:cNvCxnSpPr/>
      </xdr:nvCxnSpPr>
      <xdr:spPr>
        <a:xfrm>
          <a:off x="16179800" y="10557721"/>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115358</xdr:rowOff>
    </xdr:to>
    <xdr:cxnSp macro="">
      <xdr:nvCxnSpPr>
        <xdr:cNvPr id="323" name="直線コネクタ 322"/>
        <xdr:cNvCxnSpPr/>
      </xdr:nvCxnSpPr>
      <xdr:spPr>
        <a:xfrm flipV="1">
          <a:off x="15290800" y="105577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126083</xdr:rowOff>
    </xdr:to>
    <xdr:cxnSp macro="">
      <xdr:nvCxnSpPr>
        <xdr:cNvPr id="326" name="直線コネクタ 325"/>
        <xdr:cNvCxnSpPr/>
      </xdr:nvCxnSpPr>
      <xdr:spPr>
        <a:xfrm flipV="1">
          <a:off x="14401800" y="10573808"/>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126083</xdr:rowOff>
    </xdr:from>
    <xdr:to>
      <xdr:col>68</xdr:col>
      <xdr:colOff>152400</xdr:colOff>
      <xdr:row>61</xdr:row>
      <xdr:rowOff>142170</xdr:rowOff>
    </xdr:to>
    <xdr:cxnSp macro="">
      <xdr:nvCxnSpPr>
        <xdr:cNvPr id="329" name="直線コネクタ 328"/>
        <xdr:cNvCxnSpPr/>
      </xdr:nvCxnSpPr>
      <xdr:spPr>
        <a:xfrm flipV="1">
          <a:off x="13512800" y="10584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49812</xdr:rowOff>
    </xdr:from>
    <xdr:to>
      <xdr:col>81</xdr:col>
      <xdr:colOff>95250</xdr:colOff>
      <xdr:row>61</xdr:row>
      <xdr:rowOff>151412</xdr:rowOff>
    </xdr:to>
    <xdr:sp macro="" textlink="">
      <xdr:nvSpPr>
        <xdr:cNvPr id="339" name="楕円 338"/>
        <xdr:cNvSpPr/>
      </xdr:nvSpPr>
      <xdr:spPr>
        <a:xfrm>
          <a:off x="16967200" y="10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21889</xdr:rowOff>
    </xdr:from>
    <xdr:ext cx="762000" cy="259045"/>
    <xdr:sp macro="" textlink="">
      <xdr:nvSpPr>
        <xdr:cNvPr id="340" name="定員管理の状況該当値テキスト"/>
        <xdr:cNvSpPr txBox="1"/>
      </xdr:nvSpPr>
      <xdr:spPr>
        <a:xfrm>
          <a:off x="17106900" y="1048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41" name="楕円 340"/>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42" name="テキスト ボックス 341"/>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3" name="楕円 342"/>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4" name="テキスト ボックス 343"/>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75283</xdr:rowOff>
    </xdr:from>
    <xdr:to>
      <xdr:col>68</xdr:col>
      <xdr:colOff>203200</xdr:colOff>
      <xdr:row>62</xdr:row>
      <xdr:rowOff>5433</xdr:rowOff>
    </xdr:to>
    <xdr:sp macro="" textlink="">
      <xdr:nvSpPr>
        <xdr:cNvPr id="345" name="楕円 344"/>
        <xdr:cNvSpPr/>
      </xdr:nvSpPr>
      <xdr:spPr>
        <a:xfrm>
          <a:off x="14351000" y="105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161660</xdr:rowOff>
    </xdr:from>
    <xdr:ext cx="762000" cy="259045"/>
    <xdr:sp macro="" textlink="">
      <xdr:nvSpPr>
        <xdr:cNvPr id="346" name="テキスト ボックス 345"/>
        <xdr:cNvSpPr txBox="1"/>
      </xdr:nvSpPr>
      <xdr:spPr>
        <a:xfrm>
          <a:off x="14020800" y="106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91370</xdr:rowOff>
    </xdr:from>
    <xdr:to>
      <xdr:col>64</xdr:col>
      <xdr:colOff>152400</xdr:colOff>
      <xdr:row>62</xdr:row>
      <xdr:rowOff>21520</xdr:rowOff>
    </xdr:to>
    <xdr:sp macro="" textlink="">
      <xdr:nvSpPr>
        <xdr:cNvPr id="347" name="楕円 346"/>
        <xdr:cNvSpPr/>
      </xdr:nvSpPr>
      <xdr:spPr>
        <a:xfrm>
          <a:off x="13462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6297</xdr:rowOff>
    </xdr:from>
    <xdr:ext cx="762000" cy="259045"/>
    <xdr:sp macro="" textlink="">
      <xdr:nvSpPr>
        <xdr:cNvPr id="348" name="テキスト ボックス 347"/>
        <xdr:cNvSpPr txBox="1"/>
      </xdr:nvSpPr>
      <xdr:spPr>
        <a:xfrm>
          <a:off x="13131800" y="106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実質公債費比率においては、分子が約</a:t>
          </a:r>
          <a:r>
            <a:rPr lang="en-US" altLang="ja-JP" sz="1200">
              <a:effectLst/>
            </a:rPr>
            <a:t>2</a:t>
          </a:r>
          <a:r>
            <a:rPr lang="ja-JP" altLang="en-US" sz="1200">
              <a:effectLst/>
            </a:rPr>
            <a:t>千</a:t>
          </a:r>
          <a:r>
            <a:rPr lang="en-US" altLang="ja-JP" sz="1200">
              <a:effectLst/>
            </a:rPr>
            <a:t>2</a:t>
          </a:r>
          <a:r>
            <a:rPr lang="ja-JP" altLang="en-US" sz="1200">
              <a:effectLst/>
            </a:rPr>
            <a:t>百万円増となり、分母は約</a:t>
          </a:r>
          <a:r>
            <a:rPr lang="en-US" altLang="ja-JP" sz="1200">
              <a:effectLst/>
            </a:rPr>
            <a:t>8</a:t>
          </a:r>
          <a:r>
            <a:rPr lang="ja-JP" altLang="en-US" sz="1200">
              <a:effectLst/>
            </a:rPr>
            <a:t>千</a:t>
          </a:r>
          <a:r>
            <a:rPr lang="en-US" altLang="ja-JP" sz="1200">
              <a:effectLst/>
            </a:rPr>
            <a:t>1</a:t>
          </a:r>
          <a:r>
            <a:rPr lang="ja-JP" altLang="en-US" sz="1200">
              <a:effectLst/>
            </a:rPr>
            <a:t>百万円の増となっている。債務負担行為に対する支出額は毎年減少しているものの、地方債の元利償還金や公営企業債の元利償還金に対する繰入金が合計で約</a:t>
          </a:r>
          <a:r>
            <a:rPr lang="en-US" altLang="ja-JP" sz="1200">
              <a:effectLst/>
            </a:rPr>
            <a:t>7</a:t>
          </a:r>
          <a:r>
            <a:rPr lang="ja-JP" altLang="en-US" sz="1200">
              <a:effectLst/>
            </a:rPr>
            <a:t>千</a:t>
          </a:r>
          <a:r>
            <a:rPr lang="en-US" altLang="ja-JP" sz="1200">
              <a:effectLst/>
            </a:rPr>
            <a:t>8</a:t>
          </a:r>
          <a:r>
            <a:rPr lang="ja-JP" altLang="en-US" sz="1200">
              <a:effectLst/>
            </a:rPr>
            <a:t>百万円の増となったことにより、対前年比約</a:t>
          </a:r>
          <a:r>
            <a:rPr lang="en-US" altLang="ja-JP" sz="1200">
              <a:effectLst/>
            </a:rPr>
            <a:t>7</a:t>
          </a:r>
          <a:r>
            <a:rPr lang="ja-JP" altLang="en-US" sz="1200">
              <a:effectLst/>
            </a:rPr>
            <a:t>千</a:t>
          </a:r>
          <a:r>
            <a:rPr lang="en-US" altLang="ja-JP" sz="1200">
              <a:effectLst/>
            </a:rPr>
            <a:t>7</a:t>
          </a:r>
          <a:r>
            <a:rPr lang="ja-JP" altLang="en-US" sz="1200">
              <a:effectLst/>
            </a:rPr>
            <a:t>百万円の増額となった。一方で補てん財源においても、主に公債費への基準財政需要の増（災害復旧費等に係る基準財政需要額）が約</a:t>
          </a:r>
          <a:r>
            <a:rPr lang="en-US" altLang="ja-JP" sz="1200">
              <a:effectLst/>
            </a:rPr>
            <a:t>6</a:t>
          </a:r>
          <a:r>
            <a:rPr lang="ja-JP" altLang="en-US" sz="1200">
              <a:effectLst/>
            </a:rPr>
            <a:t>千</a:t>
          </a:r>
          <a:r>
            <a:rPr lang="en-US" altLang="ja-JP" sz="1200">
              <a:effectLst/>
            </a:rPr>
            <a:t>3</a:t>
          </a:r>
          <a:r>
            <a:rPr lang="ja-JP" altLang="en-US" sz="1200">
              <a:effectLst/>
            </a:rPr>
            <a:t>百万円の増となったことにより、最終的が分子が約</a:t>
          </a:r>
          <a:r>
            <a:rPr lang="en-US" altLang="ja-JP" sz="1200">
              <a:effectLst/>
            </a:rPr>
            <a:t>2</a:t>
          </a:r>
          <a:r>
            <a:rPr lang="ja-JP" altLang="en-US" sz="1200">
              <a:effectLst/>
            </a:rPr>
            <a:t>千</a:t>
          </a:r>
          <a:r>
            <a:rPr lang="en-US" altLang="ja-JP" sz="1200">
              <a:effectLst/>
            </a:rPr>
            <a:t>2</a:t>
          </a:r>
          <a:r>
            <a:rPr lang="ja-JP" altLang="en-US" sz="1200">
              <a:effectLst/>
            </a:rPr>
            <a:t>百万円の増額となった。</a:t>
          </a:r>
        </a:p>
        <a:p>
          <a:r>
            <a:rPr lang="ja-JP" altLang="en-US" sz="1200">
              <a:effectLst/>
            </a:rPr>
            <a:t>　分母では、地方税の増収による標準税収入額が増となったことにより分母全体が約</a:t>
          </a:r>
          <a:r>
            <a:rPr lang="en-US" altLang="ja-JP" sz="1200">
              <a:effectLst/>
            </a:rPr>
            <a:t>8</a:t>
          </a:r>
          <a:r>
            <a:rPr lang="ja-JP" altLang="en-US" sz="1200">
              <a:effectLst/>
            </a:rPr>
            <a:t>千</a:t>
          </a:r>
          <a:r>
            <a:rPr lang="en-US" altLang="ja-JP" sz="1200">
              <a:effectLst/>
            </a:rPr>
            <a:t>1</a:t>
          </a:r>
          <a:r>
            <a:rPr lang="ja-JP" altLang="en-US" sz="1200">
              <a:effectLst/>
            </a:rPr>
            <a:t>百万円の増となり、３か年平均では昨年度比△</a:t>
          </a:r>
          <a:r>
            <a:rPr lang="en-US" altLang="ja-JP" sz="1200">
              <a:effectLst/>
            </a:rPr>
            <a:t>0.1</a:t>
          </a:r>
          <a:r>
            <a:rPr lang="ja-JP" altLang="en-US" sz="1200">
              <a:effectLst/>
            </a:rPr>
            <a:t>％の実質公債費比率の減少となった。</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90678</xdr:rowOff>
    </xdr:to>
    <xdr:cxnSp macro="">
      <xdr:nvCxnSpPr>
        <xdr:cNvPr id="380" name="直線コネクタ 379"/>
        <xdr:cNvCxnSpPr/>
      </xdr:nvCxnSpPr>
      <xdr:spPr>
        <a:xfrm flipV="1">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6096</xdr:rowOff>
    </xdr:to>
    <xdr:cxnSp macro="">
      <xdr:nvCxnSpPr>
        <xdr:cNvPr id="383" name="直線コネクタ 382"/>
        <xdr:cNvCxnSpPr/>
      </xdr:nvCxnSpPr>
      <xdr:spPr>
        <a:xfrm flipV="1">
          <a:off x="15290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121920</xdr:rowOff>
    </xdr:to>
    <xdr:cxnSp macro="">
      <xdr:nvCxnSpPr>
        <xdr:cNvPr id="386" name="直線コネクタ 385"/>
        <xdr:cNvCxnSpPr/>
      </xdr:nvCxnSpPr>
      <xdr:spPr>
        <a:xfrm flipV="1">
          <a:off x="14401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56642</xdr:rowOff>
    </xdr:to>
    <xdr:cxnSp macro="">
      <xdr:nvCxnSpPr>
        <xdr:cNvPr id="389" name="直線コネクタ 388"/>
        <xdr:cNvCxnSpPr/>
      </xdr:nvCxnSpPr>
      <xdr:spPr>
        <a:xfrm flipV="1">
          <a:off x="13512800" y="73228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9" name="楕円 398"/>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0"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5" name="楕円 404"/>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6" name="テキスト ボックス 405"/>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将来負担額は、債務負担行為に基づく支出予定額が約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a:t>
          </a:r>
          <a:r>
            <a:rPr kumimoji="1" lang="ja-JP" altLang="en-US" sz="1100" baseline="0">
              <a:solidFill>
                <a:schemeClr val="dk1"/>
              </a:solidFill>
              <a:effectLst/>
              <a:latin typeface="+mn-lt"/>
              <a:ea typeface="+mn-ea"/>
              <a:cs typeface="+mn-cs"/>
            </a:rPr>
            <a:t>百万円減少になったことや一部事務組合の負担額等見込額が約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百万円減となったものの、地方債残高が約</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億円増額となったことや公共下水道事業等公営企業への繰入予定額が約</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千万円増加したことにより、対前年度比約</a:t>
          </a:r>
          <a:r>
            <a:rPr kumimoji="1" lang="en-US" altLang="ja-JP" sz="1100" baseline="0">
              <a:solidFill>
                <a:schemeClr val="dk1"/>
              </a:solidFill>
              <a:effectLst/>
              <a:latin typeface="+mn-lt"/>
              <a:ea typeface="+mn-ea"/>
              <a:cs typeface="+mn-cs"/>
            </a:rPr>
            <a:t>6</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百万円程増加した。　補てん財源は、減債基金等の積み立てにより充当可能基金が約</a:t>
          </a:r>
          <a:r>
            <a:rPr kumimoji="1" lang="en-US" altLang="ja-JP" sz="1100" baseline="0">
              <a:solidFill>
                <a:schemeClr val="dk1"/>
              </a:solidFill>
              <a:effectLst/>
              <a:latin typeface="+mn-lt"/>
              <a:ea typeface="+mn-ea"/>
              <a:cs typeface="+mn-cs"/>
            </a:rPr>
            <a:t>4.4</a:t>
          </a:r>
          <a:r>
            <a:rPr kumimoji="1" lang="ja-JP" altLang="en-US" sz="1100" baseline="0">
              <a:solidFill>
                <a:schemeClr val="dk1"/>
              </a:solidFill>
              <a:effectLst/>
              <a:latin typeface="+mn-lt"/>
              <a:ea typeface="+mn-ea"/>
              <a:cs typeface="+mn-cs"/>
            </a:rPr>
            <a:t>億円の増額となったほか、充当可能特定財源と基準財政需要額見込額が合計で約</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百万円増額になったことにより、全体として約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百万の増となり、将来負担額が約</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千万円減少した。</a:t>
          </a:r>
        </a:p>
        <a:p>
          <a:r>
            <a:rPr kumimoji="1" lang="ja-JP" altLang="en-US" sz="1100" baseline="0">
              <a:solidFill>
                <a:schemeClr val="dk1"/>
              </a:solidFill>
              <a:effectLst/>
              <a:latin typeface="+mn-lt"/>
              <a:ea typeface="+mn-ea"/>
              <a:cs typeface="+mn-cs"/>
            </a:rPr>
            <a:t>　更に、地方税の増収による標準財政規模が増となり前年度と比較すると約</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百万円の増額となったことにより、将来負担比率は、対前年度</a:t>
          </a:r>
          <a:r>
            <a:rPr kumimoji="1" lang="en-US" altLang="ja-JP" sz="1100" baseline="0">
              <a:solidFill>
                <a:schemeClr val="dk1"/>
              </a:solidFill>
              <a:effectLst/>
              <a:latin typeface="+mn-lt"/>
              <a:ea typeface="+mn-ea"/>
              <a:cs typeface="+mn-cs"/>
            </a:rPr>
            <a:t>4.2</a:t>
          </a:r>
          <a:r>
            <a:rPr kumimoji="1" lang="ja-JP" altLang="en-US" sz="1100" baseline="0">
              <a:solidFill>
                <a:schemeClr val="dk1"/>
              </a:solidFill>
              <a:effectLst/>
              <a:latin typeface="+mn-lt"/>
              <a:ea typeface="+mn-ea"/>
              <a:cs typeface="+mn-cs"/>
            </a:rPr>
            <a:t>％減少の</a:t>
          </a:r>
          <a:r>
            <a:rPr kumimoji="1" lang="en-US" altLang="ja-JP" sz="1100" baseline="0">
              <a:solidFill>
                <a:schemeClr val="dk1"/>
              </a:solidFill>
              <a:effectLst/>
              <a:latin typeface="+mn-lt"/>
              <a:ea typeface="+mn-ea"/>
              <a:cs typeface="+mn-cs"/>
            </a:rPr>
            <a:t>52.7</a:t>
          </a:r>
          <a:r>
            <a:rPr kumimoji="1" lang="ja-JP" altLang="en-US" sz="1100" baseline="0">
              <a:solidFill>
                <a:schemeClr val="dk1"/>
              </a:solidFill>
              <a:effectLst/>
              <a:latin typeface="+mn-lt"/>
              <a:ea typeface="+mn-ea"/>
              <a:cs typeface="+mn-cs"/>
            </a:rPr>
            <a:t>％となった。</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4112</xdr:rowOff>
    </xdr:from>
    <xdr:to>
      <xdr:col>81</xdr:col>
      <xdr:colOff>44450</xdr:colOff>
      <xdr:row>17</xdr:row>
      <xdr:rowOff>52372</xdr:rowOff>
    </xdr:to>
    <xdr:cxnSp macro="">
      <xdr:nvCxnSpPr>
        <xdr:cNvPr id="444" name="直線コネクタ 443"/>
        <xdr:cNvCxnSpPr/>
      </xdr:nvCxnSpPr>
      <xdr:spPr>
        <a:xfrm flipV="1">
          <a:off x="16179800" y="29187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45478</xdr:rowOff>
    </xdr:from>
    <xdr:to>
      <xdr:col>77</xdr:col>
      <xdr:colOff>44450</xdr:colOff>
      <xdr:row>17</xdr:row>
      <xdr:rowOff>52372</xdr:rowOff>
    </xdr:to>
    <xdr:cxnSp macro="">
      <xdr:nvCxnSpPr>
        <xdr:cNvPr id="447" name="直線コネクタ 446"/>
        <xdr:cNvCxnSpPr/>
      </xdr:nvCxnSpPr>
      <xdr:spPr>
        <a:xfrm>
          <a:off x="15290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151190</xdr:rowOff>
    </xdr:to>
    <xdr:cxnSp macro="">
      <xdr:nvCxnSpPr>
        <xdr:cNvPr id="450" name="直線コネクタ 449"/>
        <xdr:cNvCxnSpPr/>
      </xdr:nvCxnSpPr>
      <xdr:spPr>
        <a:xfrm flipV="1">
          <a:off x="14401800" y="2960128"/>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151190</xdr:rowOff>
    </xdr:from>
    <xdr:to>
      <xdr:col>68</xdr:col>
      <xdr:colOff>152400</xdr:colOff>
      <xdr:row>18</xdr:row>
      <xdr:rowOff>115328</xdr:rowOff>
    </xdr:to>
    <xdr:cxnSp macro="">
      <xdr:nvCxnSpPr>
        <xdr:cNvPr id="453" name="直線コネクタ 452"/>
        <xdr:cNvCxnSpPr/>
      </xdr:nvCxnSpPr>
      <xdr:spPr>
        <a:xfrm flipV="1">
          <a:off x="13512800" y="3065840"/>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124762</xdr:rowOff>
    </xdr:from>
    <xdr:to>
      <xdr:col>81</xdr:col>
      <xdr:colOff>95250</xdr:colOff>
      <xdr:row>17</xdr:row>
      <xdr:rowOff>54912</xdr:rowOff>
    </xdr:to>
    <xdr:sp macro="" textlink="">
      <xdr:nvSpPr>
        <xdr:cNvPr id="463" name="楕円 462"/>
        <xdr:cNvSpPr/>
      </xdr:nvSpPr>
      <xdr:spPr>
        <a:xfrm>
          <a:off x="169672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96839</xdr:rowOff>
    </xdr:from>
    <xdr:ext cx="762000" cy="259045"/>
    <xdr:sp macro="" textlink="">
      <xdr:nvSpPr>
        <xdr:cNvPr id="464" name="将来負担の状況該当値テキスト"/>
        <xdr:cNvSpPr txBox="1"/>
      </xdr:nvSpPr>
      <xdr:spPr>
        <a:xfrm>
          <a:off x="17106900" y="284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1572</xdr:rowOff>
    </xdr:from>
    <xdr:to>
      <xdr:col>77</xdr:col>
      <xdr:colOff>95250</xdr:colOff>
      <xdr:row>17</xdr:row>
      <xdr:rowOff>103172</xdr:rowOff>
    </xdr:to>
    <xdr:sp macro="" textlink="">
      <xdr:nvSpPr>
        <xdr:cNvPr id="465" name="楕円 464"/>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87949</xdr:rowOff>
    </xdr:from>
    <xdr:ext cx="736600" cy="259045"/>
    <xdr:sp macro="" textlink="">
      <xdr:nvSpPr>
        <xdr:cNvPr id="466" name="テキスト ボックス 465"/>
        <xdr:cNvSpPr txBox="1"/>
      </xdr:nvSpPr>
      <xdr:spPr>
        <a:xfrm>
          <a:off x="15798800" y="300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166128</xdr:rowOff>
    </xdr:from>
    <xdr:to>
      <xdr:col>73</xdr:col>
      <xdr:colOff>44450</xdr:colOff>
      <xdr:row>17</xdr:row>
      <xdr:rowOff>96278</xdr:rowOff>
    </xdr:to>
    <xdr:sp macro="" textlink="">
      <xdr:nvSpPr>
        <xdr:cNvPr id="467" name="楕円 466"/>
        <xdr:cNvSpPr/>
      </xdr:nvSpPr>
      <xdr:spPr>
        <a:xfrm>
          <a:off x="15240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81055</xdr:rowOff>
    </xdr:from>
    <xdr:ext cx="762000" cy="259045"/>
    <xdr:sp macro="" textlink="">
      <xdr:nvSpPr>
        <xdr:cNvPr id="468" name="テキスト ボックス 467"/>
        <xdr:cNvSpPr txBox="1"/>
      </xdr:nvSpPr>
      <xdr:spPr>
        <a:xfrm>
          <a:off x="14909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100390</xdr:rowOff>
    </xdr:from>
    <xdr:to>
      <xdr:col>68</xdr:col>
      <xdr:colOff>203200</xdr:colOff>
      <xdr:row>18</xdr:row>
      <xdr:rowOff>30540</xdr:rowOff>
    </xdr:to>
    <xdr:sp macro="" textlink="">
      <xdr:nvSpPr>
        <xdr:cNvPr id="469" name="楕円 468"/>
        <xdr:cNvSpPr/>
      </xdr:nvSpPr>
      <xdr:spPr>
        <a:xfrm>
          <a:off x="14351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15317</xdr:rowOff>
    </xdr:from>
    <xdr:ext cx="762000" cy="259045"/>
    <xdr:sp macro="" textlink="">
      <xdr:nvSpPr>
        <xdr:cNvPr id="470" name="テキスト ボックス 469"/>
        <xdr:cNvSpPr txBox="1"/>
      </xdr:nvSpPr>
      <xdr:spPr>
        <a:xfrm>
          <a:off x="14020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64528</xdr:rowOff>
    </xdr:from>
    <xdr:to>
      <xdr:col>64</xdr:col>
      <xdr:colOff>152400</xdr:colOff>
      <xdr:row>18</xdr:row>
      <xdr:rowOff>166128</xdr:rowOff>
    </xdr:to>
    <xdr:sp macro="" textlink="">
      <xdr:nvSpPr>
        <xdr:cNvPr id="471" name="楕円 470"/>
        <xdr:cNvSpPr/>
      </xdr:nvSpPr>
      <xdr:spPr>
        <a:xfrm>
          <a:off x="134620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150905</xdr:rowOff>
    </xdr:from>
    <xdr:ext cx="762000" cy="259045"/>
    <xdr:sp macro="" textlink="">
      <xdr:nvSpPr>
        <xdr:cNvPr id="472" name="テキスト ボックス 471"/>
        <xdr:cNvSpPr txBox="1"/>
      </xdr:nvSpPr>
      <xdr:spPr>
        <a:xfrm>
          <a:off x="13131800" y="32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人件費は、</a:t>
          </a:r>
          <a:r>
            <a:rPr lang="ja-JP" altLang="en-US" sz="1200" b="0" i="0" baseline="0">
              <a:solidFill>
                <a:schemeClr val="dk1"/>
              </a:solidFill>
              <a:effectLst/>
              <a:latin typeface="+mn-lt"/>
              <a:ea typeface="+mn-ea"/>
              <a:cs typeface="+mn-cs"/>
            </a:rPr>
            <a:t>前年度</a:t>
          </a:r>
          <a:r>
            <a:rPr lang="en-US" altLang="ja-JP" sz="1200" b="0" i="0" baseline="0">
              <a:solidFill>
                <a:schemeClr val="dk1"/>
              </a:solidFill>
              <a:effectLst/>
              <a:latin typeface="+mn-lt"/>
              <a:ea typeface="+mn-ea"/>
              <a:cs typeface="+mn-cs"/>
            </a:rPr>
            <a:t>15.8</a:t>
          </a:r>
          <a:r>
            <a:rPr lang="ja-JP" altLang="ja-JP" sz="1200" b="0" i="0" baseline="0">
              <a:solidFill>
                <a:schemeClr val="dk1"/>
              </a:solidFill>
              <a:effectLst/>
              <a:latin typeface="+mn-lt"/>
              <a:ea typeface="+mn-ea"/>
              <a:cs typeface="+mn-cs"/>
            </a:rPr>
            <a:t>％と</a:t>
          </a:r>
          <a:r>
            <a:rPr lang="ja-JP" altLang="en-US" sz="1200" b="0" i="0" baseline="0">
              <a:solidFill>
                <a:schemeClr val="dk1"/>
              </a:solidFill>
              <a:effectLst/>
              <a:latin typeface="+mn-lt"/>
              <a:ea typeface="+mn-ea"/>
              <a:cs typeface="+mn-cs"/>
            </a:rPr>
            <a:t>前年度と比較し若干</a:t>
          </a:r>
          <a:r>
            <a:rPr lang="ja-JP" altLang="ja-JP" sz="1200" b="0" i="0" baseline="0">
              <a:solidFill>
                <a:schemeClr val="dk1"/>
              </a:solidFill>
              <a:effectLst/>
              <a:latin typeface="+mn-lt"/>
              <a:ea typeface="+mn-ea"/>
              <a:cs typeface="+mn-cs"/>
            </a:rPr>
            <a:t>上昇した</a:t>
          </a:r>
          <a:r>
            <a:rPr lang="ja-JP" altLang="en-US" sz="1200" b="0" i="0" baseline="0">
              <a:solidFill>
                <a:schemeClr val="dk1"/>
              </a:solidFill>
              <a:effectLst/>
              <a:latin typeface="+mn-lt"/>
              <a:ea typeface="+mn-ea"/>
              <a:cs typeface="+mn-cs"/>
            </a:rPr>
            <a:t>が、平成</a:t>
          </a:r>
          <a:r>
            <a:rPr lang="en-US" altLang="ja-JP" sz="1200" b="0" i="0" baseline="0">
              <a:solidFill>
                <a:schemeClr val="dk1"/>
              </a:solidFill>
              <a:effectLst/>
              <a:latin typeface="+mn-lt"/>
              <a:ea typeface="+mn-ea"/>
              <a:cs typeface="+mn-cs"/>
            </a:rPr>
            <a:t>29</a:t>
          </a:r>
          <a:r>
            <a:rPr lang="ja-JP" altLang="en-US" sz="1200" b="0" i="0" baseline="0">
              <a:solidFill>
                <a:schemeClr val="dk1"/>
              </a:solidFill>
              <a:effectLst/>
              <a:latin typeface="+mn-lt"/>
              <a:ea typeface="+mn-ea"/>
              <a:cs typeface="+mn-cs"/>
            </a:rPr>
            <a:t>年度決算においては減少となった。</a:t>
          </a:r>
          <a:r>
            <a:rPr lang="ja-JP" altLang="ja-JP" sz="1200" b="0" i="0" baseline="0">
              <a:solidFill>
                <a:schemeClr val="dk1"/>
              </a:solidFill>
              <a:effectLst/>
              <a:latin typeface="+mn-lt"/>
              <a:ea typeface="+mn-ea"/>
              <a:cs typeface="+mn-cs"/>
            </a:rPr>
            <a:t>人件費の総額は</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したものの、</a:t>
          </a:r>
          <a:r>
            <a:rPr lang="ja-JP" altLang="en-US" sz="1200" b="0" i="0" baseline="0">
              <a:solidFill>
                <a:schemeClr val="dk1"/>
              </a:solidFill>
              <a:effectLst/>
              <a:latin typeface="+mn-lt"/>
              <a:ea typeface="+mn-ea"/>
              <a:cs typeface="+mn-cs"/>
            </a:rPr>
            <a:t>臨時職員社会保険料及び地方選挙等臨時的なものの増加に伴うものであり、経常一般財源としては</a:t>
          </a:r>
          <a:r>
            <a:rPr lang="ja-JP" altLang="ja-JP" sz="1200" b="0" i="0" baseline="0">
              <a:solidFill>
                <a:schemeClr val="dk1"/>
              </a:solidFill>
              <a:effectLst/>
              <a:latin typeface="+mn-lt"/>
              <a:ea typeface="+mn-ea"/>
              <a:cs typeface="+mn-cs"/>
            </a:rPr>
            <a:t>減少したことが主な要因である。当町は富士五湖の内、４湖を抱えその湖畔に集落が点在するため、公共施設の集約が困難な状況があり、人員を削減することが難しくなっており、さらなる人件費の削減のため指定管理の導入などを検討していく必要が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34</xdr:row>
      <xdr:rowOff>163576</xdr:rowOff>
    </xdr:to>
    <xdr:cxnSp macro="">
      <xdr:nvCxnSpPr>
        <xdr:cNvPr id="64" name="直線コネクタ 63"/>
        <xdr:cNvCxnSpPr/>
      </xdr:nvCxnSpPr>
      <xdr:spPr>
        <a:xfrm flipV="1">
          <a:off x="3987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140716</xdr:rowOff>
    </xdr:from>
    <xdr:to>
      <xdr:col>19</xdr:col>
      <xdr:colOff>187325</xdr:colOff>
      <xdr:row>34</xdr:row>
      <xdr:rowOff>163576</xdr:rowOff>
    </xdr:to>
    <xdr:cxnSp macro="">
      <xdr:nvCxnSpPr>
        <xdr:cNvPr id="67" name="直線コネクタ 66"/>
        <xdr:cNvCxnSpPr/>
      </xdr:nvCxnSpPr>
      <xdr:spPr>
        <a:xfrm>
          <a:off x="3098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34</xdr:row>
      <xdr:rowOff>149860</xdr:rowOff>
    </xdr:to>
    <xdr:cxnSp macro="">
      <xdr:nvCxnSpPr>
        <xdr:cNvPr id="70" name="直線コネクタ 69"/>
        <xdr:cNvCxnSpPr/>
      </xdr:nvCxnSpPr>
      <xdr:spPr>
        <a:xfrm flipV="1">
          <a:off x="2209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159004</xdr:rowOff>
    </xdr:to>
    <xdr:cxnSp macro="">
      <xdr:nvCxnSpPr>
        <xdr:cNvPr id="73" name="直線コネクタ 72"/>
        <xdr:cNvCxnSpPr/>
      </xdr:nvCxnSpPr>
      <xdr:spPr>
        <a:xfrm flipV="1">
          <a:off x="1320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12209</xdr:rowOff>
    </xdr:from>
    <xdr:ext cx="762000" cy="259045"/>
    <xdr:sp macro="" textlink="">
      <xdr:nvSpPr>
        <xdr:cNvPr id="84" name="人件費該当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112776</xdr:rowOff>
    </xdr:from>
    <xdr:to>
      <xdr:col>20</xdr:col>
      <xdr:colOff>38100</xdr:colOff>
      <xdr:row>35</xdr:row>
      <xdr:rowOff>42926</xdr:rowOff>
    </xdr:to>
    <xdr:sp macro="" textlink="">
      <xdr:nvSpPr>
        <xdr:cNvPr id="85" name="楕円 84"/>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53103</xdr:rowOff>
    </xdr:from>
    <xdr:ext cx="736600" cy="259045"/>
    <xdr:sp macro="" textlink="">
      <xdr:nvSpPr>
        <xdr:cNvPr id="86" name="テキスト ボックス 85"/>
        <xdr:cNvSpPr txBox="1"/>
      </xdr:nvSpPr>
      <xdr:spPr>
        <a:xfrm>
          <a:off x="3606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89916</xdr:rowOff>
    </xdr:from>
    <xdr:to>
      <xdr:col>15</xdr:col>
      <xdr:colOff>149225</xdr:colOff>
      <xdr:row>35</xdr:row>
      <xdr:rowOff>20066</xdr:rowOff>
    </xdr:to>
    <xdr:sp macro="" textlink="">
      <xdr:nvSpPr>
        <xdr:cNvPr id="87" name="楕円 86"/>
        <xdr:cNvSpPr/>
      </xdr:nvSpPr>
      <xdr:spPr>
        <a:xfrm>
          <a:off x="3048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30243</xdr:rowOff>
    </xdr:from>
    <xdr:ext cx="762000" cy="259045"/>
    <xdr:sp macro="" textlink="">
      <xdr:nvSpPr>
        <xdr:cNvPr id="88" name="テキスト ボックス 87"/>
        <xdr:cNvSpPr txBox="1"/>
      </xdr:nvSpPr>
      <xdr:spPr>
        <a:xfrm>
          <a:off x="2717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89" name="楕円 88"/>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0" name="テキスト ボックス 89"/>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物件費は公共施設の解体を行ったこと等により総額としては</a:t>
          </a:r>
          <a:r>
            <a:rPr lang="ja-JP" altLang="ja-JP" sz="1200" b="0" i="0" baseline="0">
              <a:solidFill>
                <a:schemeClr val="dk1"/>
              </a:solidFill>
              <a:effectLst/>
              <a:latin typeface="+mn-lt"/>
              <a:ea typeface="+mn-ea"/>
              <a:cs typeface="+mn-cs"/>
            </a:rPr>
            <a:t>昨年度より</a:t>
          </a:r>
          <a:r>
            <a:rPr lang="ja-JP" altLang="en-US" sz="1200" b="0" i="0" baseline="0">
              <a:solidFill>
                <a:schemeClr val="dk1"/>
              </a:solidFill>
              <a:effectLst/>
              <a:latin typeface="+mn-lt"/>
              <a:ea typeface="+mn-ea"/>
              <a:cs typeface="+mn-cs"/>
            </a:rPr>
            <a:t>増加したが、児童措置費国県負担金等特定財源の増加により経常一般財源が減少したこと</a:t>
          </a:r>
          <a:r>
            <a:rPr lang="ja-JP" altLang="ja-JP" sz="1200" b="0" i="0" baseline="0">
              <a:solidFill>
                <a:schemeClr val="dk1"/>
              </a:solidFill>
              <a:effectLst/>
              <a:latin typeface="+mn-lt"/>
              <a:ea typeface="+mn-ea"/>
              <a:cs typeface="+mn-cs"/>
            </a:rPr>
            <a:t>により比率</a:t>
          </a:r>
          <a:r>
            <a:rPr lang="ja-JP" altLang="en-US" sz="1200" b="0" i="0" baseline="0">
              <a:solidFill>
                <a:schemeClr val="dk1"/>
              </a:solidFill>
              <a:effectLst/>
              <a:latin typeface="+mn-lt"/>
              <a:ea typeface="+mn-ea"/>
              <a:cs typeface="+mn-cs"/>
            </a:rPr>
            <a:t>として</a:t>
          </a:r>
          <a:r>
            <a:rPr lang="ja-JP" altLang="ja-JP" sz="1200" b="0" i="0" baseline="0">
              <a:solidFill>
                <a:schemeClr val="dk1"/>
              </a:solidFill>
              <a:effectLst/>
              <a:latin typeface="+mn-lt"/>
              <a:ea typeface="+mn-ea"/>
              <a:cs typeface="+mn-cs"/>
            </a:rPr>
            <a:t>は減少</a:t>
          </a:r>
          <a:r>
            <a:rPr lang="ja-JP" altLang="en-US" sz="1200" b="0" i="0" baseline="0">
              <a:solidFill>
                <a:schemeClr val="dk1"/>
              </a:solidFill>
              <a:effectLst/>
              <a:latin typeface="+mn-lt"/>
              <a:ea typeface="+mn-ea"/>
              <a:cs typeface="+mn-cs"/>
            </a:rPr>
            <a:t>となった</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類似団体平均値が、前年度より</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ポイント上昇したのに対し、当町では、</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ポイント減少していることから、今後も一層合併のスケールメリットを生かした行政のスリム化を継続していく必要がある。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54610</xdr:rowOff>
    </xdr:to>
    <xdr:cxnSp macro="">
      <xdr:nvCxnSpPr>
        <xdr:cNvPr id="125" name="直線コネクタ 124"/>
        <xdr:cNvCxnSpPr/>
      </xdr:nvCxnSpPr>
      <xdr:spPr>
        <a:xfrm flipV="1">
          <a:off x="15671800" y="2573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92710</xdr:rowOff>
    </xdr:to>
    <xdr:cxnSp macro="">
      <xdr:nvCxnSpPr>
        <xdr:cNvPr id="128" name="直線コネクタ 127"/>
        <xdr:cNvCxnSpPr/>
      </xdr:nvCxnSpPr>
      <xdr:spPr>
        <a:xfrm flipV="1">
          <a:off x="14782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92710</xdr:rowOff>
    </xdr:to>
    <xdr:cxnSp macro="">
      <xdr:nvCxnSpPr>
        <xdr:cNvPr id="131" name="直線コネクタ 130"/>
        <xdr:cNvCxnSpPr/>
      </xdr:nvCxnSpPr>
      <xdr:spPr>
        <a:xfrm>
          <a:off x="13893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31750</xdr:rowOff>
    </xdr:to>
    <xdr:cxnSp macro="">
      <xdr:nvCxnSpPr>
        <xdr:cNvPr id="134" name="直線コネクタ 133"/>
        <xdr:cNvCxnSpPr/>
      </xdr:nvCxnSpPr>
      <xdr:spPr>
        <a:xfrm flipV="1">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扶助費については、昨年度と同水準となった。子ども医療費助成や介護給付等が増加となったが、地方税等歳入一般財源も増加したことにより、前年度と同じ比率になった。</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においても</a:t>
          </a:r>
          <a:r>
            <a:rPr lang="ja-JP" altLang="ja-JP" sz="1200" b="0" i="0" baseline="0">
              <a:solidFill>
                <a:schemeClr val="dk1"/>
              </a:solidFill>
              <a:effectLst/>
              <a:latin typeface="+mn-lt"/>
              <a:ea typeface="+mn-ea"/>
              <a:cs typeface="+mn-cs"/>
            </a:rPr>
            <a:t>社会保障費</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傾向にあるため</a:t>
          </a:r>
          <a:r>
            <a:rPr lang="ja-JP" altLang="ja-JP" sz="1200" b="0" i="0" baseline="0">
              <a:solidFill>
                <a:schemeClr val="dk1"/>
              </a:solidFill>
              <a:effectLst/>
              <a:latin typeface="+mn-lt"/>
              <a:ea typeface="+mn-ea"/>
              <a:cs typeface="+mn-cs"/>
            </a:rPr>
            <a:t>、義務的経費の健全化に取り組む必要がある。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88" name="直線コネクタ 187"/>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53522</xdr:rowOff>
    </xdr:to>
    <xdr:cxnSp macro="">
      <xdr:nvCxnSpPr>
        <xdr:cNvPr id="191" name="直線コネクタ 190"/>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170543</xdr:rowOff>
    </xdr:to>
    <xdr:cxnSp macro="">
      <xdr:nvCxnSpPr>
        <xdr:cNvPr id="194" name="直線コネクタ 193"/>
        <xdr:cNvCxnSpPr/>
      </xdr:nvCxnSpPr>
      <xdr:spPr>
        <a:xfrm flipV="1">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7" name="直線コネクタ 196"/>
        <xdr:cNvCxnSpPr/>
      </xdr:nvCxnSpPr>
      <xdr:spPr>
        <a:xfrm flipV="1">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経常収支比率が、</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ポイント減少した。　その主な要因は、</a:t>
          </a:r>
          <a:r>
            <a:rPr lang="ja-JP" altLang="en-US" sz="1100" b="0" i="0" baseline="0">
              <a:solidFill>
                <a:schemeClr val="dk1"/>
              </a:solidFill>
              <a:effectLst/>
              <a:latin typeface="+mn-lt"/>
              <a:ea typeface="+mn-ea"/>
              <a:cs typeface="+mn-cs"/>
            </a:rPr>
            <a:t>歳出全体として下水道事業に対する繰出金の増加や積立金の減少に加え、地方税の増加等により歳入全体が増加したことによる</a:t>
          </a:r>
          <a:r>
            <a:rPr lang="ja-JP" altLang="ja-JP" sz="1100" b="0" i="0" baseline="0">
              <a:solidFill>
                <a:schemeClr val="dk1"/>
              </a:solidFill>
              <a:effectLst/>
              <a:latin typeface="+mn-lt"/>
              <a:ea typeface="+mn-ea"/>
              <a:cs typeface="+mn-cs"/>
            </a:rPr>
            <a:t>ものである。　</a:t>
          </a:r>
          <a:r>
            <a:rPr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国保会計や後期高齢者医療保険会計等への繰出金は増加傾向にあることから、当該会計への繰出金が増加しないよう健康のまちづくりの施策を今後も進めることと、下水道事業や簡易水道事業の経費の削減と</a:t>
          </a:r>
          <a:r>
            <a:rPr lang="ja-JP" altLang="en-US" sz="1100" b="0" i="0" baseline="0">
              <a:solidFill>
                <a:schemeClr val="dk1"/>
              </a:solidFill>
              <a:effectLst/>
              <a:latin typeface="+mn-lt"/>
              <a:ea typeface="+mn-ea"/>
              <a:cs typeface="+mn-cs"/>
            </a:rPr>
            <a:t>料金改定等による</a:t>
          </a:r>
          <a:r>
            <a:rPr lang="ja-JP" altLang="ja-JP" sz="1100" b="0" i="0" baseline="0">
              <a:solidFill>
                <a:schemeClr val="dk1"/>
              </a:solidFill>
              <a:effectLst/>
              <a:latin typeface="+mn-lt"/>
              <a:ea typeface="+mn-ea"/>
              <a:cs typeface="+mn-cs"/>
            </a:rPr>
            <a:t>収入の増を図ることとする。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73660</xdr:rowOff>
    </xdr:to>
    <xdr:cxnSp macro="">
      <xdr:nvCxnSpPr>
        <xdr:cNvPr id="249" name="直線コネクタ 248"/>
        <xdr:cNvCxnSpPr/>
      </xdr:nvCxnSpPr>
      <xdr:spPr>
        <a:xfrm flipV="1">
          <a:off x="15671800" y="9293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88900</xdr:rowOff>
    </xdr:to>
    <xdr:cxnSp macro="">
      <xdr:nvCxnSpPr>
        <xdr:cNvPr id="252" name="直線コネクタ 251"/>
        <xdr:cNvCxnSpPr/>
      </xdr:nvCxnSpPr>
      <xdr:spPr>
        <a:xfrm flipV="1">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134620</xdr:rowOff>
    </xdr:to>
    <xdr:cxnSp macro="">
      <xdr:nvCxnSpPr>
        <xdr:cNvPr id="255" name="直線コネクタ 254"/>
        <xdr:cNvCxnSpPr/>
      </xdr:nvCxnSpPr>
      <xdr:spPr>
        <a:xfrm flipV="1">
          <a:off x="13893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134620</xdr:rowOff>
    </xdr:to>
    <xdr:cxnSp macro="">
      <xdr:nvCxnSpPr>
        <xdr:cNvPr id="258" name="直線コネクタ 257"/>
        <xdr:cNvCxnSpPr/>
      </xdr:nvCxnSpPr>
      <xdr:spPr>
        <a:xfrm>
          <a:off x="13004800" y="927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8" name="楕円 267"/>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69"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0" name="楕円 269"/>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1" name="テキスト ボックス 270"/>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2" name="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4" name="楕円 273"/>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5" name="テキスト ボックス 274"/>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76" name="楕円 275"/>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77" name="テキスト ボックス 276"/>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年度に財政基本計画を策定した中でこの補助金について、今後は補助金の公平性・透明性の確保など、効果が町民に寄与しているか確認し、適正な補助金額にすることで約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　</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年度は一部事務組合</a:t>
          </a:r>
          <a:r>
            <a:rPr lang="ja-JP" altLang="en-US" sz="1100" b="0" i="0" baseline="0">
              <a:solidFill>
                <a:schemeClr val="dk1"/>
              </a:solidFill>
              <a:effectLst/>
              <a:latin typeface="+mn-lt"/>
              <a:ea typeface="+mn-ea"/>
              <a:cs typeface="+mn-cs"/>
            </a:rPr>
            <a:t>の建設負担金減少や焼却場建設起債</a:t>
          </a:r>
          <a:r>
            <a:rPr lang="ja-JP" altLang="ja-JP" sz="1100" b="0" i="0" baseline="0">
              <a:solidFill>
                <a:schemeClr val="dk1"/>
              </a:solidFill>
              <a:effectLst/>
              <a:latin typeface="+mn-lt"/>
              <a:ea typeface="+mn-ea"/>
              <a:cs typeface="+mn-cs"/>
            </a:rPr>
            <a:t>に対する負担金が減少したことにより前年度より減少となった。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122428</xdr:rowOff>
    </xdr:to>
    <xdr:cxnSp macro="">
      <xdr:nvCxnSpPr>
        <xdr:cNvPr id="307" name="直線コネクタ 306"/>
        <xdr:cNvCxnSpPr/>
      </xdr:nvCxnSpPr>
      <xdr:spPr>
        <a:xfrm flipV="1">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154432</xdr:rowOff>
    </xdr:to>
    <xdr:cxnSp macro="">
      <xdr:nvCxnSpPr>
        <xdr:cNvPr id="310" name="直線コネクタ 309"/>
        <xdr:cNvCxnSpPr/>
      </xdr:nvCxnSpPr>
      <xdr:spPr>
        <a:xfrm flipV="1">
          <a:off x="14782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154432</xdr:rowOff>
    </xdr:to>
    <xdr:cxnSp macro="">
      <xdr:nvCxnSpPr>
        <xdr:cNvPr id="313" name="直線コネクタ 312"/>
        <xdr:cNvCxnSpPr/>
      </xdr:nvCxnSpPr>
      <xdr:spPr>
        <a:xfrm>
          <a:off x="13893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154432</xdr:rowOff>
    </xdr:to>
    <xdr:cxnSp macro="">
      <xdr:nvCxnSpPr>
        <xdr:cNvPr id="316" name="直線コネクタ 315"/>
        <xdr:cNvCxnSpPr/>
      </xdr:nvCxnSpPr>
      <xdr:spPr>
        <a:xfrm>
          <a:off x="13004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7"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1" name="テキスト ボックス 33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5" name="テキスト ボックス 33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類似団体平均値と比較して、比率が高くなっている主</a:t>
          </a:r>
          <a:r>
            <a:rPr lang="ja-JP" altLang="en-US" sz="1200" b="0" i="0" baseline="0">
              <a:solidFill>
                <a:schemeClr val="dk1"/>
              </a:solidFill>
              <a:effectLst/>
              <a:latin typeface="+mn-lt"/>
              <a:ea typeface="+mn-ea"/>
              <a:cs typeface="+mn-cs"/>
            </a:rPr>
            <a:t>な</a:t>
          </a:r>
          <a:r>
            <a:rPr lang="ja-JP" altLang="ja-JP" sz="1200" b="0" i="0" baseline="0">
              <a:solidFill>
                <a:schemeClr val="dk1"/>
              </a:solidFill>
              <a:effectLst/>
              <a:latin typeface="+mn-lt"/>
              <a:ea typeface="+mn-ea"/>
              <a:cs typeface="+mn-cs"/>
            </a:rPr>
            <a:t>要因は、新町建設計画による合併以来継続して行っているインフラ整備に対する合併特例事業債が増加していることが挙げられる。　</a:t>
          </a:r>
          <a:r>
            <a:rPr lang="ja-JP" altLang="en-US" sz="1200" b="0" i="0" baseline="0">
              <a:solidFill>
                <a:schemeClr val="dk1"/>
              </a:solidFill>
              <a:effectLst/>
              <a:latin typeface="+mn-lt"/>
              <a:ea typeface="+mn-ea"/>
              <a:cs typeface="+mn-cs"/>
            </a:rPr>
            <a:t>当町の</a:t>
          </a:r>
          <a:r>
            <a:rPr lang="ja-JP" altLang="ja-JP" sz="1200" b="0" i="0" baseline="0">
              <a:solidFill>
                <a:schemeClr val="dk1"/>
              </a:solidFill>
              <a:effectLst/>
              <a:latin typeface="+mn-lt"/>
              <a:ea typeface="+mn-ea"/>
              <a:cs typeface="+mn-cs"/>
            </a:rPr>
            <a:t>合併特例事業債の発行期限は</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32</a:t>
          </a:r>
          <a:r>
            <a:rPr lang="ja-JP" altLang="en-US" sz="1200" b="0" i="0" baseline="0">
              <a:solidFill>
                <a:schemeClr val="dk1"/>
              </a:solidFill>
              <a:effectLst/>
              <a:latin typeface="+mn-lt"/>
              <a:ea typeface="+mn-ea"/>
              <a:cs typeface="+mn-cs"/>
            </a:rPr>
            <a:t>年度であり</a:t>
          </a:r>
          <a:r>
            <a:rPr lang="ja-JP" altLang="ja-JP" sz="1200" b="0" i="0" baseline="0">
              <a:solidFill>
                <a:schemeClr val="dk1"/>
              </a:solidFill>
              <a:effectLst/>
              <a:latin typeface="+mn-lt"/>
              <a:ea typeface="+mn-ea"/>
              <a:cs typeface="+mn-cs"/>
            </a:rPr>
            <a:t>、今後の数年間に</a:t>
          </a:r>
          <a:r>
            <a:rPr lang="ja-JP" altLang="en-US" sz="1200" b="0" i="0" baseline="0">
              <a:solidFill>
                <a:schemeClr val="dk1"/>
              </a:solidFill>
              <a:effectLst/>
              <a:latin typeface="+mn-lt"/>
              <a:ea typeface="+mn-ea"/>
              <a:cs typeface="+mn-cs"/>
            </a:rPr>
            <a:t>お</a:t>
          </a:r>
          <a:r>
            <a:rPr lang="ja-JP" altLang="ja-JP" sz="1200" b="0" i="0" baseline="0">
              <a:solidFill>
                <a:schemeClr val="dk1"/>
              </a:solidFill>
              <a:effectLst/>
              <a:latin typeface="+mn-lt"/>
              <a:ea typeface="+mn-ea"/>
              <a:cs typeface="+mn-cs"/>
            </a:rPr>
            <a:t>いても新町建設計画</a:t>
          </a:r>
          <a:r>
            <a:rPr lang="ja-JP" altLang="en-US" sz="1200" b="0" i="0" baseline="0">
              <a:solidFill>
                <a:schemeClr val="dk1"/>
              </a:solidFill>
              <a:effectLst/>
              <a:latin typeface="+mn-lt"/>
              <a:ea typeface="+mn-ea"/>
              <a:cs typeface="+mn-cs"/>
            </a:rPr>
            <a:t>に基づいた</a:t>
          </a:r>
          <a:r>
            <a:rPr lang="ja-JP" altLang="ja-JP" sz="1200" b="0" i="0" baseline="0">
              <a:solidFill>
                <a:schemeClr val="dk1"/>
              </a:solidFill>
              <a:effectLst/>
              <a:latin typeface="+mn-lt"/>
              <a:ea typeface="+mn-ea"/>
              <a:cs typeface="+mn-cs"/>
            </a:rPr>
            <a:t>小学校建設等大型事業が計画されているため、将来における公債費は増加してくるものと思われる。こうした状況の中において、他の普通建設事業を抑制するなど新規発行債を控えるように努める。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16511</xdr:rowOff>
    </xdr:to>
    <xdr:cxnSp macro="">
      <xdr:nvCxnSpPr>
        <xdr:cNvPr id="368" name="直線コネクタ 367"/>
        <xdr:cNvCxnSpPr/>
      </xdr:nvCxnSpPr>
      <xdr:spPr>
        <a:xfrm>
          <a:off x="3987800" y="13538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78</xdr:row>
      <xdr:rowOff>165100</xdr:rowOff>
    </xdr:to>
    <xdr:cxnSp macro="">
      <xdr:nvCxnSpPr>
        <xdr:cNvPr id="371" name="直線コネクタ 370"/>
        <xdr:cNvCxnSpPr/>
      </xdr:nvCxnSpPr>
      <xdr:spPr>
        <a:xfrm>
          <a:off x="3098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31750</xdr:rowOff>
    </xdr:to>
    <xdr:cxnSp macro="">
      <xdr:nvCxnSpPr>
        <xdr:cNvPr id="374" name="直線コネクタ 373"/>
        <xdr:cNvCxnSpPr/>
      </xdr:nvCxnSpPr>
      <xdr:spPr>
        <a:xfrm flipV="1">
          <a:off x="2209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39370</xdr:rowOff>
    </xdr:to>
    <xdr:cxnSp macro="">
      <xdr:nvCxnSpPr>
        <xdr:cNvPr id="377" name="直線コネクタ 376"/>
        <xdr:cNvCxnSpPr/>
      </xdr:nvCxnSpPr>
      <xdr:spPr>
        <a:xfrm flipV="1">
          <a:off x="1320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87" name="楕円 386"/>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88"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89" name="楕円 388"/>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0" name="テキスト ボックス 389"/>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1" name="楕円 390"/>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2" name="テキスト ボックス 391"/>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3" name="楕円 392"/>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4" name="テキスト ボックス 393"/>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5" name="楕円 394"/>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6" name="テキスト ボックス 395"/>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全体の経常収支比率</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77.5</a:t>
          </a:r>
          <a:r>
            <a:rPr lang="ja-JP" altLang="ja-JP" sz="1200" b="0" i="0" baseline="0">
              <a:solidFill>
                <a:schemeClr val="dk1"/>
              </a:solidFill>
              <a:effectLst/>
              <a:latin typeface="+mn-lt"/>
              <a:ea typeface="+mn-ea"/>
              <a:cs typeface="+mn-cs"/>
            </a:rPr>
            <a:t>％から</a:t>
          </a:r>
          <a:r>
            <a:rPr lang="en-US" altLang="ja-JP" sz="1200" b="0" i="0" baseline="0">
              <a:solidFill>
                <a:schemeClr val="dk1"/>
              </a:solidFill>
              <a:effectLst/>
              <a:latin typeface="+mn-lt"/>
              <a:ea typeface="+mn-ea"/>
              <a:cs typeface="+mn-cs"/>
            </a:rPr>
            <a:t>76.2</a:t>
          </a:r>
          <a:r>
            <a:rPr lang="ja-JP" altLang="ja-JP" sz="1200" b="0" i="0" baseline="0">
              <a:solidFill>
                <a:schemeClr val="dk1"/>
              </a:solidFill>
              <a:effectLst/>
              <a:latin typeface="+mn-lt"/>
              <a:ea typeface="+mn-ea"/>
              <a:cs typeface="+mn-cs"/>
            </a:rPr>
            <a:t>％へと減少したことにより、公債費を除いた部分も、</a:t>
          </a:r>
          <a:r>
            <a:rPr lang="en-US" altLang="ja-JP" sz="1200" b="0" i="0" baseline="0">
              <a:solidFill>
                <a:schemeClr val="dk1"/>
              </a:solidFill>
              <a:effectLst/>
              <a:latin typeface="+mn-lt"/>
              <a:ea typeface="+mn-ea"/>
              <a:cs typeface="+mn-cs"/>
            </a:rPr>
            <a:t>59.0</a:t>
          </a:r>
          <a:r>
            <a:rPr lang="ja-JP" altLang="ja-JP" sz="1200" b="0" i="0" baseline="0">
              <a:solidFill>
                <a:schemeClr val="dk1"/>
              </a:solidFill>
              <a:effectLst/>
              <a:latin typeface="+mn-lt"/>
              <a:ea typeface="+mn-ea"/>
              <a:cs typeface="+mn-cs"/>
            </a:rPr>
            <a:t>％から</a:t>
          </a:r>
          <a:r>
            <a:rPr lang="en-US" altLang="ja-JP" sz="1200" b="0" i="0" baseline="0">
              <a:solidFill>
                <a:schemeClr val="dk1"/>
              </a:solidFill>
              <a:effectLst/>
              <a:latin typeface="+mn-lt"/>
              <a:ea typeface="+mn-ea"/>
              <a:cs typeface="+mn-cs"/>
            </a:rPr>
            <a:t>57.4</a:t>
          </a:r>
          <a:r>
            <a:rPr lang="ja-JP" altLang="ja-JP" sz="1200" b="0" i="0" baseline="0">
              <a:solidFill>
                <a:schemeClr val="dk1"/>
              </a:solidFill>
              <a:effectLst/>
              <a:latin typeface="+mn-lt"/>
              <a:ea typeface="+mn-ea"/>
              <a:cs typeface="+mn-cs"/>
            </a:rPr>
            <a:t>％と減少している。類似団体平均値が、</a:t>
          </a:r>
          <a:r>
            <a:rPr lang="en-US" altLang="ja-JP" sz="1200" b="0" i="0" baseline="0">
              <a:solidFill>
                <a:schemeClr val="dk1"/>
              </a:solidFill>
              <a:effectLst/>
              <a:latin typeface="+mn-lt"/>
              <a:ea typeface="+mn-ea"/>
              <a:cs typeface="+mn-cs"/>
            </a:rPr>
            <a:t>77.0</a:t>
          </a:r>
          <a:r>
            <a:rPr lang="ja-JP" altLang="ja-JP" sz="1200" b="0" i="0" baseline="0">
              <a:solidFill>
                <a:schemeClr val="dk1"/>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200" b="0" i="0" baseline="0">
              <a:solidFill>
                <a:schemeClr val="dk1"/>
              </a:solidFill>
              <a:effectLst/>
              <a:latin typeface="+mn-lt"/>
              <a:ea typeface="+mn-ea"/>
              <a:cs typeface="+mn-cs"/>
            </a:rPr>
            <a:t>14</a:t>
          </a:r>
          <a:r>
            <a:rPr lang="ja-JP" altLang="ja-JP" sz="1200" b="0" i="0" baseline="0">
              <a:solidFill>
                <a:schemeClr val="dk1"/>
              </a:solidFill>
              <a:effectLst/>
              <a:latin typeface="+mn-lt"/>
              <a:ea typeface="+mn-ea"/>
              <a:cs typeface="+mn-cs"/>
            </a:rPr>
            <a:t>年を経過したなかで、今後もより一層、合併のスケールメリットを生かした行政のスリム化に対応する必要がある。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73</xdr:row>
      <xdr:rowOff>24130</xdr:rowOff>
    </xdr:to>
    <xdr:cxnSp macro="">
      <xdr:nvCxnSpPr>
        <xdr:cNvPr id="427" name="直線コネクタ 426"/>
        <xdr:cNvCxnSpPr/>
      </xdr:nvCxnSpPr>
      <xdr:spPr>
        <a:xfrm flipV="1">
          <a:off x="15671800" y="12466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37846</xdr:rowOff>
    </xdr:to>
    <xdr:cxnSp macro="">
      <xdr:nvCxnSpPr>
        <xdr:cNvPr id="430" name="直線コネクタ 429"/>
        <xdr:cNvCxnSpPr/>
      </xdr:nvCxnSpPr>
      <xdr:spPr>
        <a:xfrm flipV="1">
          <a:off x="14782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28702</xdr:rowOff>
    </xdr:from>
    <xdr:to>
      <xdr:col>73</xdr:col>
      <xdr:colOff>180975</xdr:colOff>
      <xdr:row>73</xdr:row>
      <xdr:rowOff>37846</xdr:rowOff>
    </xdr:to>
    <xdr:cxnSp macro="">
      <xdr:nvCxnSpPr>
        <xdr:cNvPr id="433" name="直線コネクタ 432"/>
        <xdr:cNvCxnSpPr/>
      </xdr:nvCxnSpPr>
      <xdr:spPr>
        <a:xfrm>
          <a:off x="13893800" y="12544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28702</xdr:rowOff>
    </xdr:to>
    <xdr:cxnSp macro="">
      <xdr:nvCxnSpPr>
        <xdr:cNvPr id="436" name="直線コネクタ 435"/>
        <xdr:cNvCxnSpPr/>
      </xdr:nvCxnSpPr>
      <xdr:spPr>
        <a:xfrm>
          <a:off x="13004800" y="12494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71628</xdr:rowOff>
    </xdr:from>
    <xdr:to>
      <xdr:col>82</xdr:col>
      <xdr:colOff>158750</xdr:colOff>
      <xdr:row>73</xdr:row>
      <xdr:rowOff>1778</xdr:rowOff>
    </xdr:to>
    <xdr:sp macro="" textlink="">
      <xdr:nvSpPr>
        <xdr:cNvPr id="446" name="楕円 445"/>
        <xdr:cNvSpPr/>
      </xdr:nvSpPr>
      <xdr:spPr>
        <a:xfrm>
          <a:off x="164592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151655</xdr:rowOff>
    </xdr:from>
    <xdr:ext cx="762000" cy="259045"/>
    <xdr:sp macro="" textlink="">
      <xdr:nvSpPr>
        <xdr:cNvPr id="447" name="公債費以外該当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48" name="楕円 447"/>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49" name="テキスト ボックス 448"/>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158496</xdr:rowOff>
    </xdr:from>
    <xdr:to>
      <xdr:col>74</xdr:col>
      <xdr:colOff>31750</xdr:colOff>
      <xdr:row>73</xdr:row>
      <xdr:rowOff>88646</xdr:rowOff>
    </xdr:to>
    <xdr:sp macro="" textlink="">
      <xdr:nvSpPr>
        <xdr:cNvPr id="450" name="楕円 449"/>
        <xdr:cNvSpPr/>
      </xdr:nvSpPr>
      <xdr:spPr>
        <a:xfrm>
          <a:off x="14732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98823</xdr:rowOff>
    </xdr:from>
    <xdr:ext cx="762000" cy="259045"/>
    <xdr:sp macro="" textlink="">
      <xdr:nvSpPr>
        <xdr:cNvPr id="451" name="テキスト ボックス 450"/>
        <xdr:cNvSpPr txBox="1"/>
      </xdr:nvSpPr>
      <xdr:spPr>
        <a:xfrm>
          <a:off x="14401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149352</xdr:rowOff>
    </xdr:from>
    <xdr:to>
      <xdr:col>69</xdr:col>
      <xdr:colOff>142875</xdr:colOff>
      <xdr:row>73</xdr:row>
      <xdr:rowOff>79502</xdr:rowOff>
    </xdr:to>
    <xdr:sp macro="" textlink="">
      <xdr:nvSpPr>
        <xdr:cNvPr id="452" name="楕円 451"/>
        <xdr:cNvSpPr/>
      </xdr:nvSpPr>
      <xdr:spPr>
        <a:xfrm>
          <a:off x="13843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89679</xdr:rowOff>
    </xdr:from>
    <xdr:ext cx="762000" cy="259045"/>
    <xdr:sp macro="" textlink="">
      <xdr:nvSpPr>
        <xdr:cNvPr id="453" name="テキスト ボックス 452"/>
        <xdr:cNvSpPr txBox="1"/>
      </xdr:nvSpPr>
      <xdr:spPr>
        <a:xfrm>
          <a:off x="13512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54" name="楕円 453"/>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5" name="テキスト ボックス 454"/>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109964</xdr:rowOff>
    </xdr:from>
    <xdr:to>
      <xdr:col>29</xdr:col>
      <xdr:colOff>127000</xdr:colOff>
      <xdr:row>16</xdr:row>
      <xdr:rowOff>150230</xdr:rowOff>
    </xdr:to>
    <xdr:cxnSp macro="">
      <xdr:nvCxnSpPr>
        <xdr:cNvPr id="52" name="直線コネクタ 51"/>
        <xdr:cNvCxnSpPr/>
      </xdr:nvCxnSpPr>
      <xdr:spPr bwMode="auto">
        <a:xfrm flipV="1">
          <a:off x="5003800" y="2900789"/>
          <a:ext cx="6477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122961</xdr:rowOff>
    </xdr:from>
    <xdr:to>
      <xdr:col>26</xdr:col>
      <xdr:colOff>50800</xdr:colOff>
      <xdr:row>16</xdr:row>
      <xdr:rowOff>150230</xdr:rowOff>
    </xdr:to>
    <xdr:cxnSp macro="">
      <xdr:nvCxnSpPr>
        <xdr:cNvPr id="55" name="直線コネクタ 54"/>
        <xdr:cNvCxnSpPr/>
      </xdr:nvCxnSpPr>
      <xdr:spPr bwMode="auto">
        <a:xfrm>
          <a:off x="43053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122961</xdr:rowOff>
    </xdr:from>
    <xdr:to>
      <xdr:col>22</xdr:col>
      <xdr:colOff>114300</xdr:colOff>
      <xdr:row>16</xdr:row>
      <xdr:rowOff>142213</xdr:rowOff>
    </xdr:to>
    <xdr:cxnSp macro="">
      <xdr:nvCxnSpPr>
        <xdr:cNvPr id="58" name="直線コネクタ 57"/>
        <xdr:cNvCxnSpPr/>
      </xdr:nvCxnSpPr>
      <xdr:spPr bwMode="auto">
        <a:xfrm flipV="1">
          <a:off x="36068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142213</xdr:rowOff>
    </xdr:from>
    <xdr:to>
      <xdr:col>18</xdr:col>
      <xdr:colOff>177800</xdr:colOff>
      <xdr:row>16</xdr:row>
      <xdr:rowOff>166118</xdr:rowOff>
    </xdr:to>
    <xdr:cxnSp macro="">
      <xdr:nvCxnSpPr>
        <xdr:cNvPr id="61" name="直線コネクタ 60"/>
        <xdr:cNvCxnSpPr/>
      </xdr:nvCxnSpPr>
      <xdr:spPr bwMode="auto">
        <a:xfrm flipV="1">
          <a:off x="2908300" y="2933038"/>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59164</xdr:rowOff>
    </xdr:from>
    <xdr:to>
      <xdr:col>29</xdr:col>
      <xdr:colOff>177800</xdr:colOff>
      <xdr:row>16</xdr:row>
      <xdr:rowOff>160764</xdr:rowOff>
    </xdr:to>
    <xdr:sp macro="" textlink="">
      <xdr:nvSpPr>
        <xdr:cNvPr id="71" name="楕円 70"/>
        <xdr:cNvSpPr/>
      </xdr:nvSpPr>
      <xdr:spPr bwMode="auto">
        <a:xfrm>
          <a:off x="56007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75691</xdr:rowOff>
    </xdr:from>
    <xdr:ext cx="762000" cy="259045"/>
    <xdr:sp macro="" textlink="">
      <xdr:nvSpPr>
        <xdr:cNvPr id="72" name="人口1人当たり決算額の推移該当値テキスト130"/>
        <xdr:cNvSpPr txBox="1"/>
      </xdr:nvSpPr>
      <xdr:spPr>
        <a:xfrm>
          <a:off x="5740400" y="269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99430</xdr:rowOff>
    </xdr:from>
    <xdr:to>
      <xdr:col>26</xdr:col>
      <xdr:colOff>101600</xdr:colOff>
      <xdr:row>17</xdr:row>
      <xdr:rowOff>29580</xdr:rowOff>
    </xdr:to>
    <xdr:sp macro="" textlink="">
      <xdr:nvSpPr>
        <xdr:cNvPr id="73" name="楕円 72"/>
        <xdr:cNvSpPr/>
      </xdr:nvSpPr>
      <xdr:spPr bwMode="auto">
        <a:xfrm>
          <a:off x="49530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39757</xdr:rowOff>
    </xdr:from>
    <xdr:ext cx="736600" cy="259045"/>
    <xdr:sp macro="" textlink="">
      <xdr:nvSpPr>
        <xdr:cNvPr id="74" name="テキスト ボックス 73"/>
        <xdr:cNvSpPr txBox="1"/>
      </xdr:nvSpPr>
      <xdr:spPr>
        <a:xfrm>
          <a:off x="4622800" y="265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72161</xdr:rowOff>
    </xdr:from>
    <xdr:to>
      <xdr:col>22</xdr:col>
      <xdr:colOff>165100</xdr:colOff>
      <xdr:row>17</xdr:row>
      <xdr:rowOff>2311</xdr:rowOff>
    </xdr:to>
    <xdr:sp macro="" textlink="">
      <xdr:nvSpPr>
        <xdr:cNvPr id="75" name="楕円 74"/>
        <xdr:cNvSpPr/>
      </xdr:nvSpPr>
      <xdr:spPr bwMode="auto">
        <a:xfrm>
          <a:off x="42545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12488</xdr:rowOff>
    </xdr:from>
    <xdr:ext cx="762000" cy="259045"/>
    <xdr:sp macro="" textlink="">
      <xdr:nvSpPr>
        <xdr:cNvPr id="76" name="テキスト ボックス 75"/>
        <xdr:cNvSpPr txBox="1"/>
      </xdr:nvSpPr>
      <xdr:spPr>
        <a:xfrm>
          <a:off x="39243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91413</xdr:rowOff>
    </xdr:from>
    <xdr:to>
      <xdr:col>19</xdr:col>
      <xdr:colOff>38100</xdr:colOff>
      <xdr:row>17</xdr:row>
      <xdr:rowOff>21563</xdr:rowOff>
    </xdr:to>
    <xdr:sp macro="" textlink="">
      <xdr:nvSpPr>
        <xdr:cNvPr id="77" name="楕円 76"/>
        <xdr:cNvSpPr/>
      </xdr:nvSpPr>
      <xdr:spPr bwMode="auto">
        <a:xfrm>
          <a:off x="35560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31740</xdr:rowOff>
    </xdr:from>
    <xdr:ext cx="762000" cy="259045"/>
    <xdr:sp macro="" textlink="">
      <xdr:nvSpPr>
        <xdr:cNvPr id="78" name="テキスト ボックス 77"/>
        <xdr:cNvSpPr txBox="1"/>
      </xdr:nvSpPr>
      <xdr:spPr>
        <a:xfrm>
          <a:off x="32258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115318</xdr:rowOff>
    </xdr:from>
    <xdr:to>
      <xdr:col>15</xdr:col>
      <xdr:colOff>101600</xdr:colOff>
      <xdr:row>17</xdr:row>
      <xdr:rowOff>45468</xdr:rowOff>
    </xdr:to>
    <xdr:sp macro="" textlink="">
      <xdr:nvSpPr>
        <xdr:cNvPr id="79" name="楕円 78"/>
        <xdr:cNvSpPr/>
      </xdr:nvSpPr>
      <xdr:spPr bwMode="auto">
        <a:xfrm>
          <a:off x="2857500" y="290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55645</xdr:rowOff>
    </xdr:from>
    <xdr:ext cx="762000" cy="259045"/>
    <xdr:sp macro="" textlink="">
      <xdr:nvSpPr>
        <xdr:cNvPr id="80" name="テキスト ボックス 79"/>
        <xdr:cNvSpPr txBox="1"/>
      </xdr:nvSpPr>
      <xdr:spPr>
        <a:xfrm>
          <a:off x="2527300" y="26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327156</xdr:rowOff>
    </xdr:from>
    <xdr:to>
      <xdr:col>29</xdr:col>
      <xdr:colOff>127000</xdr:colOff>
      <xdr:row>35</xdr:row>
      <xdr:rowOff>12243</xdr:rowOff>
    </xdr:to>
    <xdr:cxnSp macro="">
      <xdr:nvCxnSpPr>
        <xdr:cNvPr id="115" name="直線コネクタ 114"/>
        <xdr:cNvCxnSpPr/>
      </xdr:nvCxnSpPr>
      <xdr:spPr bwMode="auto">
        <a:xfrm flipV="1">
          <a:off x="5003800" y="6594606"/>
          <a:ext cx="6477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388</xdr:rowOff>
    </xdr:from>
    <xdr:to>
      <xdr:col>26</xdr:col>
      <xdr:colOff>50800</xdr:colOff>
      <xdr:row>35</xdr:row>
      <xdr:rowOff>12243</xdr:rowOff>
    </xdr:to>
    <xdr:cxnSp macro="">
      <xdr:nvCxnSpPr>
        <xdr:cNvPr id="118" name="直線コネクタ 117"/>
        <xdr:cNvCxnSpPr/>
      </xdr:nvCxnSpPr>
      <xdr:spPr bwMode="auto">
        <a:xfrm>
          <a:off x="43053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337671</xdr:rowOff>
    </xdr:from>
    <xdr:to>
      <xdr:col>22</xdr:col>
      <xdr:colOff>114300</xdr:colOff>
      <xdr:row>35</xdr:row>
      <xdr:rowOff>388</xdr:rowOff>
    </xdr:to>
    <xdr:cxnSp macro="">
      <xdr:nvCxnSpPr>
        <xdr:cNvPr id="121" name="直線コネクタ 120"/>
        <xdr:cNvCxnSpPr/>
      </xdr:nvCxnSpPr>
      <xdr:spPr bwMode="auto">
        <a:xfrm>
          <a:off x="3606800" y="6605121"/>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127555</xdr:rowOff>
    </xdr:from>
    <xdr:to>
      <xdr:col>18</xdr:col>
      <xdr:colOff>177800</xdr:colOff>
      <xdr:row>34</xdr:row>
      <xdr:rowOff>337671</xdr:rowOff>
    </xdr:to>
    <xdr:cxnSp macro="">
      <xdr:nvCxnSpPr>
        <xdr:cNvPr id="124" name="直線コネクタ 123"/>
        <xdr:cNvCxnSpPr/>
      </xdr:nvCxnSpPr>
      <xdr:spPr bwMode="auto">
        <a:xfrm>
          <a:off x="2908300" y="6395005"/>
          <a:ext cx="698500" cy="2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276356</xdr:rowOff>
    </xdr:from>
    <xdr:to>
      <xdr:col>29</xdr:col>
      <xdr:colOff>177800</xdr:colOff>
      <xdr:row>35</xdr:row>
      <xdr:rowOff>35056</xdr:rowOff>
    </xdr:to>
    <xdr:sp macro="" textlink="">
      <xdr:nvSpPr>
        <xdr:cNvPr id="134" name="楕円 133"/>
        <xdr:cNvSpPr/>
      </xdr:nvSpPr>
      <xdr:spPr bwMode="auto">
        <a:xfrm>
          <a:off x="56007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121433</xdr:rowOff>
    </xdr:from>
    <xdr:ext cx="762000" cy="259045"/>
    <xdr:sp macro="" textlink="">
      <xdr:nvSpPr>
        <xdr:cNvPr id="135" name="人口1人当たり決算額の推移該当値テキスト445"/>
        <xdr:cNvSpPr txBox="1"/>
      </xdr:nvSpPr>
      <xdr:spPr>
        <a:xfrm>
          <a:off x="5740400" y="638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304343</xdr:rowOff>
    </xdr:from>
    <xdr:to>
      <xdr:col>26</xdr:col>
      <xdr:colOff>101600</xdr:colOff>
      <xdr:row>35</xdr:row>
      <xdr:rowOff>63043</xdr:rowOff>
    </xdr:to>
    <xdr:sp macro="" textlink="">
      <xdr:nvSpPr>
        <xdr:cNvPr id="136" name="楕円 135"/>
        <xdr:cNvSpPr/>
      </xdr:nvSpPr>
      <xdr:spPr bwMode="auto">
        <a:xfrm>
          <a:off x="49530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73220</xdr:rowOff>
    </xdr:from>
    <xdr:ext cx="736600" cy="259045"/>
    <xdr:sp macro="" textlink="">
      <xdr:nvSpPr>
        <xdr:cNvPr id="137" name="テキスト ボックス 136"/>
        <xdr:cNvSpPr txBox="1"/>
      </xdr:nvSpPr>
      <xdr:spPr>
        <a:xfrm>
          <a:off x="4622800" y="6340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292488</xdr:rowOff>
    </xdr:from>
    <xdr:to>
      <xdr:col>22</xdr:col>
      <xdr:colOff>165100</xdr:colOff>
      <xdr:row>35</xdr:row>
      <xdr:rowOff>51188</xdr:rowOff>
    </xdr:to>
    <xdr:sp macro="" textlink="">
      <xdr:nvSpPr>
        <xdr:cNvPr id="138" name="楕円 137"/>
        <xdr:cNvSpPr/>
      </xdr:nvSpPr>
      <xdr:spPr bwMode="auto">
        <a:xfrm>
          <a:off x="42545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61365</xdr:rowOff>
    </xdr:from>
    <xdr:ext cx="762000" cy="259045"/>
    <xdr:sp macro="" textlink="">
      <xdr:nvSpPr>
        <xdr:cNvPr id="139" name="テキスト ボックス 138"/>
        <xdr:cNvSpPr txBox="1"/>
      </xdr:nvSpPr>
      <xdr:spPr>
        <a:xfrm>
          <a:off x="39243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286871</xdr:rowOff>
    </xdr:from>
    <xdr:to>
      <xdr:col>19</xdr:col>
      <xdr:colOff>38100</xdr:colOff>
      <xdr:row>35</xdr:row>
      <xdr:rowOff>45571</xdr:rowOff>
    </xdr:to>
    <xdr:sp macro="" textlink="">
      <xdr:nvSpPr>
        <xdr:cNvPr id="140" name="楕円 139"/>
        <xdr:cNvSpPr/>
      </xdr:nvSpPr>
      <xdr:spPr bwMode="auto">
        <a:xfrm>
          <a:off x="35560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55748</xdr:rowOff>
    </xdr:from>
    <xdr:ext cx="762000" cy="259045"/>
    <xdr:sp macro="" textlink="">
      <xdr:nvSpPr>
        <xdr:cNvPr id="141" name="テキスト ボックス 140"/>
        <xdr:cNvSpPr txBox="1"/>
      </xdr:nvSpPr>
      <xdr:spPr>
        <a:xfrm>
          <a:off x="3225800" y="63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76755</xdr:rowOff>
    </xdr:from>
    <xdr:to>
      <xdr:col>15</xdr:col>
      <xdr:colOff>101600</xdr:colOff>
      <xdr:row>34</xdr:row>
      <xdr:rowOff>178355</xdr:rowOff>
    </xdr:to>
    <xdr:sp macro="" textlink="">
      <xdr:nvSpPr>
        <xdr:cNvPr id="142" name="楕円 141"/>
        <xdr:cNvSpPr/>
      </xdr:nvSpPr>
      <xdr:spPr bwMode="auto">
        <a:xfrm>
          <a:off x="2857500" y="634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188532</xdr:rowOff>
    </xdr:from>
    <xdr:ext cx="762000" cy="259045"/>
    <xdr:sp macro="" textlink="">
      <xdr:nvSpPr>
        <xdr:cNvPr id="143" name="テキスト ボックス 142"/>
        <xdr:cNvSpPr txBox="1"/>
      </xdr:nvSpPr>
      <xdr:spPr>
        <a:xfrm>
          <a:off x="2527300" y="611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12631</xdr:rowOff>
    </xdr:from>
    <xdr:to>
      <xdr:col>24</xdr:col>
      <xdr:colOff>63500</xdr:colOff>
      <xdr:row>36</xdr:row>
      <xdr:rowOff>15734</xdr:rowOff>
    </xdr:to>
    <xdr:cxnSp macro="">
      <xdr:nvCxnSpPr>
        <xdr:cNvPr id="63" name="直線コネクタ 62"/>
        <xdr:cNvCxnSpPr/>
      </xdr:nvCxnSpPr>
      <xdr:spPr>
        <a:xfrm flipV="1">
          <a:off x="3797300" y="6184831"/>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165695</xdr:rowOff>
    </xdr:from>
    <xdr:to>
      <xdr:col>19</xdr:col>
      <xdr:colOff>177800</xdr:colOff>
      <xdr:row>36</xdr:row>
      <xdr:rowOff>15734</xdr:rowOff>
    </xdr:to>
    <xdr:cxnSp macro="">
      <xdr:nvCxnSpPr>
        <xdr:cNvPr id="66" name="直線コネクタ 65"/>
        <xdr:cNvCxnSpPr/>
      </xdr:nvCxnSpPr>
      <xdr:spPr>
        <a:xfrm>
          <a:off x="2908300" y="616644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165695</xdr:rowOff>
    </xdr:from>
    <xdr:to>
      <xdr:col>15</xdr:col>
      <xdr:colOff>50800</xdr:colOff>
      <xdr:row>36</xdr:row>
      <xdr:rowOff>1087</xdr:rowOff>
    </xdr:to>
    <xdr:cxnSp macro="">
      <xdr:nvCxnSpPr>
        <xdr:cNvPr id="69" name="直線コネクタ 68"/>
        <xdr:cNvCxnSpPr/>
      </xdr:nvCxnSpPr>
      <xdr:spPr>
        <a:xfrm flipV="1">
          <a:off x="2019300" y="616644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152779</xdr:rowOff>
    </xdr:from>
    <xdr:to>
      <xdr:col>10</xdr:col>
      <xdr:colOff>114300</xdr:colOff>
      <xdr:row>36</xdr:row>
      <xdr:rowOff>1087</xdr:rowOff>
    </xdr:to>
    <xdr:cxnSp macro="">
      <xdr:nvCxnSpPr>
        <xdr:cNvPr id="72" name="直線コネクタ 71"/>
        <xdr:cNvCxnSpPr/>
      </xdr:nvCxnSpPr>
      <xdr:spPr>
        <a:xfrm>
          <a:off x="1130300" y="6153529"/>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133281</xdr:rowOff>
    </xdr:from>
    <xdr:to>
      <xdr:col>24</xdr:col>
      <xdr:colOff>114300</xdr:colOff>
      <xdr:row>36</xdr:row>
      <xdr:rowOff>63431</xdr:rowOff>
    </xdr:to>
    <xdr:sp macro="" textlink="">
      <xdr:nvSpPr>
        <xdr:cNvPr id="82" name="楕円 81"/>
        <xdr:cNvSpPr/>
      </xdr:nvSpPr>
      <xdr:spPr>
        <a:xfrm>
          <a:off x="4584700" y="61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156158</xdr:rowOff>
    </xdr:from>
    <xdr:ext cx="534377" cy="259045"/>
    <xdr:sp macro="" textlink="">
      <xdr:nvSpPr>
        <xdr:cNvPr id="83" name="人件費該当値テキスト"/>
        <xdr:cNvSpPr txBox="1"/>
      </xdr:nvSpPr>
      <xdr:spPr>
        <a:xfrm>
          <a:off x="4686300" y="59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136384</xdr:rowOff>
    </xdr:from>
    <xdr:to>
      <xdr:col>20</xdr:col>
      <xdr:colOff>38100</xdr:colOff>
      <xdr:row>36</xdr:row>
      <xdr:rowOff>66534</xdr:rowOff>
    </xdr:to>
    <xdr:sp macro="" textlink="">
      <xdr:nvSpPr>
        <xdr:cNvPr id="84" name="楕円 83"/>
        <xdr:cNvSpPr/>
      </xdr:nvSpPr>
      <xdr:spPr>
        <a:xfrm>
          <a:off x="3746500" y="61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83061</xdr:rowOff>
    </xdr:from>
    <xdr:ext cx="534377" cy="259045"/>
    <xdr:sp macro="" textlink="">
      <xdr:nvSpPr>
        <xdr:cNvPr id="85" name="テキスト ボックス 84"/>
        <xdr:cNvSpPr txBox="1"/>
      </xdr:nvSpPr>
      <xdr:spPr>
        <a:xfrm>
          <a:off x="3530111" y="5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114895</xdr:rowOff>
    </xdr:from>
    <xdr:to>
      <xdr:col>15</xdr:col>
      <xdr:colOff>101600</xdr:colOff>
      <xdr:row>36</xdr:row>
      <xdr:rowOff>45045</xdr:rowOff>
    </xdr:to>
    <xdr:sp macro="" textlink="">
      <xdr:nvSpPr>
        <xdr:cNvPr id="86" name="楕円 85"/>
        <xdr:cNvSpPr/>
      </xdr:nvSpPr>
      <xdr:spPr>
        <a:xfrm>
          <a:off x="2857500" y="61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61572</xdr:rowOff>
    </xdr:from>
    <xdr:ext cx="534377" cy="259045"/>
    <xdr:sp macro="" textlink="">
      <xdr:nvSpPr>
        <xdr:cNvPr id="87" name="テキスト ボックス 86"/>
        <xdr:cNvSpPr txBox="1"/>
      </xdr:nvSpPr>
      <xdr:spPr>
        <a:xfrm>
          <a:off x="2641111" y="58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121737</xdr:rowOff>
    </xdr:from>
    <xdr:to>
      <xdr:col>10</xdr:col>
      <xdr:colOff>165100</xdr:colOff>
      <xdr:row>36</xdr:row>
      <xdr:rowOff>51887</xdr:rowOff>
    </xdr:to>
    <xdr:sp macro="" textlink="">
      <xdr:nvSpPr>
        <xdr:cNvPr id="88" name="楕円 87"/>
        <xdr:cNvSpPr/>
      </xdr:nvSpPr>
      <xdr:spPr>
        <a:xfrm>
          <a:off x="1968500" y="61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43014</xdr:rowOff>
    </xdr:from>
    <xdr:ext cx="534377" cy="259045"/>
    <xdr:sp macro="" textlink="">
      <xdr:nvSpPr>
        <xdr:cNvPr id="89" name="テキスト ボックス 88"/>
        <xdr:cNvSpPr txBox="1"/>
      </xdr:nvSpPr>
      <xdr:spPr>
        <a:xfrm>
          <a:off x="1752111" y="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101979</xdr:rowOff>
    </xdr:from>
    <xdr:to>
      <xdr:col>6</xdr:col>
      <xdr:colOff>38100</xdr:colOff>
      <xdr:row>36</xdr:row>
      <xdr:rowOff>32129</xdr:rowOff>
    </xdr:to>
    <xdr:sp macro="" textlink="">
      <xdr:nvSpPr>
        <xdr:cNvPr id="90" name="楕円 89"/>
        <xdr:cNvSpPr/>
      </xdr:nvSpPr>
      <xdr:spPr>
        <a:xfrm>
          <a:off x="1079500" y="61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23256</xdr:rowOff>
    </xdr:from>
    <xdr:ext cx="534377" cy="259045"/>
    <xdr:sp macro="" textlink="">
      <xdr:nvSpPr>
        <xdr:cNvPr id="91" name="テキスト ボックス 90"/>
        <xdr:cNvSpPr txBox="1"/>
      </xdr:nvSpPr>
      <xdr:spPr>
        <a:xfrm>
          <a:off x="863111" y="61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93414</xdr:rowOff>
    </xdr:from>
    <xdr:to>
      <xdr:col>24</xdr:col>
      <xdr:colOff>63500</xdr:colOff>
      <xdr:row>56</xdr:row>
      <xdr:rowOff>117580</xdr:rowOff>
    </xdr:to>
    <xdr:cxnSp macro="">
      <xdr:nvCxnSpPr>
        <xdr:cNvPr id="123" name="直線コネクタ 122"/>
        <xdr:cNvCxnSpPr/>
      </xdr:nvCxnSpPr>
      <xdr:spPr>
        <a:xfrm flipV="1">
          <a:off x="3797300" y="9694614"/>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78708</xdr:rowOff>
    </xdr:from>
    <xdr:to>
      <xdr:col>19</xdr:col>
      <xdr:colOff>177800</xdr:colOff>
      <xdr:row>56</xdr:row>
      <xdr:rowOff>117580</xdr:rowOff>
    </xdr:to>
    <xdr:cxnSp macro="">
      <xdr:nvCxnSpPr>
        <xdr:cNvPr id="126" name="直線コネクタ 125"/>
        <xdr:cNvCxnSpPr/>
      </xdr:nvCxnSpPr>
      <xdr:spPr>
        <a:xfrm>
          <a:off x="2908300" y="9679908"/>
          <a:ext cx="889000" cy="3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78708</xdr:rowOff>
    </xdr:from>
    <xdr:to>
      <xdr:col>15</xdr:col>
      <xdr:colOff>50800</xdr:colOff>
      <xdr:row>56</xdr:row>
      <xdr:rowOff>152197</xdr:rowOff>
    </xdr:to>
    <xdr:cxnSp macro="">
      <xdr:nvCxnSpPr>
        <xdr:cNvPr id="129" name="直線コネクタ 128"/>
        <xdr:cNvCxnSpPr/>
      </xdr:nvCxnSpPr>
      <xdr:spPr>
        <a:xfrm flipV="1">
          <a:off x="2019300" y="9679908"/>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61823</xdr:rowOff>
    </xdr:from>
    <xdr:to>
      <xdr:col>10</xdr:col>
      <xdr:colOff>114300</xdr:colOff>
      <xdr:row>56</xdr:row>
      <xdr:rowOff>152197</xdr:rowOff>
    </xdr:to>
    <xdr:cxnSp macro="">
      <xdr:nvCxnSpPr>
        <xdr:cNvPr id="132" name="直線コネクタ 131"/>
        <xdr:cNvCxnSpPr/>
      </xdr:nvCxnSpPr>
      <xdr:spPr>
        <a:xfrm>
          <a:off x="1130300" y="9663023"/>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42614</xdr:rowOff>
    </xdr:from>
    <xdr:to>
      <xdr:col>24</xdr:col>
      <xdr:colOff>114300</xdr:colOff>
      <xdr:row>56</xdr:row>
      <xdr:rowOff>144214</xdr:rowOff>
    </xdr:to>
    <xdr:sp macro="" textlink="">
      <xdr:nvSpPr>
        <xdr:cNvPr id="142" name="楕円 141"/>
        <xdr:cNvSpPr/>
      </xdr:nvSpPr>
      <xdr:spPr>
        <a:xfrm>
          <a:off x="4584700" y="96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65491</xdr:rowOff>
    </xdr:from>
    <xdr:ext cx="534377" cy="259045"/>
    <xdr:sp macro="" textlink="">
      <xdr:nvSpPr>
        <xdr:cNvPr id="143" name="物件費該当値テキスト"/>
        <xdr:cNvSpPr txBox="1"/>
      </xdr:nvSpPr>
      <xdr:spPr>
        <a:xfrm>
          <a:off x="4686300" y="94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66780</xdr:rowOff>
    </xdr:from>
    <xdr:to>
      <xdr:col>20</xdr:col>
      <xdr:colOff>38100</xdr:colOff>
      <xdr:row>56</xdr:row>
      <xdr:rowOff>168380</xdr:rowOff>
    </xdr:to>
    <xdr:sp macro="" textlink="">
      <xdr:nvSpPr>
        <xdr:cNvPr id="144" name="楕円 143"/>
        <xdr:cNvSpPr/>
      </xdr:nvSpPr>
      <xdr:spPr>
        <a:xfrm>
          <a:off x="3746500" y="96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13457</xdr:rowOff>
    </xdr:from>
    <xdr:ext cx="534377" cy="259045"/>
    <xdr:sp macro="" textlink="">
      <xdr:nvSpPr>
        <xdr:cNvPr id="145" name="テキスト ボックス 144"/>
        <xdr:cNvSpPr txBox="1"/>
      </xdr:nvSpPr>
      <xdr:spPr>
        <a:xfrm>
          <a:off x="3530111" y="944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27908</xdr:rowOff>
    </xdr:from>
    <xdr:to>
      <xdr:col>15</xdr:col>
      <xdr:colOff>101600</xdr:colOff>
      <xdr:row>56</xdr:row>
      <xdr:rowOff>129508</xdr:rowOff>
    </xdr:to>
    <xdr:sp macro="" textlink="">
      <xdr:nvSpPr>
        <xdr:cNvPr id="146" name="楕円 145"/>
        <xdr:cNvSpPr/>
      </xdr:nvSpPr>
      <xdr:spPr>
        <a:xfrm>
          <a:off x="2857500" y="9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146035</xdr:rowOff>
    </xdr:from>
    <xdr:ext cx="534377" cy="259045"/>
    <xdr:sp macro="" textlink="">
      <xdr:nvSpPr>
        <xdr:cNvPr id="147" name="テキスト ボックス 146"/>
        <xdr:cNvSpPr txBox="1"/>
      </xdr:nvSpPr>
      <xdr:spPr>
        <a:xfrm>
          <a:off x="2641111" y="94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101397</xdr:rowOff>
    </xdr:from>
    <xdr:to>
      <xdr:col>10</xdr:col>
      <xdr:colOff>165100</xdr:colOff>
      <xdr:row>57</xdr:row>
      <xdr:rowOff>31547</xdr:rowOff>
    </xdr:to>
    <xdr:sp macro="" textlink="">
      <xdr:nvSpPr>
        <xdr:cNvPr id="148" name="楕円 147"/>
        <xdr:cNvSpPr/>
      </xdr:nvSpPr>
      <xdr:spPr>
        <a:xfrm>
          <a:off x="1968500" y="97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48074</xdr:rowOff>
    </xdr:from>
    <xdr:ext cx="534377" cy="259045"/>
    <xdr:sp macro="" textlink="">
      <xdr:nvSpPr>
        <xdr:cNvPr id="149" name="テキスト ボックス 148"/>
        <xdr:cNvSpPr txBox="1"/>
      </xdr:nvSpPr>
      <xdr:spPr>
        <a:xfrm>
          <a:off x="1752111" y="94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11023</xdr:rowOff>
    </xdr:from>
    <xdr:to>
      <xdr:col>6</xdr:col>
      <xdr:colOff>38100</xdr:colOff>
      <xdr:row>56</xdr:row>
      <xdr:rowOff>112623</xdr:rowOff>
    </xdr:to>
    <xdr:sp macro="" textlink="">
      <xdr:nvSpPr>
        <xdr:cNvPr id="150" name="楕円 149"/>
        <xdr:cNvSpPr/>
      </xdr:nvSpPr>
      <xdr:spPr>
        <a:xfrm>
          <a:off x="1079500" y="96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129150</xdr:rowOff>
    </xdr:from>
    <xdr:ext cx="534377" cy="259045"/>
    <xdr:sp macro="" textlink="">
      <xdr:nvSpPr>
        <xdr:cNvPr id="151" name="テキスト ボックス 150"/>
        <xdr:cNvSpPr txBox="1"/>
      </xdr:nvSpPr>
      <xdr:spPr>
        <a:xfrm>
          <a:off x="863111" y="9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59232</xdr:rowOff>
    </xdr:from>
    <xdr:to>
      <xdr:col>24</xdr:col>
      <xdr:colOff>63500</xdr:colOff>
      <xdr:row>78</xdr:row>
      <xdr:rowOff>23724</xdr:rowOff>
    </xdr:to>
    <xdr:cxnSp macro="">
      <xdr:nvCxnSpPr>
        <xdr:cNvPr id="180" name="直線コネクタ 179"/>
        <xdr:cNvCxnSpPr/>
      </xdr:nvCxnSpPr>
      <xdr:spPr>
        <a:xfrm>
          <a:off x="3797300" y="13260882"/>
          <a:ext cx="838200" cy="1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59232</xdr:rowOff>
    </xdr:from>
    <xdr:to>
      <xdr:col>19</xdr:col>
      <xdr:colOff>177800</xdr:colOff>
      <xdr:row>77</xdr:row>
      <xdr:rowOff>79578</xdr:rowOff>
    </xdr:to>
    <xdr:cxnSp macro="">
      <xdr:nvCxnSpPr>
        <xdr:cNvPr id="183" name="直線コネクタ 182"/>
        <xdr:cNvCxnSpPr/>
      </xdr:nvCxnSpPr>
      <xdr:spPr>
        <a:xfrm flipV="1">
          <a:off x="2908300" y="1326088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79578</xdr:rowOff>
    </xdr:to>
    <xdr:cxnSp macro="">
      <xdr:nvCxnSpPr>
        <xdr:cNvPr id="186" name="直線コネクタ 185"/>
        <xdr:cNvCxnSpPr/>
      </xdr:nvCxnSpPr>
      <xdr:spPr>
        <a:xfrm>
          <a:off x="2019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160274</xdr:rowOff>
    </xdr:from>
    <xdr:to>
      <xdr:col>10</xdr:col>
      <xdr:colOff>114300</xdr:colOff>
      <xdr:row>78</xdr:row>
      <xdr:rowOff>22352</xdr:rowOff>
    </xdr:to>
    <xdr:cxnSp macro="">
      <xdr:nvCxnSpPr>
        <xdr:cNvPr id="189" name="直線コネクタ 188"/>
        <xdr:cNvCxnSpPr/>
      </xdr:nvCxnSpPr>
      <xdr:spPr>
        <a:xfrm flipV="1">
          <a:off x="1130300" y="1319047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144374</xdr:rowOff>
    </xdr:from>
    <xdr:to>
      <xdr:col>24</xdr:col>
      <xdr:colOff>114300</xdr:colOff>
      <xdr:row>78</xdr:row>
      <xdr:rowOff>74524</xdr:rowOff>
    </xdr:to>
    <xdr:sp macro="" textlink="">
      <xdr:nvSpPr>
        <xdr:cNvPr id="199" name="楕円 198"/>
        <xdr:cNvSpPr/>
      </xdr:nvSpPr>
      <xdr:spPr>
        <a:xfrm>
          <a:off x="45847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122801</xdr:rowOff>
    </xdr:from>
    <xdr:ext cx="469744" cy="259045"/>
    <xdr:sp macro="" textlink="">
      <xdr:nvSpPr>
        <xdr:cNvPr id="200" name="維持補修費該当値テキスト"/>
        <xdr:cNvSpPr txBox="1"/>
      </xdr:nvSpPr>
      <xdr:spPr>
        <a:xfrm>
          <a:off x="4686300" y="133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8432</xdr:rowOff>
    </xdr:from>
    <xdr:to>
      <xdr:col>20</xdr:col>
      <xdr:colOff>38100</xdr:colOff>
      <xdr:row>77</xdr:row>
      <xdr:rowOff>110032</xdr:rowOff>
    </xdr:to>
    <xdr:sp macro="" textlink="">
      <xdr:nvSpPr>
        <xdr:cNvPr id="201" name="楕円 200"/>
        <xdr:cNvSpPr/>
      </xdr:nvSpPr>
      <xdr:spPr>
        <a:xfrm>
          <a:off x="3746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126559</xdr:rowOff>
    </xdr:from>
    <xdr:ext cx="469744" cy="259045"/>
    <xdr:sp macro="" textlink="">
      <xdr:nvSpPr>
        <xdr:cNvPr id="202" name="テキスト ボックス 201"/>
        <xdr:cNvSpPr txBox="1"/>
      </xdr:nvSpPr>
      <xdr:spPr>
        <a:xfrm>
          <a:off x="3562428" y="129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28778</xdr:rowOff>
    </xdr:from>
    <xdr:to>
      <xdr:col>15</xdr:col>
      <xdr:colOff>101600</xdr:colOff>
      <xdr:row>77</xdr:row>
      <xdr:rowOff>130378</xdr:rowOff>
    </xdr:to>
    <xdr:sp macro="" textlink="">
      <xdr:nvSpPr>
        <xdr:cNvPr id="203" name="楕円 202"/>
        <xdr:cNvSpPr/>
      </xdr:nvSpPr>
      <xdr:spPr>
        <a:xfrm>
          <a:off x="2857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146905</xdr:rowOff>
    </xdr:from>
    <xdr:ext cx="469744" cy="259045"/>
    <xdr:sp macro="" textlink="">
      <xdr:nvSpPr>
        <xdr:cNvPr id="204" name="テキスト ボックス 203"/>
        <xdr:cNvSpPr txBox="1"/>
      </xdr:nvSpPr>
      <xdr:spPr>
        <a:xfrm>
          <a:off x="2673428"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109474</xdr:rowOff>
    </xdr:from>
    <xdr:to>
      <xdr:col>10</xdr:col>
      <xdr:colOff>165100</xdr:colOff>
      <xdr:row>77</xdr:row>
      <xdr:rowOff>39624</xdr:rowOff>
    </xdr:to>
    <xdr:sp macro="" textlink="">
      <xdr:nvSpPr>
        <xdr:cNvPr id="205" name="楕円 204"/>
        <xdr:cNvSpPr/>
      </xdr:nvSpPr>
      <xdr:spPr>
        <a:xfrm>
          <a:off x="1968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56151</xdr:rowOff>
    </xdr:from>
    <xdr:ext cx="469744" cy="259045"/>
    <xdr:sp macro="" textlink="">
      <xdr:nvSpPr>
        <xdr:cNvPr id="206" name="テキスト ボックス 205"/>
        <xdr:cNvSpPr txBox="1"/>
      </xdr:nvSpPr>
      <xdr:spPr>
        <a:xfrm>
          <a:off x="1784428"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7" name="楕円 206"/>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64279</xdr:rowOff>
    </xdr:from>
    <xdr:ext cx="469744" cy="259045"/>
    <xdr:sp macro="" textlink="">
      <xdr:nvSpPr>
        <xdr:cNvPr id="208" name="テキスト ボックス 207"/>
        <xdr:cNvSpPr txBox="1"/>
      </xdr:nvSpPr>
      <xdr:spPr>
        <a:xfrm>
          <a:off x="895428"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77684</xdr:rowOff>
    </xdr:from>
    <xdr:to>
      <xdr:col>24</xdr:col>
      <xdr:colOff>63500</xdr:colOff>
      <xdr:row>98</xdr:row>
      <xdr:rowOff>90323</xdr:rowOff>
    </xdr:to>
    <xdr:cxnSp macro="">
      <xdr:nvCxnSpPr>
        <xdr:cNvPr id="240" name="直線コネクタ 239"/>
        <xdr:cNvCxnSpPr/>
      </xdr:nvCxnSpPr>
      <xdr:spPr>
        <a:xfrm flipV="1">
          <a:off x="3797300" y="16879784"/>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90323</xdr:rowOff>
    </xdr:from>
    <xdr:to>
      <xdr:col>19</xdr:col>
      <xdr:colOff>177800</xdr:colOff>
      <xdr:row>98</xdr:row>
      <xdr:rowOff>145024</xdr:rowOff>
    </xdr:to>
    <xdr:cxnSp macro="">
      <xdr:nvCxnSpPr>
        <xdr:cNvPr id="243" name="直線コネクタ 242"/>
        <xdr:cNvCxnSpPr/>
      </xdr:nvCxnSpPr>
      <xdr:spPr>
        <a:xfrm flipV="1">
          <a:off x="2908300" y="16892423"/>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116171</xdr:rowOff>
    </xdr:from>
    <xdr:to>
      <xdr:col>15</xdr:col>
      <xdr:colOff>50800</xdr:colOff>
      <xdr:row>98</xdr:row>
      <xdr:rowOff>145024</xdr:rowOff>
    </xdr:to>
    <xdr:cxnSp macro="">
      <xdr:nvCxnSpPr>
        <xdr:cNvPr id="246" name="直線コネクタ 245"/>
        <xdr:cNvCxnSpPr/>
      </xdr:nvCxnSpPr>
      <xdr:spPr>
        <a:xfrm>
          <a:off x="2019300" y="16918271"/>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116171</xdr:rowOff>
    </xdr:from>
    <xdr:to>
      <xdr:col>10</xdr:col>
      <xdr:colOff>114300</xdr:colOff>
      <xdr:row>98</xdr:row>
      <xdr:rowOff>157220</xdr:rowOff>
    </xdr:to>
    <xdr:cxnSp macro="">
      <xdr:nvCxnSpPr>
        <xdr:cNvPr id="249" name="直線コネクタ 248"/>
        <xdr:cNvCxnSpPr/>
      </xdr:nvCxnSpPr>
      <xdr:spPr>
        <a:xfrm flipV="1">
          <a:off x="1130300" y="16918271"/>
          <a:ext cx="889000" cy="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26884</xdr:rowOff>
    </xdr:from>
    <xdr:to>
      <xdr:col>24</xdr:col>
      <xdr:colOff>114300</xdr:colOff>
      <xdr:row>98</xdr:row>
      <xdr:rowOff>128484</xdr:rowOff>
    </xdr:to>
    <xdr:sp macro="" textlink="">
      <xdr:nvSpPr>
        <xdr:cNvPr id="259" name="楕円 258"/>
        <xdr:cNvSpPr/>
      </xdr:nvSpPr>
      <xdr:spPr>
        <a:xfrm>
          <a:off x="4584700" y="168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5311</xdr:rowOff>
    </xdr:from>
    <xdr:ext cx="534377" cy="259045"/>
    <xdr:sp macro="" textlink="">
      <xdr:nvSpPr>
        <xdr:cNvPr id="260" name="扶助費該当値テキスト"/>
        <xdr:cNvSpPr txBox="1"/>
      </xdr:nvSpPr>
      <xdr:spPr>
        <a:xfrm>
          <a:off x="4686300"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39523</xdr:rowOff>
    </xdr:from>
    <xdr:to>
      <xdr:col>20</xdr:col>
      <xdr:colOff>38100</xdr:colOff>
      <xdr:row>98</xdr:row>
      <xdr:rowOff>141123</xdr:rowOff>
    </xdr:to>
    <xdr:sp macro="" textlink="">
      <xdr:nvSpPr>
        <xdr:cNvPr id="261" name="楕円 260"/>
        <xdr:cNvSpPr/>
      </xdr:nvSpPr>
      <xdr:spPr>
        <a:xfrm>
          <a:off x="3746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132250</xdr:rowOff>
    </xdr:from>
    <xdr:ext cx="534377" cy="259045"/>
    <xdr:sp macro="" textlink="">
      <xdr:nvSpPr>
        <xdr:cNvPr id="262" name="テキスト ボックス 261"/>
        <xdr:cNvSpPr txBox="1"/>
      </xdr:nvSpPr>
      <xdr:spPr>
        <a:xfrm>
          <a:off x="3530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94224</xdr:rowOff>
    </xdr:from>
    <xdr:to>
      <xdr:col>15</xdr:col>
      <xdr:colOff>101600</xdr:colOff>
      <xdr:row>99</xdr:row>
      <xdr:rowOff>24374</xdr:rowOff>
    </xdr:to>
    <xdr:sp macro="" textlink="">
      <xdr:nvSpPr>
        <xdr:cNvPr id="263" name="楕円 262"/>
        <xdr:cNvSpPr/>
      </xdr:nvSpPr>
      <xdr:spPr>
        <a:xfrm>
          <a:off x="2857500" y="16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15501</xdr:rowOff>
    </xdr:from>
    <xdr:ext cx="534377" cy="259045"/>
    <xdr:sp macro="" textlink="">
      <xdr:nvSpPr>
        <xdr:cNvPr id="264" name="テキスト ボックス 263"/>
        <xdr:cNvSpPr txBox="1"/>
      </xdr:nvSpPr>
      <xdr:spPr>
        <a:xfrm>
          <a:off x="2641111" y="1698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65371</xdr:rowOff>
    </xdr:from>
    <xdr:to>
      <xdr:col>10</xdr:col>
      <xdr:colOff>165100</xdr:colOff>
      <xdr:row>98</xdr:row>
      <xdr:rowOff>166971</xdr:rowOff>
    </xdr:to>
    <xdr:sp macro="" textlink="">
      <xdr:nvSpPr>
        <xdr:cNvPr id="265" name="楕円 264"/>
        <xdr:cNvSpPr/>
      </xdr:nvSpPr>
      <xdr:spPr>
        <a:xfrm>
          <a:off x="1968500" y="168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158098</xdr:rowOff>
    </xdr:from>
    <xdr:ext cx="534377" cy="259045"/>
    <xdr:sp macro="" textlink="">
      <xdr:nvSpPr>
        <xdr:cNvPr id="266" name="テキスト ボックス 265"/>
        <xdr:cNvSpPr txBox="1"/>
      </xdr:nvSpPr>
      <xdr:spPr>
        <a:xfrm>
          <a:off x="1752111" y="169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106420</xdr:rowOff>
    </xdr:from>
    <xdr:to>
      <xdr:col>6</xdr:col>
      <xdr:colOff>38100</xdr:colOff>
      <xdr:row>99</xdr:row>
      <xdr:rowOff>36570</xdr:rowOff>
    </xdr:to>
    <xdr:sp macro="" textlink="">
      <xdr:nvSpPr>
        <xdr:cNvPr id="267" name="楕円 266"/>
        <xdr:cNvSpPr/>
      </xdr:nvSpPr>
      <xdr:spPr>
        <a:xfrm>
          <a:off x="1079500" y="169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27697</xdr:rowOff>
    </xdr:from>
    <xdr:ext cx="534377" cy="259045"/>
    <xdr:sp macro="" textlink="">
      <xdr:nvSpPr>
        <xdr:cNvPr id="268" name="テキスト ボックス 267"/>
        <xdr:cNvSpPr txBox="1"/>
      </xdr:nvSpPr>
      <xdr:spPr>
        <a:xfrm>
          <a:off x="863111" y="170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4323</xdr:rowOff>
    </xdr:from>
    <xdr:to>
      <xdr:col>55</xdr:col>
      <xdr:colOff>0</xdr:colOff>
      <xdr:row>36</xdr:row>
      <xdr:rowOff>20536</xdr:rowOff>
    </xdr:to>
    <xdr:cxnSp macro="">
      <xdr:nvCxnSpPr>
        <xdr:cNvPr id="293" name="直線コネクタ 292"/>
        <xdr:cNvCxnSpPr/>
      </xdr:nvCxnSpPr>
      <xdr:spPr>
        <a:xfrm>
          <a:off x="9639300" y="6176523"/>
          <a:ext cx="8382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73200</xdr:rowOff>
    </xdr:from>
    <xdr:to>
      <xdr:col>50</xdr:col>
      <xdr:colOff>114300</xdr:colOff>
      <xdr:row>36</xdr:row>
      <xdr:rowOff>4323</xdr:rowOff>
    </xdr:to>
    <xdr:cxnSp macro="">
      <xdr:nvCxnSpPr>
        <xdr:cNvPr id="296" name="直線コネクタ 295"/>
        <xdr:cNvCxnSpPr/>
      </xdr:nvCxnSpPr>
      <xdr:spPr>
        <a:xfrm>
          <a:off x="8750300" y="6073950"/>
          <a:ext cx="889000" cy="10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73200</xdr:rowOff>
    </xdr:from>
    <xdr:to>
      <xdr:col>45</xdr:col>
      <xdr:colOff>177800</xdr:colOff>
      <xdr:row>35</xdr:row>
      <xdr:rowOff>164600</xdr:rowOff>
    </xdr:to>
    <xdr:cxnSp macro="">
      <xdr:nvCxnSpPr>
        <xdr:cNvPr id="299" name="直線コネクタ 298"/>
        <xdr:cNvCxnSpPr/>
      </xdr:nvCxnSpPr>
      <xdr:spPr>
        <a:xfrm flipV="1">
          <a:off x="7861300" y="6073950"/>
          <a:ext cx="889000" cy="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164600</xdr:rowOff>
    </xdr:from>
    <xdr:to>
      <xdr:col>41</xdr:col>
      <xdr:colOff>50800</xdr:colOff>
      <xdr:row>36</xdr:row>
      <xdr:rowOff>21731</xdr:rowOff>
    </xdr:to>
    <xdr:cxnSp macro="">
      <xdr:nvCxnSpPr>
        <xdr:cNvPr id="302" name="直線コネクタ 301"/>
        <xdr:cNvCxnSpPr/>
      </xdr:nvCxnSpPr>
      <xdr:spPr>
        <a:xfrm flipV="1">
          <a:off x="6972300" y="6165350"/>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141186</xdr:rowOff>
    </xdr:from>
    <xdr:to>
      <xdr:col>55</xdr:col>
      <xdr:colOff>50800</xdr:colOff>
      <xdr:row>36</xdr:row>
      <xdr:rowOff>71336</xdr:rowOff>
    </xdr:to>
    <xdr:sp macro="" textlink="">
      <xdr:nvSpPr>
        <xdr:cNvPr id="312" name="楕円 311"/>
        <xdr:cNvSpPr/>
      </xdr:nvSpPr>
      <xdr:spPr>
        <a:xfrm>
          <a:off x="10426700" y="61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164063</xdr:rowOff>
    </xdr:from>
    <xdr:ext cx="534377" cy="259045"/>
    <xdr:sp macro="" textlink="">
      <xdr:nvSpPr>
        <xdr:cNvPr id="313" name="補助費等該当値テキスト"/>
        <xdr:cNvSpPr txBox="1"/>
      </xdr:nvSpPr>
      <xdr:spPr>
        <a:xfrm>
          <a:off x="10528300" y="59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124973</xdr:rowOff>
    </xdr:from>
    <xdr:to>
      <xdr:col>50</xdr:col>
      <xdr:colOff>165100</xdr:colOff>
      <xdr:row>36</xdr:row>
      <xdr:rowOff>55123</xdr:rowOff>
    </xdr:to>
    <xdr:sp macro="" textlink="">
      <xdr:nvSpPr>
        <xdr:cNvPr id="314" name="楕円 313"/>
        <xdr:cNvSpPr/>
      </xdr:nvSpPr>
      <xdr:spPr>
        <a:xfrm>
          <a:off x="9588500" y="61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71650</xdr:rowOff>
    </xdr:from>
    <xdr:ext cx="534377" cy="259045"/>
    <xdr:sp macro="" textlink="">
      <xdr:nvSpPr>
        <xdr:cNvPr id="315" name="テキスト ボックス 314"/>
        <xdr:cNvSpPr txBox="1"/>
      </xdr:nvSpPr>
      <xdr:spPr>
        <a:xfrm>
          <a:off x="9372111" y="59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22400</xdr:rowOff>
    </xdr:from>
    <xdr:to>
      <xdr:col>46</xdr:col>
      <xdr:colOff>38100</xdr:colOff>
      <xdr:row>35</xdr:row>
      <xdr:rowOff>124000</xdr:rowOff>
    </xdr:to>
    <xdr:sp macro="" textlink="">
      <xdr:nvSpPr>
        <xdr:cNvPr id="316" name="楕円 315"/>
        <xdr:cNvSpPr/>
      </xdr:nvSpPr>
      <xdr:spPr>
        <a:xfrm>
          <a:off x="8699500" y="60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140527</xdr:rowOff>
    </xdr:from>
    <xdr:ext cx="534377" cy="259045"/>
    <xdr:sp macro="" textlink="">
      <xdr:nvSpPr>
        <xdr:cNvPr id="317" name="テキスト ボックス 316"/>
        <xdr:cNvSpPr txBox="1"/>
      </xdr:nvSpPr>
      <xdr:spPr>
        <a:xfrm>
          <a:off x="8483111" y="57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113800</xdr:rowOff>
    </xdr:from>
    <xdr:to>
      <xdr:col>41</xdr:col>
      <xdr:colOff>101600</xdr:colOff>
      <xdr:row>36</xdr:row>
      <xdr:rowOff>43950</xdr:rowOff>
    </xdr:to>
    <xdr:sp macro="" textlink="">
      <xdr:nvSpPr>
        <xdr:cNvPr id="318" name="楕円 317"/>
        <xdr:cNvSpPr/>
      </xdr:nvSpPr>
      <xdr:spPr>
        <a:xfrm>
          <a:off x="7810500" y="6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60477</xdr:rowOff>
    </xdr:from>
    <xdr:ext cx="534377" cy="259045"/>
    <xdr:sp macro="" textlink="">
      <xdr:nvSpPr>
        <xdr:cNvPr id="319" name="テキスト ボックス 318"/>
        <xdr:cNvSpPr txBox="1"/>
      </xdr:nvSpPr>
      <xdr:spPr>
        <a:xfrm>
          <a:off x="7594111" y="588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142381</xdr:rowOff>
    </xdr:from>
    <xdr:to>
      <xdr:col>36</xdr:col>
      <xdr:colOff>165100</xdr:colOff>
      <xdr:row>36</xdr:row>
      <xdr:rowOff>72531</xdr:rowOff>
    </xdr:to>
    <xdr:sp macro="" textlink="">
      <xdr:nvSpPr>
        <xdr:cNvPr id="320" name="楕円 319"/>
        <xdr:cNvSpPr/>
      </xdr:nvSpPr>
      <xdr:spPr>
        <a:xfrm>
          <a:off x="6921500" y="61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89058</xdr:rowOff>
    </xdr:from>
    <xdr:ext cx="534377" cy="259045"/>
    <xdr:sp macro="" textlink="">
      <xdr:nvSpPr>
        <xdr:cNvPr id="321" name="テキスト ボックス 320"/>
        <xdr:cNvSpPr txBox="1"/>
      </xdr:nvSpPr>
      <xdr:spPr>
        <a:xfrm>
          <a:off x="6705111" y="59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152578</xdr:rowOff>
    </xdr:from>
    <xdr:to>
      <xdr:col>55</xdr:col>
      <xdr:colOff>0</xdr:colOff>
      <xdr:row>56</xdr:row>
      <xdr:rowOff>17300</xdr:rowOff>
    </xdr:to>
    <xdr:cxnSp macro="">
      <xdr:nvCxnSpPr>
        <xdr:cNvPr id="350" name="直線コネクタ 349"/>
        <xdr:cNvCxnSpPr/>
      </xdr:nvCxnSpPr>
      <xdr:spPr>
        <a:xfrm flipV="1">
          <a:off x="9639300" y="9582328"/>
          <a:ext cx="8382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17300</xdr:rowOff>
    </xdr:from>
    <xdr:to>
      <xdr:col>50</xdr:col>
      <xdr:colOff>114300</xdr:colOff>
      <xdr:row>56</xdr:row>
      <xdr:rowOff>143937</xdr:rowOff>
    </xdr:to>
    <xdr:cxnSp macro="">
      <xdr:nvCxnSpPr>
        <xdr:cNvPr id="353" name="直線コネクタ 352"/>
        <xdr:cNvCxnSpPr/>
      </xdr:nvCxnSpPr>
      <xdr:spPr>
        <a:xfrm flipV="1">
          <a:off x="8750300" y="9618500"/>
          <a:ext cx="8890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143937</xdr:rowOff>
    </xdr:from>
    <xdr:to>
      <xdr:col>45</xdr:col>
      <xdr:colOff>177800</xdr:colOff>
      <xdr:row>56</xdr:row>
      <xdr:rowOff>153180</xdr:rowOff>
    </xdr:to>
    <xdr:cxnSp macro="">
      <xdr:nvCxnSpPr>
        <xdr:cNvPr id="356" name="直線コネクタ 355"/>
        <xdr:cNvCxnSpPr/>
      </xdr:nvCxnSpPr>
      <xdr:spPr>
        <a:xfrm flipV="1">
          <a:off x="7861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153180</xdr:rowOff>
    </xdr:from>
    <xdr:to>
      <xdr:col>41</xdr:col>
      <xdr:colOff>50800</xdr:colOff>
      <xdr:row>57</xdr:row>
      <xdr:rowOff>100815</xdr:rowOff>
    </xdr:to>
    <xdr:cxnSp macro="">
      <xdr:nvCxnSpPr>
        <xdr:cNvPr id="359" name="直線コネクタ 358"/>
        <xdr:cNvCxnSpPr/>
      </xdr:nvCxnSpPr>
      <xdr:spPr>
        <a:xfrm flipV="1">
          <a:off x="6972300" y="975438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101778</xdr:rowOff>
    </xdr:from>
    <xdr:to>
      <xdr:col>55</xdr:col>
      <xdr:colOff>50800</xdr:colOff>
      <xdr:row>56</xdr:row>
      <xdr:rowOff>31928</xdr:rowOff>
    </xdr:to>
    <xdr:sp macro="" textlink="">
      <xdr:nvSpPr>
        <xdr:cNvPr id="369" name="楕円 368"/>
        <xdr:cNvSpPr/>
      </xdr:nvSpPr>
      <xdr:spPr>
        <a:xfrm>
          <a:off x="104267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124655</xdr:rowOff>
    </xdr:from>
    <xdr:ext cx="534377" cy="259045"/>
    <xdr:sp macro="" textlink="">
      <xdr:nvSpPr>
        <xdr:cNvPr id="370" name="普通建設事業費該当値テキスト"/>
        <xdr:cNvSpPr txBox="1"/>
      </xdr:nvSpPr>
      <xdr:spPr>
        <a:xfrm>
          <a:off x="10528300" y="93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137950</xdr:rowOff>
    </xdr:from>
    <xdr:to>
      <xdr:col>50</xdr:col>
      <xdr:colOff>165100</xdr:colOff>
      <xdr:row>56</xdr:row>
      <xdr:rowOff>68100</xdr:rowOff>
    </xdr:to>
    <xdr:sp macro="" textlink="">
      <xdr:nvSpPr>
        <xdr:cNvPr id="371" name="楕円 370"/>
        <xdr:cNvSpPr/>
      </xdr:nvSpPr>
      <xdr:spPr>
        <a:xfrm>
          <a:off x="95885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84627</xdr:rowOff>
    </xdr:from>
    <xdr:ext cx="534377" cy="259045"/>
    <xdr:sp macro="" textlink="">
      <xdr:nvSpPr>
        <xdr:cNvPr id="372" name="テキスト ボックス 371"/>
        <xdr:cNvSpPr txBox="1"/>
      </xdr:nvSpPr>
      <xdr:spPr>
        <a:xfrm>
          <a:off x="9372111" y="93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93137</xdr:rowOff>
    </xdr:from>
    <xdr:to>
      <xdr:col>46</xdr:col>
      <xdr:colOff>38100</xdr:colOff>
      <xdr:row>57</xdr:row>
      <xdr:rowOff>23287</xdr:rowOff>
    </xdr:to>
    <xdr:sp macro="" textlink="">
      <xdr:nvSpPr>
        <xdr:cNvPr id="373" name="楕円 372"/>
        <xdr:cNvSpPr/>
      </xdr:nvSpPr>
      <xdr:spPr>
        <a:xfrm>
          <a:off x="8699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39814</xdr:rowOff>
    </xdr:from>
    <xdr:ext cx="534377" cy="259045"/>
    <xdr:sp macro="" textlink="">
      <xdr:nvSpPr>
        <xdr:cNvPr id="374" name="テキスト ボックス 373"/>
        <xdr:cNvSpPr txBox="1"/>
      </xdr:nvSpPr>
      <xdr:spPr>
        <a:xfrm>
          <a:off x="8483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102380</xdr:rowOff>
    </xdr:from>
    <xdr:to>
      <xdr:col>41</xdr:col>
      <xdr:colOff>101600</xdr:colOff>
      <xdr:row>57</xdr:row>
      <xdr:rowOff>32530</xdr:rowOff>
    </xdr:to>
    <xdr:sp macro="" textlink="">
      <xdr:nvSpPr>
        <xdr:cNvPr id="375" name="楕円 374"/>
        <xdr:cNvSpPr/>
      </xdr:nvSpPr>
      <xdr:spPr>
        <a:xfrm>
          <a:off x="7810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23657</xdr:rowOff>
    </xdr:from>
    <xdr:ext cx="534377" cy="259045"/>
    <xdr:sp macro="" textlink="">
      <xdr:nvSpPr>
        <xdr:cNvPr id="376" name="テキスト ボックス 375"/>
        <xdr:cNvSpPr txBox="1"/>
      </xdr:nvSpPr>
      <xdr:spPr>
        <a:xfrm>
          <a:off x="7594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50015</xdr:rowOff>
    </xdr:from>
    <xdr:to>
      <xdr:col>36</xdr:col>
      <xdr:colOff>165100</xdr:colOff>
      <xdr:row>57</xdr:row>
      <xdr:rowOff>151615</xdr:rowOff>
    </xdr:to>
    <xdr:sp macro="" textlink="">
      <xdr:nvSpPr>
        <xdr:cNvPr id="377" name="楕円 376"/>
        <xdr:cNvSpPr/>
      </xdr:nvSpPr>
      <xdr:spPr>
        <a:xfrm>
          <a:off x="6921500" y="98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142742</xdr:rowOff>
    </xdr:from>
    <xdr:ext cx="534377" cy="259045"/>
    <xdr:sp macro="" textlink="">
      <xdr:nvSpPr>
        <xdr:cNvPr id="378" name="テキスト ボックス 377"/>
        <xdr:cNvSpPr txBox="1"/>
      </xdr:nvSpPr>
      <xdr:spPr>
        <a:xfrm>
          <a:off x="6705111" y="9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163719</xdr:rowOff>
    </xdr:from>
    <xdr:to>
      <xdr:col>55</xdr:col>
      <xdr:colOff>0</xdr:colOff>
      <xdr:row>77</xdr:row>
      <xdr:rowOff>59527</xdr:rowOff>
    </xdr:to>
    <xdr:cxnSp macro="">
      <xdr:nvCxnSpPr>
        <xdr:cNvPr id="409" name="直線コネクタ 408"/>
        <xdr:cNvCxnSpPr/>
      </xdr:nvCxnSpPr>
      <xdr:spPr>
        <a:xfrm flipV="1">
          <a:off x="9639300" y="13022469"/>
          <a:ext cx="838200" cy="2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55935</xdr:rowOff>
    </xdr:from>
    <xdr:to>
      <xdr:col>50</xdr:col>
      <xdr:colOff>114300</xdr:colOff>
      <xdr:row>77</xdr:row>
      <xdr:rowOff>59527</xdr:rowOff>
    </xdr:to>
    <xdr:cxnSp macro="">
      <xdr:nvCxnSpPr>
        <xdr:cNvPr id="412" name="直線コネクタ 411"/>
        <xdr:cNvCxnSpPr/>
      </xdr:nvCxnSpPr>
      <xdr:spPr>
        <a:xfrm>
          <a:off x="8750300" y="13086135"/>
          <a:ext cx="8890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55935</xdr:rowOff>
    </xdr:from>
    <xdr:to>
      <xdr:col>45</xdr:col>
      <xdr:colOff>177800</xdr:colOff>
      <xdr:row>77</xdr:row>
      <xdr:rowOff>52815</xdr:rowOff>
    </xdr:to>
    <xdr:cxnSp macro="">
      <xdr:nvCxnSpPr>
        <xdr:cNvPr id="415" name="直線コネクタ 414"/>
        <xdr:cNvCxnSpPr/>
      </xdr:nvCxnSpPr>
      <xdr:spPr>
        <a:xfrm flipV="1">
          <a:off x="7861300" y="13086135"/>
          <a:ext cx="889000" cy="1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112919</xdr:rowOff>
    </xdr:from>
    <xdr:to>
      <xdr:col>55</xdr:col>
      <xdr:colOff>50800</xdr:colOff>
      <xdr:row>76</xdr:row>
      <xdr:rowOff>43070</xdr:rowOff>
    </xdr:to>
    <xdr:sp macro="" textlink="">
      <xdr:nvSpPr>
        <xdr:cNvPr id="425" name="楕円 424"/>
        <xdr:cNvSpPr/>
      </xdr:nvSpPr>
      <xdr:spPr>
        <a:xfrm>
          <a:off x="10426700" y="12971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135796</xdr:rowOff>
    </xdr:from>
    <xdr:ext cx="534377" cy="259045"/>
    <xdr:sp macro="" textlink="">
      <xdr:nvSpPr>
        <xdr:cNvPr id="426" name="普通建設事業費 （ うち新規整備　）該当値テキスト"/>
        <xdr:cNvSpPr txBox="1"/>
      </xdr:nvSpPr>
      <xdr:spPr>
        <a:xfrm>
          <a:off x="10528300" y="128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8727</xdr:rowOff>
    </xdr:from>
    <xdr:to>
      <xdr:col>50</xdr:col>
      <xdr:colOff>165100</xdr:colOff>
      <xdr:row>77</xdr:row>
      <xdr:rowOff>110327</xdr:rowOff>
    </xdr:to>
    <xdr:sp macro="" textlink="">
      <xdr:nvSpPr>
        <xdr:cNvPr id="427" name="楕円 426"/>
        <xdr:cNvSpPr/>
      </xdr:nvSpPr>
      <xdr:spPr>
        <a:xfrm>
          <a:off x="9588500" y="13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126854</xdr:rowOff>
    </xdr:from>
    <xdr:ext cx="534377" cy="259045"/>
    <xdr:sp macro="" textlink="">
      <xdr:nvSpPr>
        <xdr:cNvPr id="428" name="テキスト ボックス 427"/>
        <xdr:cNvSpPr txBox="1"/>
      </xdr:nvSpPr>
      <xdr:spPr>
        <a:xfrm>
          <a:off x="9372111" y="12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5135</xdr:rowOff>
    </xdr:from>
    <xdr:to>
      <xdr:col>46</xdr:col>
      <xdr:colOff>38100</xdr:colOff>
      <xdr:row>76</xdr:row>
      <xdr:rowOff>106735</xdr:rowOff>
    </xdr:to>
    <xdr:sp macro="" textlink="">
      <xdr:nvSpPr>
        <xdr:cNvPr id="429" name="楕円 428"/>
        <xdr:cNvSpPr/>
      </xdr:nvSpPr>
      <xdr:spPr>
        <a:xfrm>
          <a:off x="8699500" y="13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123262</xdr:rowOff>
    </xdr:from>
    <xdr:ext cx="534377" cy="259045"/>
    <xdr:sp macro="" textlink="">
      <xdr:nvSpPr>
        <xdr:cNvPr id="430" name="テキスト ボックス 429"/>
        <xdr:cNvSpPr txBox="1"/>
      </xdr:nvSpPr>
      <xdr:spPr>
        <a:xfrm>
          <a:off x="8483111" y="128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2015</xdr:rowOff>
    </xdr:from>
    <xdr:to>
      <xdr:col>41</xdr:col>
      <xdr:colOff>101600</xdr:colOff>
      <xdr:row>77</xdr:row>
      <xdr:rowOff>103615</xdr:rowOff>
    </xdr:to>
    <xdr:sp macro="" textlink="">
      <xdr:nvSpPr>
        <xdr:cNvPr id="431" name="楕円 430"/>
        <xdr:cNvSpPr/>
      </xdr:nvSpPr>
      <xdr:spPr>
        <a:xfrm>
          <a:off x="7810500" y="132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120142</xdr:rowOff>
    </xdr:from>
    <xdr:ext cx="534377" cy="259045"/>
    <xdr:sp macro="" textlink="">
      <xdr:nvSpPr>
        <xdr:cNvPr id="432" name="テキスト ボックス 431"/>
        <xdr:cNvSpPr txBox="1"/>
      </xdr:nvSpPr>
      <xdr:spPr>
        <a:xfrm>
          <a:off x="7594111" y="129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8789</xdr:rowOff>
    </xdr:from>
    <xdr:to>
      <xdr:col>55</xdr:col>
      <xdr:colOff>0</xdr:colOff>
      <xdr:row>97</xdr:row>
      <xdr:rowOff>31445</xdr:rowOff>
    </xdr:to>
    <xdr:cxnSp macro="">
      <xdr:nvCxnSpPr>
        <xdr:cNvPr id="461" name="直線コネクタ 460"/>
        <xdr:cNvCxnSpPr/>
      </xdr:nvCxnSpPr>
      <xdr:spPr>
        <a:xfrm>
          <a:off x="9639300" y="16639439"/>
          <a:ext cx="8382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8789</xdr:rowOff>
    </xdr:from>
    <xdr:to>
      <xdr:col>50</xdr:col>
      <xdr:colOff>114300</xdr:colOff>
      <xdr:row>98</xdr:row>
      <xdr:rowOff>37643</xdr:rowOff>
    </xdr:to>
    <xdr:cxnSp macro="">
      <xdr:nvCxnSpPr>
        <xdr:cNvPr id="464" name="直線コネクタ 463"/>
        <xdr:cNvCxnSpPr/>
      </xdr:nvCxnSpPr>
      <xdr:spPr>
        <a:xfrm flipV="1">
          <a:off x="8750300" y="16639439"/>
          <a:ext cx="8890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120422</xdr:rowOff>
    </xdr:from>
    <xdr:to>
      <xdr:col>45</xdr:col>
      <xdr:colOff>177800</xdr:colOff>
      <xdr:row>98</xdr:row>
      <xdr:rowOff>37643</xdr:rowOff>
    </xdr:to>
    <xdr:cxnSp macro="">
      <xdr:nvCxnSpPr>
        <xdr:cNvPr id="467" name="直線コネクタ 466"/>
        <xdr:cNvCxnSpPr/>
      </xdr:nvCxnSpPr>
      <xdr:spPr>
        <a:xfrm>
          <a:off x="7861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152095</xdr:rowOff>
    </xdr:from>
    <xdr:to>
      <xdr:col>55</xdr:col>
      <xdr:colOff>50800</xdr:colOff>
      <xdr:row>97</xdr:row>
      <xdr:rowOff>82245</xdr:rowOff>
    </xdr:to>
    <xdr:sp macro="" textlink="">
      <xdr:nvSpPr>
        <xdr:cNvPr id="477" name="楕円 476"/>
        <xdr:cNvSpPr/>
      </xdr:nvSpPr>
      <xdr:spPr>
        <a:xfrm>
          <a:off x="10426700" y="166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3522</xdr:rowOff>
    </xdr:from>
    <xdr:ext cx="534377" cy="259045"/>
    <xdr:sp macro="" textlink="">
      <xdr:nvSpPr>
        <xdr:cNvPr id="478" name="普通建設事業費 （ うち更新整備　）該当値テキスト"/>
        <xdr:cNvSpPr txBox="1"/>
      </xdr:nvSpPr>
      <xdr:spPr>
        <a:xfrm>
          <a:off x="10528300" y="164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129439</xdr:rowOff>
    </xdr:from>
    <xdr:to>
      <xdr:col>50</xdr:col>
      <xdr:colOff>165100</xdr:colOff>
      <xdr:row>97</xdr:row>
      <xdr:rowOff>59589</xdr:rowOff>
    </xdr:to>
    <xdr:sp macro="" textlink="">
      <xdr:nvSpPr>
        <xdr:cNvPr id="479" name="楕円 478"/>
        <xdr:cNvSpPr/>
      </xdr:nvSpPr>
      <xdr:spPr>
        <a:xfrm>
          <a:off x="95885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76116</xdr:rowOff>
    </xdr:from>
    <xdr:ext cx="534377" cy="259045"/>
    <xdr:sp macro="" textlink="">
      <xdr:nvSpPr>
        <xdr:cNvPr id="480" name="テキスト ボックス 479"/>
        <xdr:cNvSpPr txBox="1"/>
      </xdr:nvSpPr>
      <xdr:spPr>
        <a:xfrm>
          <a:off x="9372111" y="163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158293</xdr:rowOff>
    </xdr:from>
    <xdr:to>
      <xdr:col>46</xdr:col>
      <xdr:colOff>38100</xdr:colOff>
      <xdr:row>98</xdr:row>
      <xdr:rowOff>88443</xdr:rowOff>
    </xdr:to>
    <xdr:sp macro="" textlink="">
      <xdr:nvSpPr>
        <xdr:cNvPr id="481" name="楕円 480"/>
        <xdr:cNvSpPr/>
      </xdr:nvSpPr>
      <xdr:spPr>
        <a:xfrm>
          <a:off x="8699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79570</xdr:rowOff>
    </xdr:from>
    <xdr:ext cx="534377" cy="259045"/>
    <xdr:sp macro="" textlink="">
      <xdr:nvSpPr>
        <xdr:cNvPr id="482" name="テキスト ボックス 481"/>
        <xdr:cNvSpPr txBox="1"/>
      </xdr:nvSpPr>
      <xdr:spPr>
        <a:xfrm>
          <a:off x="8483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69622</xdr:rowOff>
    </xdr:from>
    <xdr:to>
      <xdr:col>41</xdr:col>
      <xdr:colOff>101600</xdr:colOff>
      <xdr:row>97</xdr:row>
      <xdr:rowOff>171222</xdr:rowOff>
    </xdr:to>
    <xdr:sp macro="" textlink="">
      <xdr:nvSpPr>
        <xdr:cNvPr id="483" name="楕円 482"/>
        <xdr:cNvSpPr/>
      </xdr:nvSpPr>
      <xdr:spPr>
        <a:xfrm>
          <a:off x="7810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162349</xdr:rowOff>
    </xdr:from>
    <xdr:ext cx="534377" cy="259045"/>
    <xdr:sp macro="" textlink="">
      <xdr:nvSpPr>
        <xdr:cNvPr id="484" name="テキスト ボックス 483"/>
        <xdr:cNvSpPr txBox="1"/>
      </xdr:nvSpPr>
      <xdr:spPr>
        <a:xfrm>
          <a:off x="7594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28518</xdr:rowOff>
    </xdr:from>
    <xdr:to>
      <xdr:col>85</xdr:col>
      <xdr:colOff>127000</xdr:colOff>
      <xdr:row>74</xdr:row>
      <xdr:rowOff>47509</xdr:rowOff>
    </xdr:to>
    <xdr:cxnSp macro="">
      <xdr:nvCxnSpPr>
        <xdr:cNvPr id="619" name="直線コネクタ 618"/>
        <xdr:cNvCxnSpPr/>
      </xdr:nvCxnSpPr>
      <xdr:spPr>
        <a:xfrm flipV="1">
          <a:off x="15481300" y="12715818"/>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44097</xdr:rowOff>
    </xdr:from>
    <xdr:to>
      <xdr:col>81</xdr:col>
      <xdr:colOff>50800</xdr:colOff>
      <xdr:row>74</xdr:row>
      <xdr:rowOff>47509</xdr:rowOff>
    </xdr:to>
    <xdr:cxnSp macro="">
      <xdr:nvCxnSpPr>
        <xdr:cNvPr id="622" name="直線コネクタ 621"/>
        <xdr:cNvCxnSpPr/>
      </xdr:nvCxnSpPr>
      <xdr:spPr>
        <a:xfrm>
          <a:off x="14592300" y="12731397"/>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44097</xdr:rowOff>
    </xdr:from>
    <xdr:to>
      <xdr:col>76</xdr:col>
      <xdr:colOff>114300</xdr:colOff>
      <xdr:row>74</xdr:row>
      <xdr:rowOff>50954</xdr:rowOff>
    </xdr:to>
    <xdr:cxnSp macro="">
      <xdr:nvCxnSpPr>
        <xdr:cNvPr id="625" name="直線コネクタ 624"/>
        <xdr:cNvCxnSpPr/>
      </xdr:nvCxnSpPr>
      <xdr:spPr>
        <a:xfrm flipV="1">
          <a:off x="13703300" y="1273139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36258</xdr:rowOff>
    </xdr:from>
    <xdr:to>
      <xdr:col>71</xdr:col>
      <xdr:colOff>177800</xdr:colOff>
      <xdr:row>74</xdr:row>
      <xdr:rowOff>50954</xdr:rowOff>
    </xdr:to>
    <xdr:cxnSp macro="">
      <xdr:nvCxnSpPr>
        <xdr:cNvPr id="628" name="直線コネクタ 627"/>
        <xdr:cNvCxnSpPr/>
      </xdr:nvCxnSpPr>
      <xdr:spPr>
        <a:xfrm>
          <a:off x="12814300" y="127235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149168</xdr:rowOff>
    </xdr:from>
    <xdr:to>
      <xdr:col>85</xdr:col>
      <xdr:colOff>177800</xdr:colOff>
      <xdr:row>74</xdr:row>
      <xdr:rowOff>79318</xdr:rowOff>
    </xdr:to>
    <xdr:sp macro="" textlink="">
      <xdr:nvSpPr>
        <xdr:cNvPr id="638" name="楕円 637"/>
        <xdr:cNvSpPr/>
      </xdr:nvSpPr>
      <xdr:spPr>
        <a:xfrm>
          <a:off x="16268700" y="126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595</xdr:rowOff>
    </xdr:from>
    <xdr:ext cx="534377" cy="259045"/>
    <xdr:sp macro="" textlink="">
      <xdr:nvSpPr>
        <xdr:cNvPr id="639" name="公債費該当値テキスト"/>
        <xdr:cNvSpPr txBox="1"/>
      </xdr:nvSpPr>
      <xdr:spPr>
        <a:xfrm>
          <a:off x="16370300" y="125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168159</xdr:rowOff>
    </xdr:from>
    <xdr:to>
      <xdr:col>81</xdr:col>
      <xdr:colOff>101600</xdr:colOff>
      <xdr:row>74</xdr:row>
      <xdr:rowOff>98309</xdr:rowOff>
    </xdr:to>
    <xdr:sp macro="" textlink="">
      <xdr:nvSpPr>
        <xdr:cNvPr id="640" name="楕円 639"/>
        <xdr:cNvSpPr/>
      </xdr:nvSpPr>
      <xdr:spPr>
        <a:xfrm>
          <a:off x="15430500" y="126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114836</xdr:rowOff>
    </xdr:from>
    <xdr:ext cx="534377" cy="259045"/>
    <xdr:sp macro="" textlink="">
      <xdr:nvSpPr>
        <xdr:cNvPr id="641" name="テキスト ボックス 640"/>
        <xdr:cNvSpPr txBox="1"/>
      </xdr:nvSpPr>
      <xdr:spPr>
        <a:xfrm>
          <a:off x="15214111" y="124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164747</xdr:rowOff>
    </xdr:from>
    <xdr:to>
      <xdr:col>76</xdr:col>
      <xdr:colOff>165100</xdr:colOff>
      <xdr:row>74</xdr:row>
      <xdr:rowOff>94897</xdr:rowOff>
    </xdr:to>
    <xdr:sp macro="" textlink="">
      <xdr:nvSpPr>
        <xdr:cNvPr id="642" name="楕円 641"/>
        <xdr:cNvSpPr/>
      </xdr:nvSpPr>
      <xdr:spPr>
        <a:xfrm>
          <a:off x="14541500" y="12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111424</xdr:rowOff>
    </xdr:from>
    <xdr:ext cx="534377" cy="259045"/>
    <xdr:sp macro="" textlink="">
      <xdr:nvSpPr>
        <xdr:cNvPr id="643" name="テキスト ボックス 642"/>
        <xdr:cNvSpPr txBox="1"/>
      </xdr:nvSpPr>
      <xdr:spPr>
        <a:xfrm>
          <a:off x="14325111" y="124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xdr:rowOff>
    </xdr:from>
    <xdr:to>
      <xdr:col>72</xdr:col>
      <xdr:colOff>38100</xdr:colOff>
      <xdr:row>74</xdr:row>
      <xdr:rowOff>101754</xdr:rowOff>
    </xdr:to>
    <xdr:sp macro="" textlink="">
      <xdr:nvSpPr>
        <xdr:cNvPr id="644" name="楕円 643"/>
        <xdr:cNvSpPr/>
      </xdr:nvSpPr>
      <xdr:spPr>
        <a:xfrm>
          <a:off x="13652500" y="126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118281</xdr:rowOff>
    </xdr:from>
    <xdr:ext cx="534377" cy="259045"/>
    <xdr:sp macro="" textlink="">
      <xdr:nvSpPr>
        <xdr:cNvPr id="645" name="テキスト ボックス 644"/>
        <xdr:cNvSpPr txBox="1"/>
      </xdr:nvSpPr>
      <xdr:spPr>
        <a:xfrm>
          <a:off x="13436111" y="124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156908</xdr:rowOff>
    </xdr:from>
    <xdr:to>
      <xdr:col>67</xdr:col>
      <xdr:colOff>101600</xdr:colOff>
      <xdr:row>74</xdr:row>
      <xdr:rowOff>87058</xdr:rowOff>
    </xdr:to>
    <xdr:sp macro="" textlink="">
      <xdr:nvSpPr>
        <xdr:cNvPr id="646" name="楕円 645"/>
        <xdr:cNvSpPr/>
      </xdr:nvSpPr>
      <xdr:spPr>
        <a:xfrm>
          <a:off x="12763500" y="126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103585</xdr:rowOff>
    </xdr:from>
    <xdr:ext cx="534377" cy="259045"/>
    <xdr:sp macro="" textlink="">
      <xdr:nvSpPr>
        <xdr:cNvPr id="647" name="テキスト ボックス 646"/>
        <xdr:cNvSpPr txBox="1"/>
      </xdr:nvSpPr>
      <xdr:spPr>
        <a:xfrm>
          <a:off x="12547111" y="124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38311</xdr:rowOff>
    </xdr:from>
    <xdr:to>
      <xdr:col>85</xdr:col>
      <xdr:colOff>127000</xdr:colOff>
      <xdr:row>98</xdr:row>
      <xdr:rowOff>50546</xdr:rowOff>
    </xdr:to>
    <xdr:cxnSp macro="">
      <xdr:nvCxnSpPr>
        <xdr:cNvPr id="674" name="直線コネクタ 673"/>
        <xdr:cNvCxnSpPr/>
      </xdr:nvCxnSpPr>
      <xdr:spPr>
        <a:xfrm>
          <a:off x="15481300" y="16840411"/>
          <a:ext cx="8382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38311</xdr:rowOff>
    </xdr:from>
    <xdr:to>
      <xdr:col>81</xdr:col>
      <xdr:colOff>50800</xdr:colOff>
      <xdr:row>98</xdr:row>
      <xdr:rowOff>74417</xdr:rowOff>
    </xdr:to>
    <xdr:cxnSp macro="">
      <xdr:nvCxnSpPr>
        <xdr:cNvPr id="677" name="直線コネクタ 676"/>
        <xdr:cNvCxnSpPr/>
      </xdr:nvCxnSpPr>
      <xdr:spPr>
        <a:xfrm flipV="1">
          <a:off x="14592300" y="16840411"/>
          <a:ext cx="889000" cy="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72227</xdr:rowOff>
    </xdr:from>
    <xdr:to>
      <xdr:col>76</xdr:col>
      <xdr:colOff>114300</xdr:colOff>
      <xdr:row>98</xdr:row>
      <xdr:rowOff>74417</xdr:rowOff>
    </xdr:to>
    <xdr:cxnSp macro="">
      <xdr:nvCxnSpPr>
        <xdr:cNvPr id="680" name="直線コネクタ 679"/>
        <xdr:cNvCxnSpPr/>
      </xdr:nvCxnSpPr>
      <xdr:spPr>
        <a:xfrm>
          <a:off x="13703300" y="16874327"/>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70193</xdr:rowOff>
    </xdr:from>
    <xdr:to>
      <xdr:col>71</xdr:col>
      <xdr:colOff>177800</xdr:colOff>
      <xdr:row>98</xdr:row>
      <xdr:rowOff>72227</xdr:rowOff>
    </xdr:to>
    <xdr:cxnSp macro="">
      <xdr:nvCxnSpPr>
        <xdr:cNvPr id="683" name="直線コネクタ 682"/>
        <xdr:cNvCxnSpPr/>
      </xdr:nvCxnSpPr>
      <xdr:spPr>
        <a:xfrm>
          <a:off x="12814300" y="16872293"/>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171196</xdr:rowOff>
    </xdr:from>
    <xdr:to>
      <xdr:col>85</xdr:col>
      <xdr:colOff>177800</xdr:colOff>
      <xdr:row>98</xdr:row>
      <xdr:rowOff>101346</xdr:rowOff>
    </xdr:to>
    <xdr:sp macro="" textlink="">
      <xdr:nvSpPr>
        <xdr:cNvPr id="693" name="楕円 692"/>
        <xdr:cNvSpPr/>
      </xdr:nvSpPr>
      <xdr:spPr>
        <a:xfrm>
          <a:off x="16268700" y="168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130573</xdr:rowOff>
    </xdr:from>
    <xdr:ext cx="534377" cy="259045"/>
    <xdr:sp macro="" textlink="">
      <xdr:nvSpPr>
        <xdr:cNvPr id="694" name="積立金該当値テキスト"/>
        <xdr:cNvSpPr txBox="1"/>
      </xdr:nvSpPr>
      <xdr:spPr>
        <a:xfrm>
          <a:off x="16370300" y="165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158961</xdr:rowOff>
    </xdr:from>
    <xdr:to>
      <xdr:col>81</xdr:col>
      <xdr:colOff>101600</xdr:colOff>
      <xdr:row>98</xdr:row>
      <xdr:rowOff>89111</xdr:rowOff>
    </xdr:to>
    <xdr:sp macro="" textlink="">
      <xdr:nvSpPr>
        <xdr:cNvPr id="695" name="楕円 694"/>
        <xdr:cNvSpPr/>
      </xdr:nvSpPr>
      <xdr:spPr>
        <a:xfrm>
          <a:off x="15430500" y="167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105638</xdr:rowOff>
    </xdr:from>
    <xdr:ext cx="534377" cy="259045"/>
    <xdr:sp macro="" textlink="">
      <xdr:nvSpPr>
        <xdr:cNvPr id="696" name="テキスト ボックス 695"/>
        <xdr:cNvSpPr txBox="1"/>
      </xdr:nvSpPr>
      <xdr:spPr>
        <a:xfrm>
          <a:off x="15214111" y="165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23617</xdr:rowOff>
    </xdr:from>
    <xdr:to>
      <xdr:col>76</xdr:col>
      <xdr:colOff>165100</xdr:colOff>
      <xdr:row>98</xdr:row>
      <xdr:rowOff>125217</xdr:rowOff>
    </xdr:to>
    <xdr:sp macro="" textlink="">
      <xdr:nvSpPr>
        <xdr:cNvPr id="697" name="楕円 696"/>
        <xdr:cNvSpPr/>
      </xdr:nvSpPr>
      <xdr:spPr>
        <a:xfrm>
          <a:off x="14541500" y="1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141744</xdr:rowOff>
    </xdr:from>
    <xdr:ext cx="534377" cy="259045"/>
    <xdr:sp macro="" textlink="">
      <xdr:nvSpPr>
        <xdr:cNvPr id="698" name="テキスト ボックス 697"/>
        <xdr:cNvSpPr txBox="1"/>
      </xdr:nvSpPr>
      <xdr:spPr>
        <a:xfrm>
          <a:off x="14325111" y="166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21427</xdr:rowOff>
    </xdr:from>
    <xdr:to>
      <xdr:col>72</xdr:col>
      <xdr:colOff>38100</xdr:colOff>
      <xdr:row>98</xdr:row>
      <xdr:rowOff>123027</xdr:rowOff>
    </xdr:to>
    <xdr:sp macro="" textlink="">
      <xdr:nvSpPr>
        <xdr:cNvPr id="699" name="楕円 698"/>
        <xdr:cNvSpPr/>
      </xdr:nvSpPr>
      <xdr:spPr>
        <a:xfrm>
          <a:off x="13652500" y="168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139554</xdr:rowOff>
    </xdr:from>
    <xdr:ext cx="534377" cy="259045"/>
    <xdr:sp macro="" textlink="">
      <xdr:nvSpPr>
        <xdr:cNvPr id="700" name="テキスト ボックス 699"/>
        <xdr:cNvSpPr txBox="1"/>
      </xdr:nvSpPr>
      <xdr:spPr>
        <a:xfrm>
          <a:off x="13436111" y="165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19393</xdr:rowOff>
    </xdr:from>
    <xdr:to>
      <xdr:col>67</xdr:col>
      <xdr:colOff>101600</xdr:colOff>
      <xdr:row>98</xdr:row>
      <xdr:rowOff>120993</xdr:rowOff>
    </xdr:to>
    <xdr:sp macro="" textlink="">
      <xdr:nvSpPr>
        <xdr:cNvPr id="701" name="楕円 700"/>
        <xdr:cNvSpPr/>
      </xdr:nvSpPr>
      <xdr:spPr>
        <a:xfrm>
          <a:off x="12763500" y="168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112120</xdr:rowOff>
    </xdr:from>
    <xdr:ext cx="534377" cy="259045"/>
    <xdr:sp macro="" textlink="">
      <xdr:nvSpPr>
        <xdr:cNvPr id="702" name="テキスト ボックス 701"/>
        <xdr:cNvSpPr txBox="1"/>
      </xdr:nvSpPr>
      <xdr:spPr>
        <a:xfrm>
          <a:off x="12547111" y="169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38842</xdr:rowOff>
    </xdr:from>
    <xdr:to>
      <xdr:col>116</xdr:col>
      <xdr:colOff>63500</xdr:colOff>
      <xdr:row>75</xdr:row>
      <xdr:rowOff>92403</xdr:rowOff>
    </xdr:to>
    <xdr:cxnSp macro="">
      <xdr:nvCxnSpPr>
        <xdr:cNvPr id="844" name="直線コネクタ 843"/>
        <xdr:cNvCxnSpPr/>
      </xdr:nvCxnSpPr>
      <xdr:spPr>
        <a:xfrm flipV="1">
          <a:off x="21323300" y="12897592"/>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92403</xdr:rowOff>
    </xdr:from>
    <xdr:to>
      <xdr:col>111</xdr:col>
      <xdr:colOff>177800</xdr:colOff>
      <xdr:row>75</xdr:row>
      <xdr:rowOff>101409</xdr:rowOff>
    </xdr:to>
    <xdr:cxnSp macro="">
      <xdr:nvCxnSpPr>
        <xdr:cNvPr id="847" name="直線コネクタ 846"/>
        <xdr:cNvCxnSpPr/>
      </xdr:nvCxnSpPr>
      <xdr:spPr>
        <a:xfrm flipV="1">
          <a:off x="20434300" y="12951153"/>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101409</xdr:rowOff>
    </xdr:from>
    <xdr:to>
      <xdr:col>107</xdr:col>
      <xdr:colOff>50800</xdr:colOff>
      <xdr:row>75</xdr:row>
      <xdr:rowOff>126441</xdr:rowOff>
    </xdr:to>
    <xdr:cxnSp macro="">
      <xdr:nvCxnSpPr>
        <xdr:cNvPr id="850" name="直線コネクタ 849"/>
        <xdr:cNvCxnSpPr/>
      </xdr:nvCxnSpPr>
      <xdr:spPr>
        <a:xfrm flipV="1">
          <a:off x="19545300" y="1296015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126441</xdr:rowOff>
    </xdr:from>
    <xdr:to>
      <xdr:col>102</xdr:col>
      <xdr:colOff>114300</xdr:colOff>
      <xdr:row>75</xdr:row>
      <xdr:rowOff>145346</xdr:rowOff>
    </xdr:to>
    <xdr:cxnSp macro="">
      <xdr:nvCxnSpPr>
        <xdr:cNvPr id="853" name="直線コネクタ 852"/>
        <xdr:cNvCxnSpPr/>
      </xdr:nvCxnSpPr>
      <xdr:spPr>
        <a:xfrm flipV="1">
          <a:off x="18656300" y="12985191"/>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159492</xdr:rowOff>
    </xdr:from>
    <xdr:to>
      <xdr:col>116</xdr:col>
      <xdr:colOff>114300</xdr:colOff>
      <xdr:row>75</xdr:row>
      <xdr:rowOff>89642</xdr:rowOff>
    </xdr:to>
    <xdr:sp macro="" textlink="">
      <xdr:nvSpPr>
        <xdr:cNvPr id="863" name="楕円 862"/>
        <xdr:cNvSpPr/>
      </xdr:nvSpPr>
      <xdr:spPr>
        <a:xfrm>
          <a:off x="22110700" y="12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10919</xdr:rowOff>
    </xdr:from>
    <xdr:ext cx="534377" cy="259045"/>
    <xdr:sp macro="" textlink="">
      <xdr:nvSpPr>
        <xdr:cNvPr id="864" name="繰出金該当値テキスト"/>
        <xdr:cNvSpPr txBox="1"/>
      </xdr:nvSpPr>
      <xdr:spPr>
        <a:xfrm>
          <a:off x="22212300" y="126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41603</xdr:rowOff>
    </xdr:from>
    <xdr:to>
      <xdr:col>112</xdr:col>
      <xdr:colOff>38100</xdr:colOff>
      <xdr:row>75</xdr:row>
      <xdr:rowOff>143203</xdr:rowOff>
    </xdr:to>
    <xdr:sp macro="" textlink="">
      <xdr:nvSpPr>
        <xdr:cNvPr id="865" name="楕円 864"/>
        <xdr:cNvSpPr/>
      </xdr:nvSpPr>
      <xdr:spPr>
        <a:xfrm>
          <a:off x="212725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159730</xdr:rowOff>
    </xdr:from>
    <xdr:ext cx="534377" cy="259045"/>
    <xdr:sp macro="" textlink="">
      <xdr:nvSpPr>
        <xdr:cNvPr id="866" name="テキスト ボックス 865"/>
        <xdr:cNvSpPr txBox="1"/>
      </xdr:nvSpPr>
      <xdr:spPr>
        <a:xfrm>
          <a:off x="21056111" y="126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50609</xdr:rowOff>
    </xdr:from>
    <xdr:to>
      <xdr:col>107</xdr:col>
      <xdr:colOff>101600</xdr:colOff>
      <xdr:row>75</xdr:row>
      <xdr:rowOff>152209</xdr:rowOff>
    </xdr:to>
    <xdr:sp macro="" textlink="">
      <xdr:nvSpPr>
        <xdr:cNvPr id="867" name="楕円 866"/>
        <xdr:cNvSpPr/>
      </xdr:nvSpPr>
      <xdr:spPr>
        <a:xfrm>
          <a:off x="20383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168736</xdr:rowOff>
    </xdr:from>
    <xdr:ext cx="534377" cy="259045"/>
    <xdr:sp macro="" textlink="">
      <xdr:nvSpPr>
        <xdr:cNvPr id="868" name="テキスト ボックス 867"/>
        <xdr:cNvSpPr txBox="1"/>
      </xdr:nvSpPr>
      <xdr:spPr>
        <a:xfrm>
          <a:off x="20167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75641</xdr:rowOff>
    </xdr:from>
    <xdr:to>
      <xdr:col>102</xdr:col>
      <xdr:colOff>165100</xdr:colOff>
      <xdr:row>76</xdr:row>
      <xdr:rowOff>5792</xdr:rowOff>
    </xdr:to>
    <xdr:sp macro="" textlink="">
      <xdr:nvSpPr>
        <xdr:cNvPr id="869" name="楕円 868"/>
        <xdr:cNvSpPr/>
      </xdr:nvSpPr>
      <xdr:spPr>
        <a:xfrm>
          <a:off x="19494500" y="12934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22318</xdr:rowOff>
    </xdr:from>
    <xdr:ext cx="534377" cy="259045"/>
    <xdr:sp macro="" textlink="">
      <xdr:nvSpPr>
        <xdr:cNvPr id="870" name="テキスト ボックス 869"/>
        <xdr:cNvSpPr txBox="1"/>
      </xdr:nvSpPr>
      <xdr:spPr>
        <a:xfrm>
          <a:off x="19278111"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94546</xdr:rowOff>
    </xdr:from>
    <xdr:to>
      <xdr:col>98</xdr:col>
      <xdr:colOff>38100</xdr:colOff>
      <xdr:row>76</xdr:row>
      <xdr:rowOff>24696</xdr:rowOff>
    </xdr:to>
    <xdr:sp macro="" textlink="">
      <xdr:nvSpPr>
        <xdr:cNvPr id="871" name="楕円 870"/>
        <xdr:cNvSpPr/>
      </xdr:nvSpPr>
      <xdr:spPr>
        <a:xfrm>
          <a:off x="18605500" y="129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41223</xdr:rowOff>
    </xdr:from>
    <xdr:ext cx="534377" cy="259045"/>
    <xdr:sp macro="" textlink="">
      <xdr:nvSpPr>
        <xdr:cNvPr id="872" name="テキスト ボックス 871"/>
        <xdr:cNvSpPr txBox="1"/>
      </xdr:nvSpPr>
      <xdr:spPr>
        <a:xfrm>
          <a:off x="18389111" y="127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歳出決算総額は、住民１人あたり</a:t>
          </a:r>
          <a:r>
            <a:rPr kumimoji="1" lang="en-US" altLang="ja-JP" sz="1100">
              <a:solidFill>
                <a:schemeClr val="dk1"/>
              </a:solidFill>
              <a:effectLst/>
              <a:latin typeface="+mn-lt"/>
              <a:ea typeface="+mn-ea"/>
              <a:cs typeface="+mn-cs"/>
            </a:rPr>
            <a:t>448,736</a:t>
          </a:r>
          <a:r>
            <a:rPr kumimoji="1" lang="ja-JP" altLang="ja-JP" sz="1100">
              <a:solidFill>
                <a:schemeClr val="dk1"/>
              </a:solidFill>
              <a:effectLst/>
              <a:latin typeface="+mn-lt"/>
              <a:ea typeface="+mn-ea"/>
              <a:cs typeface="+mn-cs"/>
            </a:rPr>
            <a:t>円となっている。人件費は、前年度退職者</a:t>
          </a:r>
          <a:r>
            <a:rPr kumimoji="1" lang="ja-JP" altLang="en-US" sz="1100">
              <a:solidFill>
                <a:schemeClr val="dk1"/>
              </a:solidFill>
              <a:effectLst/>
              <a:latin typeface="+mn-lt"/>
              <a:ea typeface="+mn-ea"/>
              <a:cs typeface="+mn-cs"/>
            </a:rPr>
            <a:t>が多かったことに伴い基本給の総額は減少したものの、保育士等臨時職員賃金の増加に伴い社会保険料が増加となったことにより、全体では若干の増加となった。</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同じく</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している。人件費については、当町の地理的要因からみても更なる</a:t>
          </a:r>
          <a:r>
            <a:rPr lang="ja-JP" altLang="ja-JP" sz="1100" b="0" i="0" baseline="0">
              <a:solidFill>
                <a:schemeClr val="dk1"/>
              </a:solidFill>
              <a:effectLst/>
              <a:latin typeface="+mn-lt"/>
              <a:ea typeface="+mn-ea"/>
              <a:cs typeface="+mn-cs"/>
            </a:rPr>
            <a:t>人員を削減することが難しくなっており、今後においては人件費の削減のために、更に指定管理者制度の導入などを検討していく必要がある。物件費は公共施設の解体を行ったこと等により総額としては昨年度より増加した。しかしならが、類似団体と比較すると依然大幅に差があるため、物件費を全体的に押し上げている臨時職員等、職員配置を計画的に進める必要がある。扶助費は、介護給付事業などが増加したことが主な要因である。類似団体より</a:t>
          </a:r>
          <a:r>
            <a:rPr lang="ja-JP" altLang="en-US" sz="1100" b="0" i="0" baseline="0">
              <a:solidFill>
                <a:schemeClr val="dk1"/>
              </a:solidFill>
              <a:effectLst/>
              <a:latin typeface="+mn-lt"/>
              <a:ea typeface="+mn-ea"/>
              <a:cs typeface="+mn-cs"/>
            </a:rPr>
            <a:t>低い状況ではあるが</a:t>
          </a:r>
          <a:r>
            <a:rPr lang="ja-JP" altLang="ja-JP" sz="1100" b="0" i="0" baseline="0">
              <a:solidFill>
                <a:schemeClr val="dk1"/>
              </a:solidFill>
              <a:effectLst/>
              <a:latin typeface="+mn-lt"/>
              <a:ea typeface="+mn-ea"/>
              <a:cs typeface="+mn-cs"/>
            </a:rPr>
            <a:t>、扶助費については今後も増加傾向が見込まれる中で、健康増進事業を実施するなどして抑制を図る必要がある。補助費は一部事務組合の建設負担金減少や焼却場建設起債に対する負担金が減少したことにより前年度より減少となった。今後も町が団体は個人に対して行っている補助等は事業内容に対する、公平性・透明性の確保など適切な補助に努め、町民と行政との協働によるまちづくりを推進していくことが必要である。普通建設事業については、住民１人あたり</a:t>
          </a:r>
          <a:r>
            <a:rPr lang="en-US" altLang="ja-JP" sz="1100" b="0" i="0" baseline="0">
              <a:solidFill>
                <a:schemeClr val="dk1"/>
              </a:solidFill>
              <a:effectLst/>
              <a:latin typeface="+mn-lt"/>
              <a:ea typeface="+mn-ea"/>
              <a:cs typeface="+mn-cs"/>
            </a:rPr>
            <a:t>75,810</a:t>
          </a:r>
          <a:r>
            <a:rPr lang="ja-JP" altLang="ja-JP" sz="1100" b="0" i="0" baseline="0">
              <a:solidFill>
                <a:schemeClr val="dk1"/>
              </a:solidFill>
              <a:effectLst/>
              <a:latin typeface="+mn-lt"/>
              <a:ea typeface="+mn-ea"/>
              <a:cs typeface="+mn-cs"/>
            </a:rPr>
            <a:t>円となっている。類似団体と比較しても非常に高い状況となっている。平成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年度においては継続事業としての保育所の建設や</a:t>
          </a:r>
          <a:r>
            <a:rPr lang="ja-JP" altLang="en-US" sz="1100" b="0" i="0" baseline="0">
              <a:solidFill>
                <a:schemeClr val="dk1"/>
              </a:solidFill>
              <a:effectLst/>
              <a:latin typeface="+mn-lt"/>
              <a:ea typeface="+mn-ea"/>
              <a:cs typeface="+mn-cs"/>
            </a:rPr>
            <a:t>体育館の耐震化事業等の単独事業が行われた</a:t>
          </a:r>
          <a:r>
            <a:rPr lang="ja-JP" altLang="ja-JP" sz="1100" b="0" i="0" baseline="0">
              <a:solidFill>
                <a:schemeClr val="dk1"/>
              </a:solidFill>
              <a:effectLst/>
              <a:latin typeface="+mn-lt"/>
              <a:ea typeface="+mn-ea"/>
              <a:cs typeface="+mn-cs"/>
            </a:rPr>
            <a:t>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前年度よりも</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している。今後においても合併特例債発行期限である平成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年度までに</a:t>
          </a:r>
          <a:r>
            <a:rPr lang="ja-JP" altLang="en-US" sz="1100" b="0" i="0" baseline="0">
              <a:solidFill>
                <a:schemeClr val="dk1"/>
              </a:solidFill>
              <a:effectLst/>
              <a:latin typeface="+mn-lt"/>
              <a:ea typeface="+mn-ea"/>
              <a:cs typeface="+mn-cs"/>
            </a:rPr>
            <a:t>は小学校建設等の</a:t>
          </a:r>
          <a:r>
            <a:rPr lang="ja-JP" altLang="ja-JP" sz="1100" b="0" i="0" baseline="0">
              <a:solidFill>
                <a:schemeClr val="dk1"/>
              </a:solidFill>
              <a:effectLst/>
              <a:latin typeface="+mn-lt"/>
              <a:ea typeface="+mn-ea"/>
              <a:cs typeface="+mn-cs"/>
            </a:rPr>
            <a:t>大型事業が予定されているため、当該年度までは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すると思われる。以降については、公共施設等総合管理計画</a:t>
          </a:r>
          <a:r>
            <a:rPr lang="ja-JP" altLang="en-US" sz="1100" b="0" i="0" baseline="0">
              <a:solidFill>
                <a:schemeClr val="dk1"/>
              </a:solidFill>
              <a:effectLst/>
              <a:latin typeface="+mn-lt"/>
              <a:ea typeface="+mn-ea"/>
              <a:cs typeface="+mn-cs"/>
            </a:rPr>
            <a:t>及び再配置計画</a:t>
          </a:r>
          <a:r>
            <a:rPr lang="ja-JP" altLang="ja-JP" sz="1100" b="0" i="0" baseline="0">
              <a:solidFill>
                <a:schemeClr val="dk1"/>
              </a:solidFill>
              <a:effectLst/>
              <a:latin typeface="+mn-lt"/>
              <a:ea typeface="+mn-ea"/>
              <a:cs typeface="+mn-cs"/>
            </a:rPr>
            <a:t>に基づき施設の集約化を図り、事業費の全体を減少する必要がある。積立金は、</a:t>
          </a:r>
          <a:r>
            <a:rPr lang="ja-JP" altLang="en-US" sz="1100" b="0" i="0" baseline="0">
              <a:solidFill>
                <a:schemeClr val="dk1"/>
              </a:solidFill>
              <a:effectLst/>
              <a:latin typeface="+mn-lt"/>
              <a:ea typeface="+mn-ea"/>
              <a:cs typeface="+mn-cs"/>
            </a:rPr>
            <a:t>減債基金の積み立てを行ったものの、</a:t>
          </a:r>
          <a:r>
            <a:rPr lang="ja-JP" altLang="ja-JP" sz="1100" b="0" i="0" baseline="0">
              <a:solidFill>
                <a:schemeClr val="dk1"/>
              </a:solidFill>
              <a:effectLst/>
              <a:latin typeface="+mn-lt"/>
              <a:ea typeface="+mn-ea"/>
              <a:cs typeface="+mn-cs"/>
            </a:rPr>
            <a:t>公共施設建設基金</a:t>
          </a:r>
          <a:r>
            <a:rPr lang="ja-JP" altLang="en-US" sz="1100" b="0" i="0" baseline="0">
              <a:solidFill>
                <a:schemeClr val="dk1"/>
              </a:solidFill>
              <a:effectLst/>
              <a:latin typeface="+mn-lt"/>
              <a:ea typeface="+mn-ea"/>
              <a:cs typeface="+mn-cs"/>
            </a:rPr>
            <a:t>は前年度より減額となったことにより</a:t>
          </a:r>
          <a:r>
            <a:rPr lang="ja-JP" altLang="ja-JP" sz="1100" b="0" i="0" baseline="0">
              <a:solidFill>
                <a:schemeClr val="dk1"/>
              </a:solidFill>
              <a:effectLst/>
              <a:latin typeface="+mn-lt"/>
              <a:ea typeface="+mn-ea"/>
              <a:cs typeface="+mn-cs"/>
            </a:rPr>
            <a:t>、住民１人あたりの積立額</a:t>
          </a:r>
          <a:r>
            <a:rPr lang="ja-JP" altLang="en-US" sz="1100" b="0" i="0" baseline="0">
              <a:solidFill>
                <a:schemeClr val="dk1"/>
              </a:solidFill>
              <a:effectLst/>
              <a:latin typeface="+mn-lt"/>
              <a:ea typeface="+mn-ea"/>
              <a:cs typeface="+mn-cs"/>
            </a:rPr>
            <a:t>は減額と</a:t>
          </a:r>
          <a:r>
            <a:rPr lang="ja-JP" altLang="ja-JP" sz="1100" b="0" i="0" baseline="0">
              <a:solidFill>
                <a:schemeClr val="dk1"/>
              </a:solidFill>
              <a:effectLst/>
              <a:latin typeface="+mn-lt"/>
              <a:ea typeface="+mn-ea"/>
              <a:cs typeface="+mn-cs"/>
            </a:rPr>
            <a:t>なった。今後</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、厳しい財政状況</a:t>
          </a:r>
          <a:r>
            <a:rPr lang="ja-JP" altLang="en-US" sz="1100" b="0" i="0" baseline="0">
              <a:solidFill>
                <a:schemeClr val="dk1"/>
              </a:solidFill>
              <a:effectLst/>
              <a:latin typeface="+mn-lt"/>
              <a:ea typeface="+mn-ea"/>
              <a:cs typeface="+mn-cs"/>
            </a:rPr>
            <a:t>の中</a:t>
          </a:r>
          <a:r>
            <a:rPr lang="ja-JP" altLang="ja-JP" sz="1100" b="0" i="0" baseline="0">
              <a:solidFill>
                <a:schemeClr val="dk1"/>
              </a:solidFill>
              <a:effectLst/>
              <a:latin typeface="+mn-lt"/>
              <a:ea typeface="+mn-ea"/>
              <a:cs typeface="+mn-cs"/>
            </a:rPr>
            <a:t>、税収の徴収率向上等更なる歳入</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確保を図</a:t>
          </a:r>
          <a:r>
            <a:rPr lang="ja-JP" altLang="en-US" sz="1100" b="0" i="0" baseline="0">
              <a:solidFill>
                <a:schemeClr val="dk1"/>
              </a:solidFill>
              <a:effectLst/>
              <a:latin typeface="+mn-lt"/>
              <a:ea typeface="+mn-ea"/>
              <a:cs typeface="+mn-cs"/>
            </a:rPr>
            <a:t>り、基金の積立てが可能となるよう努力する</a:t>
          </a:r>
          <a:r>
            <a:rPr lang="ja-JP" altLang="ja-JP" sz="1100" b="0" i="0" baseline="0">
              <a:solidFill>
                <a:schemeClr val="dk1"/>
              </a:solidFill>
              <a:effectLst/>
              <a:latin typeface="+mn-lt"/>
              <a:ea typeface="+mn-ea"/>
              <a:cs typeface="+mn-cs"/>
            </a:rPr>
            <a:t>必要がある。繰出金は年々上昇傾向にある状況である。今後においても社会保障費の増額に伴う国保会計や後期高齢者医療保険会計への増額が見込まれることもあり、繰出金を抑えるための健康のまちづくり施策を進めると共に、インフラ事業としても下水道事業等の経費の削減と</a:t>
          </a:r>
          <a:r>
            <a:rPr lang="ja-JP" altLang="en-US" sz="1100" b="0" i="0" baseline="0">
              <a:solidFill>
                <a:schemeClr val="dk1"/>
              </a:solidFill>
              <a:effectLst/>
              <a:latin typeface="+mn-lt"/>
              <a:ea typeface="+mn-ea"/>
              <a:cs typeface="+mn-cs"/>
            </a:rPr>
            <a:t>料金改定等により</a:t>
          </a:r>
          <a:r>
            <a:rPr lang="ja-JP" altLang="ja-JP" sz="1100" b="0" i="0" baseline="0">
              <a:solidFill>
                <a:schemeClr val="dk1"/>
              </a:solidFill>
              <a:effectLst/>
              <a:latin typeface="+mn-lt"/>
              <a:ea typeface="+mn-ea"/>
              <a:cs typeface="+mn-cs"/>
            </a:rPr>
            <a:t>収入の増加を図る。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26,518
26,207
158.40
12,971,546
11,899,577
1,058,002
7,699,334
17,951,843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127508</xdr:rowOff>
    </xdr:from>
    <xdr:to>
      <xdr:col>24</xdr:col>
      <xdr:colOff>63500</xdr:colOff>
      <xdr:row>35</xdr:row>
      <xdr:rowOff>153797</xdr:rowOff>
    </xdr:to>
    <xdr:cxnSp macro="">
      <xdr:nvCxnSpPr>
        <xdr:cNvPr id="61" name="直線コネクタ 60"/>
        <xdr:cNvCxnSpPr/>
      </xdr:nvCxnSpPr>
      <xdr:spPr>
        <a:xfrm>
          <a:off x="3797300" y="6128258"/>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127508</xdr:rowOff>
    </xdr:to>
    <xdr:cxnSp macro="">
      <xdr:nvCxnSpPr>
        <xdr:cNvPr id="64" name="直線コネクタ 63"/>
        <xdr:cNvCxnSpPr/>
      </xdr:nvCxnSpPr>
      <xdr:spPr>
        <a:xfrm>
          <a:off x="2908300" y="604100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99695</xdr:rowOff>
    </xdr:to>
    <xdr:cxnSp macro="">
      <xdr:nvCxnSpPr>
        <xdr:cNvPr id="67" name="直線コネクタ 66"/>
        <xdr:cNvCxnSpPr/>
      </xdr:nvCxnSpPr>
      <xdr:spPr>
        <a:xfrm flipV="1">
          <a:off x="2019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99695</xdr:rowOff>
    </xdr:from>
    <xdr:to>
      <xdr:col>10</xdr:col>
      <xdr:colOff>114300</xdr:colOff>
      <xdr:row>35</xdr:row>
      <xdr:rowOff>106553</xdr:rowOff>
    </xdr:to>
    <xdr:cxnSp macro="">
      <xdr:nvCxnSpPr>
        <xdr:cNvPr id="70" name="直線コネクタ 69"/>
        <xdr:cNvCxnSpPr/>
      </xdr:nvCxnSpPr>
      <xdr:spPr>
        <a:xfrm flipV="1">
          <a:off x="1130300" y="61004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102997</xdr:rowOff>
    </xdr:from>
    <xdr:to>
      <xdr:col>24</xdr:col>
      <xdr:colOff>114300</xdr:colOff>
      <xdr:row>36</xdr:row>
      <xdr:rowOff>33147</xdr:rowOff>
    </xdr:to>
    <xdr:sp macro="" textlink="">
      <xdr:nvSpPr>
        <xdr:cNvPr id="80" name="楕円 79"/>
        <xdr:cNvSpPr/>
      </xdr:nvSpPr>
      <xdr:spPr>
        <a:xfrm>
          <a:off x="45847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81424</xdr:rowOff>
    </xdr:from>
    <xdr:ext cx="469744" cy="259045"/>
    <xdr:sp macro="" textlink="">
      <xdr:nvSpPr>
        <xdr:cNvPr id="81" name="議会費該当値テキスト"/>
        <xdr:cNvSpPr txBox="1"/>
      </xdr:nvSpPr>
      <xdr:spPr>
        <a:xfrm>
          <a:off x="4686300" y="60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76708</xdr:rowOff>
    </xdr:from>
    <xdr:to>
      <xdr:col>20</xdr:col>
      <xdr:colOff>38100</xdr:colOff>
      <xdr:row>36</xdr:row>
      <xdr:rowOff>6858</xdr:rowOff>
    </xdr:to>
    <xdr:sp macro="" textlink="">
      <xdr:nvSpPr>
        <xdr:cNvPr id="82" name="楕円 81"/>
        <xdr:cNvSpPr/>
      </xdr:nvSpPr>
      <xdr:spPr>
        <a:xfrm>
          <a:off x="3746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169435</xdr:rowOff>
    </xdr:from>
    <xdr:ext cx="469744" cy="259045"/>
    <xdr:sp macro="" textlink="">
      <xdr:nvSpPr>
        <xdr:cNvPr id="83" name="テキスト ボックス 82"/>
        <xdr:cNvSpPr txBox="1"/>
      </xdr:nvSpPr>
      <xdr:spPr>
        <a:xfrm>
          <a:off x="356242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160909</xdr:rowOff>
    </xdr:from>
    <xdr:to>
      <xdr:col>15</xdr:col>
      <xdr:colOff>101600</xdr:colOff>
      <xdr:row>35</xdr:row>
      <xdr:rowOff>91059</xdr:rowOff>
    </xdr:to>
    <xdr:sp macro="" textlink="">
      <xdr:nvSpPr>
        <xdr:cNvPr id="84" name="楕円 83"/>
        <xdr:cNvSpPr/>
      </xdr:nvSpPr>
      <xdr:spPr>
        <a:xfrm>
          <a:off x="2857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82186</xdr:rowOff>
    </xdr:from>
    <xdr:ext cx="469744" cy="259045"/>
    <xdr:sp macro="" textlink="">
      <xdr:nvSpPr>
        <xdr:cNvPr id="85" name="テキスト ボックス 84"/>
        <xdr:cNvSpPr txBox="1"/>
      </xdr:nvSpPr>
      <xdr:spPr>
        <a:xfrm>
          <a:off x="2673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48895</xdr:rowOff>
    </xdr:from>
    <xdr:to>
      <xdr:col>10</xdr:col>
      <xdr:colOff>165100</xdr:colOff>
      <xdr:row>35</xdr:row>
      <xdr:rowOff>150495</xdr:rowOff>
    </xdr:to>
    <xdr:sp macro="" textlink="">
      <xdr:nvSpPr>
        <xdr:cNvPr id="86" name="楕円 85"/>
        <xdr:cNvSpPr/>
      </xdr:nvSpPr>
      <xdr:spPr>
        <a:xfrm>
          <a:off x="1968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141622</xdr:rowOff>
    </xdr:from>
    <xdr:ext cx="469744" cy="259045"/>
    <xdr:sp macro="" textlink="">
      <xdr:nvSpPr>
        <xdr:cNvPr id="87" name="テキスト ボックス 86"/>
        <xdr:cNvSpPr txBox="1"/>
      </xdr:nvSpPr>
      <xdr:spPr>
        <a:xfrm>
          <a:off x="1784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55753</xdr:rowOff>
    </xdr:from>
    <xdr:to>
      <xdr:col>6</xdr:col>
      <xdr:colOff>38100</xdr:colOff>
      <xdr:row>35</xdr:row>
      <xdr:rowOff>157353</xdr:rowOff>
    </xdr:to>
    <xdr:sp macro="" textlink="">
      <xdr:nvSpPr>
        <xdr:cNvPr id="88" name="楕円 87"/>
        <xdr:cNvSpPr/>
      </xdr:nvSpPr>
      <xdr:spPr>
        <a:xfrm>
          <a:off x="1079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148480</xdr:rowOff>
    </xdr:from>
    <xdr:ext cx="469744" cy="259045"/>
    <xdr:sp macro="" textlink="">
      <xdr:nvSpPr>
        <xdr:cNvPr id="89" name="テキスト ボックス 88"/>
        <xdr:cNvSpPr txBox="1"/>
      </xdr:nvSpPr>
      <xdr:spPr>
        <a:xfrm>
          <a:off x="895428"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39129</xdr:rowOff>
    </xdr:from>
    <xdr:to>
      <xdr:col>24</xdr:col>
      <xdr:colOff>63500</xdr:colOff>
      <xdr:row>58</xdr:row>
      <xdr:rowOff>66329</xdr:rowOff>
    </xdr:to>
    <xdr:cxnSp macro="">
      <xdr:nvCxnSpPr>
        <xdr:cNvPr id="120" name="直線コネクタ 119"/>
        <xdr:cNvCxnSpPr/>
      </xdr:nvCxnSpPr>
      <xdr:spPr>
        <a:xfrm>
          <a:off x="3797300" y="9983229"/>
          <a:ext cx="8382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39129</xdr:rowOff>
    </xdr:from>
    <xdr:to>
      <xdr:col>19</xdr:col>
      <xdr:colOff>177800</xdr:colOff>
      <xdr:row>58</xdr:row>
      <xdr:rowOff>54586</xdr:rowOff>
    </xdr:to>
    <xdr:cxnSp macro="">
      <xdr:nvCxnSpPr>
        <xdr:cNvPr id="123" name="直線コネクタ 122"/>
        <xdr:cNvCxnSpPr/>
      </xdr:nvCxnSpPr>
      <xdr:spPr>
        <a:xfrm flipV="1">
          <a:off x="2908300" y="9983229"/>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54586</xdr:rowOff>
    </xdr:from>
    <xdr:to>
      <xdr:col>15</xdr:col>
      <xdr:colOff>50800</xdr:colOff>
      <xdr:row>58</xdr:row>
      <xdr:rowOff>92455</xdr:rowOff>
    </xdr:to>
    <xdr:cxnSp macro="">
      <xdr:nvCxnSpPr>
        <xdr:cNvPr id="126" name="直線コネクタ 125"/>
        <xdr:cNvCxnSpPr/>
      </xdr:nvCxnSpPr>
      <xdr:spPr>
        <a:xfrm flipV="1">
          <a:off x="2019300" y="9998686"/>
          <a:ext cx="889000" cy="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86427</xdr:rowOff>
    </xdr:from>
    <xdr:to>
      <xdr:col>10</xdr:col>
      <xdr:colOff>114300</xdr:colOff>
      <xdr:row>58</xdr:row>
      <xdr:rowOff>92455</xdr:rowOff>
    </xdr:to>
    <xdr:cxnSp macro="">
      <xdr:nvCxnSpPr>
        <xdr:cNvPr id="129" name="直線コネクタ 128"/>
        <xdr:cNvCxnSpPr/>
      </xdr:nvCxnSpPr>
      <xdr:spPr>
        <a:xfrm>
          <a:off x="1130300" y="10030527"/>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15529</xdr:rowOff>
    </xdr:from>
    <xdr:to>
      <xdr:col>24</xdr:col>
      <xdr:colOff>114300</xdr:colOff>
      <xdr:row>58</xdr:row>
      <xdr:rowOff>117129</xdr:rowOff>
    </xdr:to>
    <xdr:sp macro="" textlink="">
      <xdr:nvSpPr>
        <xdr:cNvPr id="139" name="楕円 138"/>
        <xdr:cNvSpPr/>
      </xdr:nvSpPr>
      <xdr:spPr>
        <a:xfrm>
          <a:off x="4584700" y="99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146356</xdr:rowOff>
    </xdr:from>
    <xdr:ext cx="534377" cy="259045"/>
    <xdr:sp macro="" textlink="">
      <xdr:nvSpPr>
        <xdr:cNvPr id="140" name="総務費該当値テキスト"/>
        <xdr:cNvSpPr txBox="1"/>
      </xdr:nvSpPr>
      <xdr:spPr>
        <a:xfrm>
          <a:off x="4686300" y="97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159779</xdr:rowOff>
    </xdr:from>
    <xdr:to>
      <xdr:col>20</xdr:col>
      <xdr:colOff>38100</xdr:colOff>
      <xdr:row>58</xdr:row>
      <xdr:rowOff>89929</xdr:rowOff>
    </xdr:to>
    <xdr:sp macro="" textlink="">
      <xdr:nvSpPr>
        <xdr:cNvPr id="141" name="楕円 140"/>
        <xdr:cNvSpPr/>
      </xdr:nvSpPr>
      <xdr:spPr>
        <a:xfrm>
          <a:off x="3746500" y="99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106456</xdr:rowOff>
    </xdr:from>
    <xdr:ext cx="534377" cy="259045"/>
    <xdr:sp macro="" textlink="">
      <xdr:nvSpPr>
        <xdr:cNvPr id="142" name="テキスト ボックス 141"/>
        <xdr:cNvSpPr txBox="1"/>
      </xdr:nvSpPr>
      <xdr:spPr>
        <a:xfrm>
          <a:off x="3530111" y="97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3786</xdr:rowOff>
    </xdr:from>
    <xdr:to>
      <xdr:col>15</xdr:col>
      <xdr:colOff>101600</xdr:colOff>
      <xdr:row>58</xdr:row>
      <xdr:rowOff>105386</xdr:rowOff>
    </xdr:to>
    <xdr:sp macro="" textlink="">
      <xdr:nvSpPr>
        <xdr:cNvPr id="143" name="楕円 142"/>
        <xdr:cNvSpPr/>
      </xdr:nvSpPr>
      <xdr:spPr>
        <a:xfrm>
          <a:off x="2857500" y="9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121913</xdr:rowOff>
    </xdr:from>
    <xdr:ext cx="534377" cy="259045"/>
    <xdr:sp macro="" textlink="">
      <xdr:nvSpPr>
        <xdr:cNvPr id="144" name="テキスト ボックス 143"/>
        <xdr:cNvSpPr txBox="1"/>
      </xdr:nvSpPr>
      <xdr:spPr>
        <a:xfrm>
          <a:off x="2641111" y="97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41655</xdr:rowOff>
    </xdr:from>
    <xdr:to>
      <xdr:col>10</xdr:col>
      <xdr:colOff>165100</xdr:colOff>
      <xdr:row>58</xdr:row>
      <xdr:rowOff>143255</xdr:rowOff>
    </xdr:to>
    <xdr:sp macro="" textlink="">
      <xdr:nvSpPr>
        <xdr:cNvPr id="145" name="楕円 144"/>
        <xdr:cNvSpPr/>
      </xdr:nvSpPr>
      <xdr:spPr>
        <a:xfrm>
          <a:off x="1968500" y="99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159782</xdr:rowOff>
    </xdr:from>
    <xdr:ext cx="534377" cy="259045"/>
    <xdr:sp macro="" textlink="">
      <xdr:nvSpPr>
        <xdr:cNvPr id="146" name="テキスト ボックス 145"/>
        <xdr:cNvSpPr txBox="1"/>
      </xdr:nvSpPr>
      <xdr:spPr>
        <a:xfrm>
          <a:off x="1752111" y="97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35627</xdr:rowOff>
    </xdr:from>
    <xdr:to>
      <xdr:col>6</xdr:col>
      <xdr:colOff>38100</xdr:colOff>
      <xdr:row>58</xdr:row>
      <xdr:rowOff>137227</xdr:rowOff>
    </xdr:to>
    <xdr:sp macro="" textlink="">
      <xdr:nvSpPr>
        <xdr:cNvPr id="147" name="楕円 146"/>
        <xdr:cNvSpPr/>
      </xdr:nvSpPr>
      <xdr:spPr>
        <a:xfrm>
          <a:off x="1079500" y="99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153754</xdr:rowOff>
    </xdr:from>
    <xdr:ext cx="534377" cy="259045"/>
    <xdr:sp macro="" textlink="">
      <xdr:nvSpPr>
        <xdr:cNvPr id="148" name="テキスト ボックス 147"/>
        <xdr:cNvSpPr txBox="1"/>
      </xdr:nvSpPr>
      <xdr:spPr>
        <a:xfrm>
          <a:off x="863111" y="975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9703</xdr:rowOff>
    </xdr:from>
    <xdr:to>
      <xdr:col>24</xdr:col>
      <xdr:colOff>63500</xdr:colOff>
      <xdr:row>77</xdr:row>
      <xdr:rowOff>41187</xdr:rowOff>
    </xdr:to>
    <xdr:cxnSp macro="">
      <xdr:nvCxnSpPr>
        <xdr:cNvPr id="178" name="直線コネクタ 177"/>
        <xdr:cNvCxnSpPr/>
      </xdr:nvCxnSpPr>
      <xdr:spPr>
        <a:xfrm flipV="1">
          <a:off x="3797300" y="13039903"/>
          <a:ext cx="8382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41187</xdr:rowOff>
    </xdr:from>
    <xdr:to>
      <xdr:col>19</xdr:col>
      <xdr:colOff>177800</xdr:colOff>
      <xdr:row>77</xdr:row>
      <xdr:rowOff>77115</xdr:rowOff>
    </xdr:to>
    <xdr:cxnSp macro="">
      <xdr:nvCxnSpPr>
        <xdr:cNvPr id="181" name="直線コネクタ 180"/>
        <xdr:cNvCxnSpPr/>
      </xdr:nvCxnSpPr>
      <xdr:spPr>
        <a:xfrm flipV="1">
          <a:off x="2908300" y="1324283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46165</xdr:rowOff>
    </xdr:from>
    <xdr:to>
      <xdr:col>15</xdr:col>
      <xdr:colOff>50800</xdr:colOff>
      <xdr:row>77</xdr:row>
      <xdr:rowOff>77115</xdr:rowOff>
    </xdr:to>
    <xdr:cxnSp macro="">
      <xdr:nvCxnSpPr>
        <xdr:cNvPr id="184" name="直線コネクタ 183"/>
        <xdr:cNvCxnSpPr/>
      </xdr:nvCxnSpPr>
      <xdr:spPr>
        <a:xfrm>
          <a:off x="2019300" y="13247815"/>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46165</xdr:rowOff>
    </xdr:from>
    <xdr:to>
      <xdr:col>10</xdr:col>
      <xdr:colOff>114300</xdr:colOff>
      <xdr:row>78</xdr:row>
      <xdr:rowOff>153912</xdr:rowOff>
    </xdr:to>
    <xdr:cxnSp macro="">
      <xdr:nvCxnSpPr>
        <xdr:cNvPr id="187" name="直線コネクタ 186"/>
        <xdr:cNvCxnSpPr/>
      </xdr:nvCxnSpPr>
      <xdr:spPr>
        <a:xfrm flipV="1">
          <a:off x="1130300" y="13247815"/>
          <a:ext cx="889000" cy="2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130353</xdr:rowOff>
    </xdr:from>
    <xdr:to>
      <xdr:col>24</xdr:col>
      <xdr:colOff>114300</xdr:colOff>
      <xdr:row>76</xdr:row>
      <xdr:rowOff>60502</xdr:rowOff>
    </xdr:to>
    <xdr:sp macro="" textlink="">
      <xdr:nvSpPr>
        <xdr:cNvPr id="197" name="楕円 196"/>
        <xdr:cNvSpPr/>
      </xdr:nvSpPr>
      <xdr:spPr>
        <a:xfrm>
          <a:off x="4584700" y="1298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153230</xdr:rowOff>
    </xdr:from>
    <xdr:ext cx="599010" cy="259045"/>
    <xdr:sp macro="" textlink="">
      <xdr:nvSpPr>
        <xdr:cNvPr id="198" name="民生費該当値テキスト"/>
        <xdr:cNvSpPr txBox="1"/>
      </xdr:nvSpPr>
      <xdr:spPr>
        <a:xfrm>
          <a:off x="4686300" y="1284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161837</xdr:rowOff>
    </xdr:from>
    <xdr:to>
      <xdr:col>20</xdr:col>
      <xdr:colOff>38100</xdr:colOff>
      <xdr:row>77</xdr:row>
      <xdr:rowOff>91987</xdr:rowOff>
    </xdr:to>
    <xdr:sp macro="" textlink="">
      <xdr:nvSpPr>
        <xdr:cNvPr id="199" name="楕円 198"/>
        <xdr:cNvSpPr/>
      </xdr:nvSpPr>
      <xdr:spPr>
        <a:xfrm>
          <a:off x="3746500" y="131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83114</xdr:rowOff>
    </xdr:from>
    <xdr:ext cx="599010" cy="259045"/>
    <xdr:sp macro="" textlink="">
      <xdr:nvSpPr>
        <xdr:cNvPr id="200" name="テキスト ボックス 199"/>
        <xdr:cNvSpPr txBox="1"/>
      </xdr:nvSpPr>
      <xdr:spPr>
        <a:xfrm>
          <a:off x="3497795" y="132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26315</xdr:rowOff>
    </xdr:from>
    <xdr:to>
      <xdr:col>15</xdr:col>
      <xdr:colOff>101600</xdr:colOff>
      <xdr:row>77</xdr:row>
      <xdr:rowOff>127915</xdr:rowOff>
    </xdr:to>
    <xdr:sp macro="" textlink="">
      <xdr:nvSpPr>
        <xdr:cNvPr id="201" name="楕円 200"/>
        <xdr:cNvSpPr/>
      </xdr:nvSpPr>
      <xdr:spPr>
        <a:xfrm>
          <a:off x="2857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119042</xdr:rowOff>
    </xdr:from>
    <xdr:ext cx="599010" cy="259045"/>
    <xdr:sp macro="" textlink="">
      <xdr:nvSpPr>
        <xdr:cNvPr id="202" name="テキスト ボックス 201"/>
        <xdr:cNvSpPr txBox="1"/>
      </xdr:nvSpPr>
      <xdr:spPr>
        <a:xfrm>
          <a:off x="2608795" y="133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166815</xdr:rowOff>
    </xdr:from>
    <xdr:to>
      <xdr:col>10</xdr:col>
      <xdr:colOff>165100</xdr:colOff>
      <xdr:row>77</xdr:row>
      <xdr:rowOff>96965</xdr:rowOff>
    </xdr:to>
    <xdr:sp macro="" textlink="">
      <xdr:nvSpPr>
        <xdr:cNvPr id="203" name="楕円 202"/>
        <xdr:cNvSpPr/>
      </xdr:nvSpPr>
      <xdr:spPr>
        <a:xfrm>
          <a:off x="1968500" y="131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113492</xdr:rowOff>
    </xdr:from>
    <xdr:ext cx="599010" cy="259045"/>
    <xdr:sp macro="" textlink="">
      <xdr:nvSpPr>
        <xdr:cNvPr id="204" name="テキスト ボックス 203"/>
        <xdr:cNvSpPr txBox="1"/>
      </xdr:nvSpPr>
      <xdr:spPr>
        <a:xfrm>
          <a:off x="1719795" y="129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103112</xdr:rowOff>
    </xdr:from>
    <xdr:to>
      <xdr:col>6</xdr:col>
      <xdr:colOff>38100</xdr:colOff>
      <xdr:row>79</xdr:row>
      <xdr:rowOff>33262</xdr:rowOff>
    </xdr:to>
    <xdr:sp macro="" textlink="">
      <xdr:nvSpPr>
        <xdr:cNvPr id="205" name="楕円 204"/>
        <xdr:cNvSpPr/>
      </xdr:nvSpPr>
      <xdr:spPr>
        <a:xfrm>
          <a:off x="1079500" y="13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24389</xdr:rowOff>
    </xdr:from>
    <xdr:ext cx="534377" cy="259045"/>
    <xdr:sp macro="" textlink="">
      <xdr:nvSpPr>
        <xdr:cNvPr id="206" name="テキスト ボックス 205"/>
        <xdr:cNvSpPr txBox="1"/>
      </xdr:nvSpPr>
      <xdr:spPr>
        <a:xfrm>
          <a:off x="863111" y="13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82435</xdr:rowOff>
    </xdr:from>
    <xdr:to>
      <xdr:col>24</xdr:col>
      <xdr:colOff>63500</xdr:colOff>
      <xdr:row>96</xdr:row>
      <xdr:rowOff>92963</xdr:rowOff>
    </xdr:to>
    <xdr:cxnSp macro="">
      <xdr:nvCxnSpPr>
        <xdr:cNvPr id="231" name="直線コネクタ 230"/>
        <xdr:cNvCxnSpPr/>
      </xdr:nvCxnSpPr>
      <xdr:spPr>
        <a:xfrm>
          <a:off x="3797300" y="16541635"/>
          <a:ext cx="8382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41487</xdr:rowOff>
    </xdr:from>
    <xdr:to>
      <xdr:col>19</xdr:col>
      <xdr:colOff>177800</xdr:colOff>
      <xdr:row>96</xdr:row>
      <xdr:rowOff>82435</xdr:rowOff>
    </xdr:to>
    <xdr:cxnSp macro="">
      <xdr:nvCxnSpPr>
        <xdr:cNvPr id="234" name="直線コネクタ 233"/>
        <xdr:cNvCxnSpPr/>
      </xdr:nvCxnSpPr>
      <xdr:spPr>
        <a:xfrm>
          <a:off x="2908300" y="16500687"/>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41487</xdr:rowOff>
    </xdr:from>
    <xdr:to>
      <xdr:col>15</xdr:col>
      <xdr:colOff>50800</xdr:colOff>
      <xdr:row>96</xdr:row>
      <xdr:rowOff>78961</xdr:rowOff>
    </xdr:to>
    <xdr:cxnSp macro="">
      <xdr:nvCxnSpPr>
        <xdr:cNvPr id="237" name="直線コネクタ 236"/>
        <xdr:cNvCxnSpPr/>
      </xdr:nvCxnSpPr>
      <xdr:spPr>
        <a:xfrm flipV="1">
          <a:off x="2019300" y="16500687"/>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72920</xdr:rowOff>
    </xdr:from>
    <xdr:to>
      <xdr:col>10</xdr:col>
      <xdr:colOff>114300</xdr:colOff>
      <xdr:row>96</xdr:row>
      <xdr:rowOff>78961</xdr:rowOff>
    </xdr:to>
    <xdr:cxnSp macro="">
      <xdr:nvCxnSpPr>
        <xdr:cNvPr id="240" name="直線コネクタ 239"/>
        <xdr:cNvCxnSpPr/>
      </xdr:nvCxnSpPr>
      <xdr:spPr>
        <a:xfrm>
          <a:off x="1130300" y="16532120"/>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42163</xdr:rowOff>
    </xdr:from>
    <xdr:to>
      <xdr:col>24</xdr:col>
      <xdr:colOff>114300</xdr:colOff>
      <xdr:row>96</xdr:row>
      <xdr:rowOff>143763</xdr:rowOff>
    </xdr:to>
    <xdr:sp macro="" textlink="">
      <xdr:nvSpPr>
        <xdr:cNvPr id="250" name="楕円 249"/>
        <xdr:cNvSpPr/>
      </xdr:nvSpPr>
      <xdr:spPr>
        <a:xfrm>
          <a:off x="4584700" y="165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65040</xdr:rowOff>
    </xdr:from>
    <xdr:ext cx="534377" cy="259045"/>
    <xdr:sp macro="" textlink="">
      <xdr:nvSpPr>
        <xdr:cNvPr id="251" name="衛生費該当値テキスト"/>
        <xdr:cNvSpPr txBox="1"/>
      </xdr:nvSpPr>
      <xdr:spPr>
        <a:xfrm>
          <a:off x="4686300" y="163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31635</xdr:rowOff>
    </xdr:from>
    <xdr:to>
      <xdr:col>20</xdr:col>
      <xdr:colOff>38100</xdr:colOff>
      <xdr:row>96</xdr:row>
      <xdr:rowOff>133235</xdr:rowOff>
    </xdr:to>
    <xdr:sp macro="" textlink="">
      <xdr:nvSpPr>
        <xdr:cNvPr id="252" name="楕円 251"/>
        <xdr:cNvSpPr/>
      </xdr:nvSpPr>
      <xdr:spPr>
        <a:xfrm>
          <a:off x="3746500" y="1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149762</xdr:rowOff>
    </xdr:from>
    <xdr:ext cx="534377" cy="259045"/>
    <xdr:sp macro="" textlink="">
      <xdr:nvSpPr>
        <xdr:cNvPr id="253" name="テキスト ボックス 252"/>
        <xdr:cNvSpPr txBox="1"/>
      </xdr:nvSpPr>
      <xdr:spPr>
        <a:xfrm>
          <a:off x="3530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162137</xdr:rowOff>
    </xdr:from>
    <xdr:to>
      <xdr:col>15</xdr:col>
      <xdr:colOff>101600</xdr:colOff>
      <xdr:row>96</xdr:row>
      <xdr:rowOff>92287</xdr:rowOff>
    </xdr:to>
    <xdr:sp macro="" textlink="">
      <xdr:nvSpPr>
        <xdr:cNvPr id="254" name="楕円 253"/>
        <xdr:cNvSpPr/>
      </xdr:nvSpPr>
      <xdr:spPr>
        <a:xfrm>
          <a:off x="2857500" y="16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108814</xdr:rowOff>
    </xdr:from>
    <xdr:ext cx="534377" cy="259045"/>
    <xdr:sp macro="" textlink="">
      <xdr:nvSpPr>
        <xdr:cNvPr id="255" name="テキスト ボックス 254"/>
        <xdr:cNvSpPr txBox="1"/>
      </xdr:nvSpPr>
      <xdr:spPr>
        <a:xfrm>
          <a:off x="2641111" y="162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28161</xdr:rowOff>
    </xdr:from>
    <xdr:to>
      <xdr:col>10</xdr:col>
      <xdr:colOff>165100</xdr:colOff>
      <xdr:row>96</xdr:row>
      <xdr:rowOff>129761</xdr:rowOff>
    </xdr:to>
    <xdr:sp macro="" textlink="">
      <xdr:nvSpPr>
        <xdr:cNvPr id="256" name="楕円 255"/>
        <xdr:cNvSpPr/>
      </xdr:nvSpPr>
      <xdr:spPr>
        <a:xfrm>
          <a:off x="1968500" y="164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146288</xdr:rowOff>
    </xdr:from>
    <xdr:ext cx="534377" cy="259045"/>
    <xdr:sp macro="" textlink="">
      <xdr:nvSpPr>
        <xdr:cNvPr id="257" name="テキスト ボックス 256"/>
        <xdr:cNvSpPr txBox="1"/>
      </xdr:nvSpPr>
      <xdr:spPr>
        <a:xfrm>
          <a:off x="1752111" y="162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22120</xdr:rowOff>
    </xdr:from>
    <xdr:to>
      <xdr:col>6</xdr:col>
      <xdr:colOff>38100</xdr:colOff>
      <xdr:row>96</xdr:row>
      <xdr:rowOff>123720</xdr:rowOff>
    </xdr:to>
    <xdr:sp macro="" textlink="">
      <xdr:nvSpPr>
        <xdr:cNvPr id="258" name="楕円 257"/>
        <xdr:cNvSpPr/>
      </xdr:nvSpPr>
      <xdr:spPr>
        <a:xfrm>
          <a:off x="1079500" y="164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140247</xdr:rowOff>
    </xdr:from>
    <xdr:ext cx="534377" cy="259045"/>
    <xdr:sp macro="" textlink="">
      <xdr:nvSpPr>
        <xdr:cNvPr id="259" name="テキスト ボックス 258"/>
        <xdr:cNvSpPr txBox="1"/>
      </xdr:nvSpPr>
      <xdr:spPr>
        <a:xfrm>
          <a:off x="863111" y="1625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9779</xdr:rowOff>
    </xdr:from>
    <xdr:to>
      <xdr:col>45</xdr:col>
      <xdr:colOff>177800</xdr:colOff>
      <xdr:row>39</xdr:row>
      <xdr:rowOff>44450</xdr:rowOff>
    </xdr:to>
    <xdr:cxnSp macro="">
      <xdr:nvCxnSpPr>
        <xdr:cNvPr id="294" name="直線コネクタ 293"/>
        <xdr:cNvCxnSpPr/>
      </xdr:nvCxnSpPr>
      <xdr:spPr>
        <a:xfrm>
          <a:off x="7861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129032</xdr:rowOff>
    </xdr:from>
    <xdr:to>
      <xdr:col>41</xdr:col>
      <xdr:colOff>50800</xdr:colOff>
      <xdr:row>39</xdr:row>
      <xdr:rowOff>9779</xdr:rowOff>
    </xdr:to>
    <xdr:cxnSp macro="">
      <xdr:nvCxnSpPr>
        <xdr:cNvPr id="297" name="直線コネクタ 296"/>
        <xdr:cNvCxnSpPr/>
      </xdr:nvCxnSpPr>
      <xdr:spPr>
        <a:xfrm>
          <a:off x="6972300" y="66441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130429</xdr:rowOff>
    </xdr:from>
    <xdr:to>
      <xdr:col>41</xdr:col>
      <xdr:colOff>101600</xdr:colOff>
      <xdr:row>39</xdr:row>
      <xdr:rowOff>60579</xdr:rowOff>
    </xdr:to>
    <xdr:sp macro="" textlink="">
      <xdr:nvSpPr>
        <xdr:cNvPr id="313" name="楕円 312"/>
        <xdr:cNvSpPr/>
      </xdr:nvSpPr>
      <xdr:spPr>
        <a:xfrm>
          <a:off x="7810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51706</xdr:rowOff>
    </xdr:from>
    <xdr:ext cx="313932" cy="259045"/>
    <xdr:sp macro="" textlink="">
      <xdr:nvSpPr>
        <xdr:cNvPr id="314" name="テキスト ボックス 313"/>
        <xdr:cNvSpPr txBox="1"/>
      </xdr:nvSpPr>
      <xdr:spPr>
        <a:xfrm>
          <a:off x="7704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78232</xdr:rowOff>
    </xdr:from>
    <xdr:to>
      <xdr:col>36</xdr:col>
      <xdr:colOff>165100</xdr:colOff>
      <xdr:row>39</xdr:row>
      <xdr:rowOff>8382</xdr:rowOff>
    </xdr:to>
    <xdr:sp macro="" textlink="">
      <xdr:nvSpPr>
        <xdr:cNvPr id="315" name="楕円 314"/>
        <xdr:cNvSpPr/>
      </xdr:nvSpPr>
      <xdr:spPr>
        <a:xfrm>
          <a:off x="6921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170959</xdr:rowOff>
    </xdr:from>
    <xdr:ext cx="378565" cy="259045"/>
    <xdr:sp macro="" textlink="">
      <xdr:nvSpPr>
        <xdr:cNvPr id="316" name="テキスト ボックス 315"/>
        <xdr:cNvSpPr txBox="1"/>
      </xdr:nvSpPr>
      <xdr:spPr>
        <a:xfrm>
          <a:off x="6783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515</xdr:rowOff>
    </xdr:from>
    <xdr:to>
      <xdr:col>55</xdr:col>
      <xdr:colOff>0</xdr:colOff>
      <xdr:row>59</xdr:row>
      <xdr:rowOff>2753</xdr:rowOff>
    </xdr:to>
    <xdr:cxnSp macro="">
      <xdr:nvCxnSpPr>
        <xdr:cNvPr id="347" name="直線コネクタ 346"/>
        <xdr:cNvCxnSpPr/>
      </xdr:nvCxnSpPr>
      <xdr:spPr>
        <a:xfrm flipV="1">
          <a:off x="9639300" y="10116065"/>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2753</xdr:rowOff>
    </xdr:from>
    <xdr:to>
      <xdr:col>50</xdr:col>
      <xdr:colOff>114300</xdr:colOff>
      <xdr:row>59</xdr:row>
      <xdr:rowOff>9316</xdr:rowOff>
    </xdr:to>
    <xdr:cxnSp macro="">
      <xdr:nvCxnSpPr>
        <xdr:cNvPr id="350" name="直線コネクタ 349"/>
        <xdr:cNvCxnSpPr/>
      </xdr:nvCxnSpPr>
      <xdr:spPr>
        <a:xfrm flipV="1">
          <a:off x="8750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117477</xdr:rowOff>
    </xdr:from>
    <xdr:to>
      <xdr:col>45</xdr:col>
      <xdr:colOff>177800</xdr:colOff>
      <xdr:row>59</xdr:row>
      <xdr:rowOff>9316</xdr:rowOff>
    </xdr:to>
    <xdr:cxnSp macro="">
      <xdr:nvCxnSpPr>
        <xdr:cNvPr id="353" name="直線コネクタ 352"/>
        <xdr:cNvCxnSpPr/>
      </xdr:nvCxnSpPr>
      <xdr:spPr>
        <a:xfrm>
          <a:off x="7861300" y="10061577"/>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117477</xdr:rowOff>
    </xdr:from>
    <xdr:to>
      <xdr:col>41</xdr:col>
      <xdr:colOff>50800</xdr:colOff>
      <xdr:row>58</xdr:row>
      <xdr:rowOff>154200</xdr:rowOff>
    </xdr:to>
    <xdr:cxnSp macro="">
      <xdr:nvCxnSpPr>
        <xdr:cNvPr id="356" name="直線コネクタ 355"/>
        <xdr:cNvCxnSpPr/>
      </xdr:nvCxnSpPr>
      <xdr:spPr>
        <a:xfrm flipV="1">
          <a:off x="6972300" y="10061577"/>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121165</xdr:rowOff>
    </xdr:from>
    <xdr:to>
      <xdr:col>55</xdr:col>
      <xdr:colOff>50800</xdr:colOff>
      <xdr:row>59</xdr:row>
      <xdr:rowOff>51315</xdr:rowOff>
    </xdr:to>
    <xdr:sp macro="" textlink="">
      <xdr:nvSpPr>
        <xdr:cNvPr id="366" name="楕円 365"/>
        <xdr:cNvSpPr/>
      </xdr:nvSpPr>
      <xdr:spPr>
        <a:xfrm>
          <a:off x="104267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36092</xdr:rowOff>
    </xdr:from>
    <xdr:ext cx="469744" cy="259045"/>
    <xdr:sp macro="" textlink="">
      <xdr:nvSpPr>
        <xdr:cNvPr id="367" name="農林水産業費該当値テキスト"/>
        <xdr:cNvSpPr txBox="1"/>
      </xdr:nvSpPr>
      <xdr:spPr>
        <a:xfrm>
          <a:off x="10528300" y="99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123403</xdr:rowOff>
    </xdr:from>
    <xdr:to>
      <xdr:col>50</xdr:col>
      <xdr:colOff>165100</xdr:colOff>
      <xdr:row>59</xdr:row>
      <xdr:rowOff>53553</xdr:rowOff>
    </xdr:to>
    <xdr:sp macro="" textlink="">
      <xdr:nvSpPr>
        <xdr:cNvPr id="368" name="楕円 367"/>
        <xdr:cNvSpPr/>
      </xdr:nvSpPr>
      <xdr:spPr>
        <a:xfrm>
          <a:off x="9588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44680</xdr:rowOff>
    </xdr:from>
    <xdr:ext cx="469744" cy="259045"/>
    <xdr:sp macro="" textlink="">
      <xdr:nvSpPr>
        <xdr:cNvPr id="369" name="テキスト ボックス 368"/>
        <xdr:cNvSpPr txBox="1"/>
      </xdr:nvSpPr>
      <xdr:spPr>
        <a:xfrm>
          <a:off x="9404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129966</xdr:rowOff>
    </xdr:from>
    <xdr:to>
      <xdr:col>46</xdr:col>
      <xdr:colOff>38100</xdr:colOff>
      <xdr:row>59</xdr:row>
      <xdr:rowOff>60116</xdr:rowOff>
    </xdr:to>
    <xdr:sp macro="" textlink="">
      <xdr:nvSpPr>
        <xdr:cNvPr id="370" name="楕円 369"/>
        <xdr:cNvSpPr/>
      </xdr:nvSpPr>
      <xdr:spPr>
        <a:xfrm>
          <a:off x="8699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51243</xdr:rowOff>
    </xdr:from>
    <xdr:ext cx="469744" cy="259045"/>
    <xdr:sp macro="" textlink="">
      <xdr:nvSpPr>
        <xdr:cNvPr id="371" name="テキスト ボックス 370"/>
        <xdr:cNvSpPr txBox="1"/>
      </xdr:nvSpPr>
      <xdr:spPr>
        <a:xfrm>
          <a:off x="8515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66677</xdr:rowOff>
    </xdr:from>
    <xdr:to>
      <xdr:col>41</xdr:col>
      <xdr:colOff>101600</xdr:colOff>
      <xdr:row>58</xdr:row>
      <xdr:rowOff>168277</xdr:rowOff>
    </xdr:to>
    <xdr:sp macro="" textlink="">
      <xdr:nvSpPr>
        <xdr:cNvPr id="372" name="楕円 371"/>
        <xdr:cNvSpPr/>
      </xdr:nvSpPr>
      <xdr:spPr>
        <a:xfrm>
          <a:off x="7810500" y="10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159404</xdr:rowOff>
    </xdr:from>
    <xdr:ext cx="469744" cy="259045"/>
    <xdr:sp macro="" textlink="">
      <xdr:nvSpPr>
        <xdr:cNvPr id="373" name="テキスト ボックス 372"/>
        <xdr:cNvSpPr txBox="1"/>
      </xdr:nvSpPr>
      <xdr:spPr>
        <a:xfrm>
          <a:off x="7626428" y="10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103400</xdr:rowOff>
    </xdr:from>
    <xdr:to>
      <xdr:col>36</xdr:col>
      <xdr:colOff>165100</xdr:colOff>
      <xdr:row>59</xdr:row>
      <xdr:rowOff>33550</xdr:rowOff>
    </xdr:to>
    <xdr:sp macro="" textlink="">
      <xdr:nvSpPr>
        <xdr:cNvPr id="374" name="楕円 373"/>
        <xdr:cNvSpPr/>
      </xdr:nvSpPr>
      <xdr:spPr>
        <a:xfrm>
          <a:off x="6921500" y="100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24677</xdr:rowOff>
    </xdr:from>
    <xdr:ext cx="469744" cy="259045"/>
    <xdr:sp macro="" textlink="">
      <xdr:nvSpPr>
        <xdr:cNvPr id="375" name="テキスト ボックス 374"/>
        <xdr:cNvSpPr txBox="1"/>
      </xdr:nvSpPr>
      <xdr:spPr>
        <a:xfrm>
          <a:off x="6737428" y="1014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131623</xdr:rowOff>
    </xdr:from>
    <xdr:to>
      <xdr:col>55</xdr:col>
      <xdr:colOff>0</xdr:colOff>
      <xdr:row>75</xdr:row>
      <xdr:rowOff>170562</xdr:rowOff>
    </xdr:to>
    <xdr:cxnSp macro="">
      <xdr:nvCxnSpPr>
        <xdr:cNvPr id="404" name="直線コネクタ 403"/>
        <xdr:cNvCxnSpPr/>
      </xdr:nvCxnSpPr>
      <xdr:spPr>
        <a:xfrm>
          <a:off x="9639300" y="12990373"/>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68644</xdr:rowOff>
    </xdr:from>
    <xdr:to>
      <xdr:col>50</xdr:col>
      <xdr:colOff>114300</xdr:colOff>
      <xdr:row>75</xdr:row>
      <xdr:rowOff>131623</xdr:rowOff>
    </xdr:to>
    <xdr:cxnSp macro="">
      <xdr:nvCxnSpPr>
        <xdr:cNvPr id="407" name="直線コネクタ 406"/>
        <xdr:cNvCxnSpPr/>
      </xdr:nvCxnSpPr>
      <xdr:spPr>
        <a:xfrm>
          <a:off x="8750300" y="12755944"/>
          <a:ext cx="8890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68644</xdr:rowOff>
    </xdr:from>
    <xdr:to>
      <xdr:col>45</xdr:col>
      <xdr:colOff>177800</xdr:colOff>
      <xdr:row>75</xdr:row>
      <xdr:rowOff>73216</xdr:rowOff>
    </xdr:to>
    <xdr:cxnSp macro="">
      <xdr:nvCxnSpPr>
        <xdr:cNvPr id="410" name="直線コネクタ 409"/>
        <xdr:cNvCxnSpPr/>
      </xdr:nvCxnSpPr>
      <xdr:spPr>
        <a:xfrm flipV="1">
          <a:off x="7861300" y="1275594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73216</xdr:rowOff>
    </xdr:from>
    <xdr:to>
      <xdr:col>41</xdr:col>
      <xdr:colOff>50800</xdr:colOff>
      <xdr:row>75</xdr:row>
      <xdr:rowOff>91466</xdr:rowOff>
    </xdr:to>
    <xdr:cxnSp macro="">
      <xdr:nvCxnSpPr>
        <xdr:cNvPr id="413" name="直線コネクタ 412"/>
        <xdr:cNvCxnSpPr/>
      </xdr:nvCxnSpPr>
      <xdr:spPr>
        <a:xfrm flipV="1">
          <a:off x="6972300" y="1293196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119761</xdr:rowOff>
    </xdr:from>
    <xdr:to>
      <xdr:col>55</xdr:col>
      <xdr:colOff>50800</xdr:colOff>
      <xdr:row>76</xdr:row>
      <xdr:rowOff>49910</xdr:rowOff>
    </xdr:to>
    <xdr:sp macro="" textlink="">
      <xdr:nvSpPr>
        <xdr:cNvPr id="423" name="楕円 422"/>
        <xdr:cNvSpPr/>
      </xdr:nvSpPr>
      <xdr:spPr>
        <a:xfrm>
          <a:off x="10426700" y="12978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142638</xdr:rowOff>
    </xdr:from>
    <xdr:ext cx="534377" cy="259045"/>
    <xdr:sp macro="" textlink="">
      <xdr:nvSpPr>
        <xdr:cNvPr id="424" name="商工費該当値テキスト"/>
        <xdr:cNvSpPr txBox="1"/>
      </xdr:nvSpPr>
      <xdr:spPr>
        <a:xfrm>
          <a:off x="10528300" y="128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80823</xdr:rowOff>
    </xdr:from>
    <xdr:to>
      <xdr:col>50</xdr:col>
      <xdr:colOff>165100</xdr:colOff>
      <xdr:row>76</xdr:row>
      <xdr:rowOff>10973</xdr:rowOff>
    </xdr:to>
    <xdr:sp macro="" textlink="">
      <xdr:nvSpPr>
        <xdr:cNvPr id="425" name="楕円 424"/>
        <xdr:cNvSpPr/>
      </xdr:nvSpPr>
      <xdr:spPr>
        <a:xfrm>
          <a:off x="9588500" y="129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27500</xdr:rowOff>
    </xdr:from>
    <xdr:ext cx="534377" cy="259045"/>
    <xdr:sp macro="" textlink="">
      <xdr:nvSpPr>
        <xdr:cNvPr id="426" name="テキスト ボックス 425"/>
        <xdr:cNvSpPr txBox="1"/>
      </xdr:nvSpPr>
      <xdr:spPr>
        <a:xfrm>
          <a:off x="9372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17844</xdr:rowOff>
    </xdr:from>
    <xdr:to>
      <xdr:col>46</xdr:col>
      <xdr:colOff>38100</xdr:colOff>
      <xdr:row>74</xdr:row>
      <xdr:rowOff>119444</xdr:rowOff>
    </xdr:to>
    <xdr:sp macro="" textlink="">
      <xdr:nvSpPr>
        <xdr:cNvPr id="427" name="楕円 426"/>
        <xdr:cNvSpPr/>
      </xdr:nvSpPr>
      <xdr:spPr>
        <a:xfrm>
          <a:off x="8699500" y="127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135971</xdr:rowOff>
    </xdr:from>
    <xdr:ext cx="534377" cy="259045"/>
    <xdr:sp macro="" textlink="">
      <xdr:nvSpPr>
        <xdr:cNvPr id="428" name="テキスト ボックス 427"/>
        <xdr:cNvSpPr txBox="1"/>
      </xdr:nvSpPr>
      <xdr:spPr>
        <a:xfrm>
          <a:off x="8483111" y="124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22416</xdr:rowOff>
    </xdr:from>
    <xdr:to>
      <xdr:col>41</xdr:col>
      <xdr:colOff>101600</xdr:colOff>
      <xdr:row>75</xdr:row>
      <xdr:rowOff>124016</xdr:rowOff>
    </xdr:to>
    <xdr:sp macro="" textlink="">
      <xdr:nvSpPr>
        <xdr:cNvPr id="429" name="楕円 428"/>
        <xdr:cNvSpPr/>
      </xdr:nvSpPr>
      <xdr:spPr>
        <a:xfrm>
          <a:off x="7810500" y="128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140543</xdr:rowOff>
    </xdr:from>
    <xdr:ext cx="534377" cy="259045"/>
    <xdr:sp macro="" textlink="">
      <xdr:nvSpPr>
        <xdr:cNvPr id="430" name="テキスト ボックス 429"/>
        <xdr:cNvSpPr txBox="1"/>
      </xdr:nvSpPr>
      <xdr:spPr>
        <a:xfrm>
          <a:off x="7594111" y="126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40666</xdr:rowOff>
    </xdr:from>
    <xdr:to>
      <xdr:col>36</xdr:col>
      <xdr:colOff>165100</xdr:colOff>
      <xdr:row>75</xdr:row>
      <xdr:rowOff>142266</xdr:rowOff>
    </xdr:to>
    <xdr:sp macro="" textlink="">
      <xdr:nvSpPr>
        <xdr:cNvPr id="431" name="楕円 430"/>
        <xdr:cNvSpPr/>
      </xdr:nvSpPr>
      <xdr:spPr>
        <a:xfrm>
          <a:off x="6921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158793</xdr:rowOff>
    </xdr:from>
    <xdr:ext cx="534377" cy="259045"/>
    <xdr:sp macro="" textlink="">
      <xdr:nvSpPr>
        <xdr:cNvPr id="432" name="テキスト ボックス 431"/>
        <xdr:cNvSpPr txBox="1"/>
      </xdr:nvSpPr>
      <xdr:spPr>
        <a:xfrm>
          <a:off x="6705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80975</xdr:rowOff>
    </xdr:from>
    <xdr:to>
      <xdr:col>55</xdr:col>
      <xdr:colOff>0</xdr:colOff>
      <xdr:row>95</xdr:row>
      <xdr:rowOff>108775</xdr:rowOff>
    </xdr:to>
    <xdr:cxnSp macro="">
      <xdr:nvCxnSpPr>
        <xdr:cNvPr id="461" name="直線コネクタ 460"/>
        <xdr:cNvCxnSpPr/>
      </xdr:nvCxnSpPr>
      <xdr:spPr>
        <a:xfrm>
          <a:off x="9639300" y="16368725"/>
          <a:ext cx="8382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80975</xdr:rowOff>
    </xdr:from>
    <xdr:to>
      <xdr:col>50</xdr:col>
      <xdr:colOff>114300</xdr:colOff>
      <xdr:row>96</xdr:row>
      <xdr:rowOff>34480</xdr:rowOff>
    </xdr:to>
    <xdr:cxnSp macro="">
      <xdr:nvCxnSpPr>
        <xdr:cNvPr id="464" name="直線コネクタ 463"/>
        <xdr:cNvCxnSpPr/>
      </xdr:nvCxnSpPr>
      <xdr:spPr>
        <a:xfrm flipV="1">
          <a:off x="8750300" y="16368725"/>
          <a:ext cx="889000" cy="1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34480</xdr:rowOff>
    </xdr:from>
    <xdr:to>
      <xdr:col>45</xdr:col>
      <xdr:colOff>177800</xdr:colOff>
      <xdr:row>96</xdr:row>
      <xdr:rowOff>38633</xdr:rowOff>
    </xdr:to>
    <xdr:cxnSp macro="">
      <xdr:nvCxnSpPr>
        <xdr:cNvPr id="467" name="直線コネクタ 466"/>
        <xdr:cNvCxnSpPr/>
      </xdr:nvCxnSpPr>
      <xdr:spPr>
        <a:xfrm flipV="1">
          <a:off x="7861300" y="1649368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165088</xdr:rowOff>
    </xdr:from>
    <xdr:to>
      <xdr:col>41</xdr:col>
      <xdr:colOff>50800</xdr:colOff>
      <xdr:row>96</xdr:row>
      <xdr:rowOff>38633</xdr:rowOff>
    </xdr:to>
    <xdr:cxnSp macro="">
      <xdr:nvCxnSpPr>
        <xdr:cNvPr id="470" name="直線コネクタ 469"/>
        <xdr:cNvCxnSpPr/>
      </xdr:nvCxnSpPr>
      <xdr:spPr>
        <a:xfrm>
          <a:off x="6972300" y="16452838"/>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57975</xdr:rowOff>
    </xdr:from>
    <xdr:to>
      <xdr:col>55</xdr:col>
      <xdr:colOff>50800</xdr:colOff>
      <xdr:row>95</xdr:row>
      <xdr:rowOff>159575</xdr:rowOff>
    </xdr:to>
    <xdr:sp macro="" textlink="">
      <xdr:nvSpPr>
        <xdr:cNvPr id="480" name="楕円 479"/>
        <xdr:cNvSpPr/>
      </xdr:nvSpPr>
      <xdr:spPr>
        <a:xfrm>
          <a:off x="10426700" y="163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80852</xdr:rowOff>
    </xdr:from>
    <xdr:ext cx="534377" cy="259045"/>
    <xdr:sp macro="" textlink="">
      <xdr:nvSpPr>
        <xdr:cNvPr id="481" name="土木費該当値テキスト"/>
        <xdr:cNvSpPr txBox="1"/>
      </xdr:nvSpPr>
      <xdr:spPr>
        <a:xfrm>
          <a:off x="10528300" y="161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30175</xdr:rowOff>
    </xdr:from>
    <xdr:to>
      <xdr:col>50</xdr:col>
      <xdr:colOff>165100</xdr:colOff>
      <xdr:row>95</xdr:row>
      <xdr:rowOff>131775</xdr:rowOff>
    </xdr:to>
    <xdr:sp macro="" textlink="">
      <xdr:nvSpPr>
        <xdr:cNvPr id="482" name="楕円 481"/>
        <xdr:cNvSpPr/>
      </xdr:nvSpPr>
      <xdr:spPr>
        <a:xfrm>
          <a:off x="9588500" y="163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148302</xdr:rowOff>
    </xdr:from>
    <xdr:ext cx="534377" cy="259045"/>
    <xdr:sp macro="" textlink="">
      <xdr:nvSpPr>
        <xdr:cNvPr id="483" name="テキスト ボックス 482"/>
        <xdr:cNvSpPr txBox="1"/>
      </xdr:nvSpPr>
      <xdr:spPr>
        <a:xfrm>
          <a:off x="9372111" y="160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155130</xdr:rowOff>
    </xdr:from>
    <xdr:to>
      <xdr:col>46</xdr:col>
      <xdr:colOff>38100</xdr:colOff>
      <xdr:row>96</xdr:row>
      <xdr:rowOff>85280</xdr:rowOff>
    </xdr:to>
    <xdr:sp macro="" textlink="">
      <xdr:nvSpPr>
        <xdr:cNvPr id="484" name="楕円 483"/>
        <xdr:cNvSpPr/>
      </xdr:nvSpPr>
      <xdr:spPr>
        <a:xfrm>
          <a:off x="8699500" y="16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101807</xdr:rowOff>
    </xdr:from>
    <xdr:ext cx="534377" cy="259045"/>
    <xdr:sp macro="" textlink="">
      <xdr:nvSpPr>
        <xdr:cNvPr id="485" name="テキスト ボックス 484"/>
        <xdr:cNvSpPr txBox="1"/>
      </xdr:nvSpPr>
      <xdr:spPr>
        <a:xfrm>
          <a:off x="8483111" y="162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159283</xdr:rowOff>
    </xdr:from>
    <xdr:to>
      <xdr:col>41</xdr:col>
      <xdr:colOff>101600</xdr:colOff>
      <xdr:row>96</xdr:row>
      <xdr:rowOff>89433</xdr:rowOff>
    </xdr:to>
    <xdr:sp macro="" textlink="">
      <xdr:nvSpPr>
        <xdr:cNvPr id="486" name="楕円 485"/>
        <xdr:cNvSpPr/>
      </xdr:nvSpPr>
      <xdr:spPr>
        <a:xfrm>
          <a:off x="7810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105960</xdr:rowOff>
    </xdr:from>
    <xdr:ext cx="534377" cy="259045"/>
    <xdr:sp macro="" textlink="">
      <xdr:nvSpPr>
        <xdr:cNvPr id="487" name="テキスト ボックス 486"/>
        <xdr:cNvSpPr txBox="1"/>
      </xdr:nvSpPr>
      <xdr:spPr>
        <a:xfrm>
          <a:off x="7594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114288</xdr:rowOff>
    </xdr:from>
    <xdr:to>
      <xdr:col>36</xdr:col>
      <xdr:colOff>165100</xdr:colOff>
      <xdr:row>96</xdr:row>
      <xdr:rowOff>44438</xdr:rowOff>
    </xdr:to>
    <xdr:sp macro="" textlink="">
      <xdr:nvSpPr>
        <xdr:cNvPr id="488" name="楕円 487"/>
        <xdr:cNvSpPr/>
      </xdr:nvSpPr>
      <xdr:spPr>
        <a:xfrm>
          <a:off x="6921500" y="164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60965</xdr:rowOff>
    </xdr:from>
    <xdr:ext cx="534377" cy="259045"/>
    <xdr:sp macro="" textlink="">
      <xdr:nvSpPr>
        <xdr:cNvPr id="489" name="テキスト ボックス 488"/>
        <xdr:cNvSpPr txBox="1"/>
      </xdr:nvSpPr>
      <xdr:spPr>
        <a:xfrm>
          <a:off x="6705111"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122163</xdr:rowOff>
    </xdr:from>
    <xdr:to>
      <xdr:col>85</xdr:col>
      <xdr:colOff>127000</xdr:colOff>
      <xdr:row>37</xdr:row>
      <xdr:rowOff>133462</xdr:rowOff>
    </xdr:to>
    <xdr:cxnSp macro="">
      <xdr:nvCxnSpPr>
        <xdr:cNvPr id="521" name="直線コネクタ 520"/>
        <xdr:cNvCxnSpPr/>
      </xdr:nvCxnSpPr>
      <xdr:spPr>
        <a:xfrm flipV="1">
          <a:off x="15481300" y="6465813"/>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133462</xdr:rowOff>
    </xdr:from>
    <xdr:to>
      <xdr:col>81</xdr:col>
      <xdr:colOff>50800</xdr:colOff>
      <xdr:row>38</xdr:row>
      <xdr:rowOff>27294</xdr:rowOff>
    </xdr:to>
    <xdr:cxnSp macro="">
      <xdr:nvCxnSpPr>
        <xdr:cNvPr id="524" name="直線コネクタ 523"/>
        <xdr:cNvCxnSpPr/>
      </xdr:nvCxnSpPr>
      <xdr:spPr>
        <a:xfrm flipV="1">
          <a:off x="14592300" y="6477112"/>
          <a:ext cx="8890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23604</xdr:rowOff>
    </xdr:from>
    <xdr:to>
      <xdr:col>76</xdr:col>
      <xdr:colOff>114300</xdr:colOff>
      <xdr:row>38</xdr:row>
      <xdr:rowOff>27294</xdr:rowOff>
    </xdr:to>
    <xdr:cxnSp macro="">
      <xdr:nvCxnSpPr>
        <xdr:cNvPr id="527" name="直線コネクタ 526"/>
        <xdr:cNvCxnSpPr/>
      </xdr:nvCxnSpPr>
      <xdr:spPr>
        <a:xfrm>
          <a:off x="13703300" y="6538704"/>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20926</xdr:rowOff>
    </xdr:from>
    <xdr:to>
      <xdr:col>71</xdr:col>
      <xdr:colOff>177800</xdr:colOff>
      <xdr:row>38</xdr:row>
      <xdr:rowOff>23604</xdr:rowOff>
    </xdr:to>
    <xdr:cxnSp macro="">
      <xdr:nvCxnSpPr>
        <xdr:cNvPr id="530" name="直線コネクタ 529"/>
        <xdr:cNvCxnSpPr/>
      </xdr:nvCxnSpPr>
      <xdr:spPr>
        <a:xfrm>
          <a:off x="12814300" y="653602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71363</xdr:rowOff>
    </xdr:from>
    <xdr:to>
      <xdr:col>85</xdr:col>
      <xdr:colOff>177800</xdr:colOff>
      <xdr:row>38</xdr:row>
      <xdr:rowOff>1513</xdr:rowOff>
    </xdr:to>
    <xdr:sp macro="" textlink="">
      <xdr:nvSpPr>
        <xdr:cNvPr id="540" name="楕円 539"/>
        <xdr:cNvSpPr/>
      </xdr:nvSpPr>
      <xdr:spPr>
        <a:xfrm>
          <a:off x="16268700" y="64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94240</xdr:rowOff>
    </xdr:from>
    <xdr:ext cx="534377" cy="259045"/>
    <xdr:sp macro="" textlink="">
      <xdr:nvSpPr>
        <xdr:cNvPr id="541" name="消防費該当値テキスト"/>
        <xdr:cNvSpPr txBox="1"/>
      </xdr:nvSpPr>
      <xdr:spPr>
        <a:xfrm>
          <a:off x="16370300" y="62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82662</xdr:rowOff>
    </xdr:from>
    <xdr:to>
      <xdr:col>81</xdr:col>
      <xdr:colOff>101600</xdr:colOff>
      <xdr:row>38</xdr:row>
      <xdr:rowOff>12812</xdr:rowOff>
    </xdr:to>
    <xdr:sp macro="" textlink="">
      <xdr:nvSpPr>
        <xdr:cNvPr id="542" name="楕円 541"/>
        <xdr:cNvSpPr/>
      </xdr:nvSpPr>
      <xdr:spPr>
        <a:xfrm>
          <a:off x="15430500" y="64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29339</xdr:rowOff>
    </xdr:from>
    <xdr:ext cx="534377" cy="259045"/>
    <xdr:sp macro="" textlink="">
      <xdr:nvSpPr>
        <xdr:cNvPr id="543" name="テキスト ボックス 542"/>
        <xdr:cNvSpPr txBox="1"/>
      </xdr:nvSpPr>
      <xdr:spPr>
        <a:xfrm>
          <a:off x="15214111" y="6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147944</xdr:rowOff>
    </xdr:from>
    <xdr:to>
      <xdr:col>76</xdr:col>
      <xdr:colOff>165100</xdr:colOff>
      <xdr:row>38</xdr:row>
      <xdr:rowOff>78094</xdr:rowOff>
    </xdr:to>
    <xdr:sp macro="" textlink="">
      <xdr:nvSpPr>
        <xdr:cNvPr id="544" name="楕円 543"/>
        <xdr:cNvSpPr/>
      </xdr:nvSpPr>
      <xdr:spPr>
        <a:xfrm>
          <a:off x="145415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94621</xdr:rowOff>
    </xdr:from>
    <xdr:ext cx="534377" cy="259045"/>
    <xdr:sp macro="" textlink="">
      <xdr:nvSpPr>
        <xdr:cNvPr id="545" name="テキスト ボックス 544"/>
        <xdr:cNvSpPr txBox="1"/>
      </xdr:nvSpPr>
      <xdr:spPr>
        <a:xfrm>
          <a:off x="14325111" y="62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144254</xdr:rowOff>
    </xdr:from>
    <xdr:to>
      <xdr:col>72</xdr:col>
      <xdr:colOff>38100</xdr:colOff>
      <xdr:row>38</xdr:row>
      <xdr:rowOff>74404</xdr:rowOff>
    </xdr:to>
    <xdr:sp macro="" textlink="">
      <xdr:nvSpPr>
        <xdr:cNvPr id="546" name="楕円 545"/>
        <xdr:cNvSpPr/>
      </xdr:nvSpPr>
      <xdr:spPr>
        <a:xfrm>
          <a:off x="13652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90931</xdr:rowOff>
    </xdr:from>
    <xdr:ext cx="534377" cy="259045"/>
    <xdr:sp macro="" textlink="">
      <xdr:nvSpPr>
        <xdr:cNvPr id="547" name="テキスト ボックス 546"/>
        <xdr:cNvSpPr txBox="1"/>
      </xdr:nvSpPr>
      <xdr:spPr>
        <a:xfrm>
          <a:off x="13436111" y="6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141576</xdr:rowOff>
    </xdr:from>
    <xdr:to>
      <xdr:col>67</xdr:col>
      <xdr:colOff>101600</xdr:colOff>
      <xdr:row>38</xdr:row>
      <xdr:rowOff>71726</xdr:rowOff>
    </xdr:to>
    <xdr:sp macro="" textlink="">
      <xdr:nvSpPr>
        <xdr:cNvPr id="548" name="楕円 547"/>
        <xdr:cNvSpPr/>
      </xdr:nvSpPr>
      <xdr:spPr>
        <a:xfrm>
          <a:off x="12763500" y="64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88253</xdr:rowOff>
    </xdr:from>
    <xdr:ext cx="534377" cy="259045"/>
    <xdr:sp macro="" textlink="">
      <xdr:nvSpPr>
        <xdr:cNvPr id="549" name="テキスト ボックス 548"/>
        <xdr:cNvSpPr txBox="1"/>
      </xdr:nvSpPr>
      <xdr:spPr>
        <a:xfrm>
          <a:off x="12547111" y="62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50416</xdr:rowOff>
    </xdr:from>
    <xdr:to>
      <xdr:col>85</xdr:col>
      <xdr:colOff>127000</xdr:colOff>
      <xdr:row>56</xdr:row>
      <xdr:rowOff>50954</xdr:rowOff>
    </xdr:to>
    <xdr:cxnSp macro="">
      <xdr:nvCxnSpPr>
        <xdr:cNvPr id="581" name="直線コネクタ 580"/>
        <xdr:cNvCxnSpPr/>
      </xdr:nvCxnSpPr>
      <xdr:spPr>
        <a:xfrm>
          <a:off x="15481300" y="9651616"/>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41222</xdr:rowOff>
    </xdr:from>
    <xdr:to>
      <xdr:col>81</xdr:col>
      <xdr:colOff>50800</xdr:colOff>
      <xdr:row>56</xdr:row>
      <xdr:rowOff>50416</xdr:rowOff>
    </xdr:to>
    <xdr:cxnSp macro="">
      <xdr:nvCxnSpPr>
        <xdr:cNvPr id="584" name="直線コネクタ 583"/>
        <xdr:cNvCxnSpPr/>
      </xdr:nvCxnSpPr>
      <xdr:spPr>
        <a:xfrm>
          <a:off x="14592300" y="9642422"/>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41222</xdr:rowOff>
    </xdr:from>
    <xdr:to>
      <xdr:col>76</xdr:col>
      <xdr:colOff>114300</xdr:colOff>
      <xdr:row>56</xdr:row>
      <xdr:rowOff>136663</xdr:rowOff>
    </xdr:to>
    <xdr:cxnSp macro="">
      <xdr:nvCxnSpPr>
        <xdr:cNvPr id="587" name="直線コネクタ 586"/>
        <xdr:cNvCxnSpPr/>
      </xdr:nvCxnSpPr>
      <xdr:spPr>
        <a:xfrm flipV="1">
          <a:off x="13703300" y="964242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136663</xdr:rowOff>
    </xdr:from>
    <xdr:to>
      <xdr:col>71</xdr:col>
      <xdr:colOff>177800</xdr:colOff>
      <xdr:row>56</xdr:row>
      <xdr:rowOff>152077</xdr:rowOff>
    </xdr:to>
    <xdr:cxnSp macro="">
      <xdr:nvCxnSpPr>
        <xdr:cNvPr id="590" name="直線コネクタ 589"/>
        <xdr:cNvCxnSpPr/>
      </xdr:nvCxnSpPr>
      <xdr:spPr>
        <a:xfrm flipV="1">
          <a:off x="12814300" y="9737863"/>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xdr:rowOff>
    </xdr:from>
    <xdr:to>
      <xdr:col>85</xdr:col>
      <xdr:colOff>177800</xdr:colOff>
      <xdr:row>56</xdr:row>
      <xdr:rowOff>101754</xdr:rowOff>
    </xdr:to>
    <xdr:sp macro="" textlink="">
      <xdr:nvSpPr>
        <xdr:cNvPr id="600" name="楕円 599"/>
        <xdr:cNvSpPr/>
      </xdr:nvSpPr>
      <xdr:spPr>
        <a:xfrm>
          <a:off x="16268700" y="960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23031</xdr:rowOff>
    </xdr:from>
    <xdr:ext cx="534377" cy="259045"/>
    <xdr:sp macro="" textlink="">
      <xdr:nvSpPr>
        <xdr:cNvPr id="601" name="教育費該当値テキスト"/>
        <xdr:cNvSpPr txBox="1"/>
      </xdr:nvSpPr>
      <xdr:spPr>
        <a:xfrm>
          <a:off x="16370300" y="94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171066</xdr:rowOff>
    </xdr:from>
    <xdr:to>
      <xdr:col>81</xdr:col>
      <xdr:colOff>101600</xdr:colOff>
      <xdr:row>56</xdr:row>
      <xdr:rowOff>101216</xdr:rowOff>
    </xdr:to>
    <xdr:sp macro="" textlink="">
      <xdr:nvSpPr>
        <xdr:cNvPr id="602" name="楕円 601"/>
        <xdr:cNvSpPr/>
      </xdr:nvSpPr>
      <xdr:spPr>
        <a:xfrm>
          <a:off x="15430500" y="96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117743</xdr:rowOff>
    </xdr:from>
    <xdr:ext cx="534377" cy="259045"/>
    <xdr:sp macro="" textlink="">
      <xdr:nvSpPr>
        <xdr:cNvPr id="603" name="テキスト ボックス 602"/>
        <xdr:cNvSpPr txBox="1"/>
      </xdr:nvSpPr>
      <xdr:spPr>
        <a:xfrm>
          <a:off x="15214111" y="93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161872</xdr:rowOff>
    </xdr:from>
    <xdr:to>
      <xdr:col>76</xdr:col>
      <xdr:colOff>165100</xdr:colOff>
      <xdr:row>56</xdr:row>
      <xdr:rowOff>92022</xdr:rowOff>
    </xdr:to>
    <xdr:sp macro="" textlink="">
      <xdr:nvSpPr>
        <xdr:cNvPr id="604" name="楕円 603"/>
        <xdr:cNvSpPr/>
      </xdr:nvSpPr>
      <xdr:spPr>
        <a:xfrm>
          <a:off x="14541500" y="95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108549</xdr:rowOff>
    </xdr:from>
    <xdr:ext cx="534377" cy="259045"/>
    <xdr:sp macro="" textlink="">
      <xdr:nvSpPr>
        <xdr:cNvPr id="605" name="テキスト ボックス 604"/>
        <xdr:cNvSpPr txBox="1"/>
      </xdr:nvSpPr>
      <xdr:spPr>
        <a:xfrm>
          <a:off x="14325111" y="93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85863</xdr:rowOff>
    </xdr:from>
    <xdr:to>
      <xdr:col>72</xdr:col>
      <xdr:colOff>38100</xdr:colOff>
      <xdr:row>57</xdr:row>
      <xdr:rowOff>16013</xdr:rowOff>
    </xdr:to>
    <xdr:sp macro="" textlink="">
      <xdr:nvSpPr>
        <xdr:cNvPr id="606" name="楕円 605"/>
        <xdr:cNvSpPr/>
      </xdr:nvSpPr>
      <xdr:spPr>
        <a:xfrm>
          <a:off x="13652500" y="96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32540</xdr:rowOff>
    </xdr:from>
    <xdr:ext cx="534377" cy="259045"/>
    <xdr:sp macro="" textlink="">
      <xdr:nvSpPr>
        <xdr:cNvPr id="607" name="テキスト ボックス 606"/>
        <xdr:cNvSpPr txBox="1"/>
      </xdr:nvSpPr>
      <xdr:spPr>
        <a:xfrm>
          <a:off x="13436111" y="94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101277</xdr:rowOff>
    </xdr:from>
    <xdr:to>
      <xdr:col>67</xdr:col>
      <xdr:colOff>101600</xdr:colOff>
      <xdr:row>57</xdr:row>
      <xdr:rowOff>31427</xdr:rowOff>
    </xdr:to>
    <xdr:sp macro="" textlink="">
      <xdr:nvSpPr>
        <xdr:cNvPr id="608" name="楕円 607"/>
        <xdr:cNvSpPr/>
      </xdr:nvSpPr>
      <xdr:spPr>
        <a:xfrm>
          <a:off x="12763500" y="97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47954</xdr:rowOff>
    </xdr:from>
    <xdr:ext cx="534377" cy="259045"/>
    <xdr:sp macro="" textlink="">
      <xdr:nvSpPr>
        <xdr:cNvPr id="609" name="テキスト ボックス 608"/>
        <xdr:cNvSpPr txBox="1"/>
      </xdr:nvSpPr>
      <xdr:spPr>
        <a:xfrm>
          <a:off x="12547111" y="94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28519</xdr:rowOff>
    </xdr:from>
    <xdr:to>
      <xdr:col>85</xdr:col>
      <xdr:colOff>127000</xdr:colOff>
      <xdr:row>94</xdr:row>
      <xdr:rowOff>47509</xdr:rowOff>
    </xdr:to>
    <xdr:cxnSp macro="">
      <xdr:nvCxnSpPr>
        <xdr:cNvPr id="695" name="直線コネクタ 694"/>
        <xdr:cNvCxnSpPr/>
      </xdr:nvCxnSpPr>
      <xdr:spPr>
        <a:xfrm flipV="1">
          <a:off x="15481300" y="16144819"/>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44097</xdr:rowOff>
    </xdr:from>
    <xdr:to>
      <xdr:col>81</xdr:col>
      <xdr:colOff>50800</xdr:colOff>
      <xdr:row>94</xdr:row>
      <xdr:rowOff>47509</xdr:rowOff>
    </xdr:to>
    <xdr:cxnSp macro="">
      <xdr:nvCxnSpPr>
        <xdr:cNvPr id="698" name="直線コネクタ 697"/>
        <xdr:cNvCxnSpPr/>
      </xdr:nvCxnSpPr>
      <xdr:spPr>
        <a:xfrm>
          <a:off x="14592300" y="16160397"/>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44097</xdr:rowOff>
    </xdr:from>
    <xdr:to>
      <xdr:col>76</xdr:col>
      <xdr:colOff>114300</xdr:colOff>
      <xdr:row>94</xdr:row>
      <xdr:rowOff>50953</xdr:rowOff>
    </xdr:to>
    <xdr:cxnSp macro="">
      <xdr:nvCxnSpPr>
        <xdr:cNvPr id="701" name="直線コネクタ 700"/>
        <xdr:cNvCxnSpPr/>
      </xdr:nvCxnSpPr>
      <xdr:spPr>
        <a:xfrm flipV="1">
          <a:off x="13703300" y="16160397"/>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36258</xdr:rowOff>
    </xdr:from>
    <xdr:to>
      <xdr:col>71</xdr:col>
      <xdr:colOff>177800</xdr:colOff>
      <xdr:row>94</xdr:row>
      <xdr:rowOff>50953</xdr:rowOff>
    </xdr:to>
    <xdr:cxnSp macro="">
      <xdr:nvCxnSpPr>
        <xdr:cNvPr id="704" name="直線コネクタ 703"/>
        <xdr:cNvCxnSpPr/>
      </xdr:nvCxnSpPr>
      <xdr:spPr>
        <a:xfrm>
          <a:off x="12814300" y="1615255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149169</xdr:rowOff>
    </xdr:from>
    <xdr:to>
      <xdr:col>85</xdr:col>
      <xdr:colOff>177800</xdr:colOff>
      <xdr:row>94</xdr:row>
      <xdr:rowOff>79319</xdr:rowOff>
    </xdr:to>
    <xdr:sp macro="" textlink="">
      <xdr:nvSpPr>
        <xdr:cNvPr id="714" name="楕円 713"/>
        <xdr:cNvSpPr/>
      </xdr:nvSpPr>
      <xdr:spPr>
        <a:xfrm>
          <a:off x="16268700" y="160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596</xdr:rowOff>
    </xdr:from>
    <xdr:ext cx="534377" cy="259045"/>
    <xdr:sp macro="" textlink="">
      <xdr:nvSpPr>
        <xdr:cNvPr id="715" name="公債費該当値テキスト"/>
        <xdr:cNvSpPr txBox="1"/>
      </xdr:nvSpPr>
      <xdr:spPr>
        <a:xfrm>
          <a:off x="16370300" y="159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168159</xdr:rowOff>
    </xdr:from>
    <xdr:to>
      <xdr:col>81</xdr:col>
      <xdr:colOff>101600</xdr:colOff>
      <xdr:row>94</xdr:row>
      <xdr:rowOff>98309</xdr:rowOff>
    </xdr:to>
    <xdr:sp macro="" textlink="">
      <xdr:nvSpPr>
        <xdr:cNvPr id="716" name="楕円 715"/>
        <xdr:cNvSpPr/>
      </xdr:nvSpPr>
      <xdr:spPr>
        <a:xfrm>
          <a:off x="15430500" y="161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114836</xdr:rowOff>
    </xdr:from>
    <xdr:ext cx="534377" cy="259045"/>
    <xdr:sp macro="" textlink="">
      <xdr:nvSpPr>
        <xdr:cNvPr id="717" name="テキスト ボックス 716"/>
        <xdr:cNvSpPr txBox="1"/>
      </xdr:nvSpPr>
      <xdr:spPr>
        <a:xfrm>
          <a:off x="15214111" y="158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164747</xdr:rowOff>
    </xdr:from>
    <xdr:to>
      <xdr:col>76</xdr:col>
      <xdr:colOff>165100</xdr:colOff>
      <xdr:row>94</xdr:row>
      <xdr:rowOff>94897</xdr:rowOff>
    </xdr:to>
    <xdr:sp macro="" textlink="">
      <xdr:nvSpPr>
        <xdr:cNvPr id="718" name="楕円 717"/>
        <xdr:cNvSpPr/>
      </xdr:nvSpPr>
      <xdr:spPr>
        <a:xfrm>
          <a:off x="14541500" y="16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111424</xdr:rowOff>
    </xdr:from>
    <xdr:ext cx="534377" cy="259045"/>
    <xdr:sp macro="" textlink="">
      <xdr:nvSpPr>
        <xdr:cNvPr id="719" name="テキスト ボックス 718"/>
        <xdr:cNvSpPr txBox="1"/>
      </xdr:nvSpPr>
      <xdr:spPr>
        <a:xfrm>
          <a:off x="14325111" y="158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153</xdr:rowOff>
    </xdr:from>
    <xdr:to>
      <xdr:col>72</xdr:col>
      <xdr:colOff>38100</xdr:colOff>
      <xdr:row>94</xdr:row>
      <xdr:rowOff>101753</xdr:rowOff>
    </xdr:to>
    <xdr:sp macro="" textlink="">
      <xdr:nvSpPr>
        <xdr:cNvPr id="720" name="楕円 719"/>
        <xdr:cNvSpPr/>
      </xdr:nvSpPr>
      <xdr:spPr>
        <a:xfrm>
          <a:off x="13652500" y="161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118280</xdr:rowOff>
    </xdr:from>
    <xdr:ext cx="534377" cy="259045"/>
    <xdr:sp macro="" textlink="">
      <xdr:nvSpPr>
        <xdr:cNvPr id="721" name="テキスト ボックス 720"/>
        <xdr:cNvSpPr txBox="1"/>
      </xdr:nvSpPr>
      <xdr:spPr>
        <a:xfrm>
          <a:off x="13436111" y="158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156908</xdr:rowOff>
    </xdr:from>
    <xdr:to>
      <xdr:col>67</xdr:col>
      <xdr:colOff>101600</xdr:colOff>
      <xdr:row>94</xdr:row>
      <xdr:rowOff>87058</xdr:rowOff>
    </xdr:to>
    <xdr:sp macro="" textlink="">
      <xdr:nvSpPr>
        <xdr:cNvPr id="722" name="楕円 721"/>
        <xdr:cNvSpPr/>
      </xdr:nvSpPr>
      <xdr:spPr>
        <a:xfrm>
          <a:off x="12763500" y="161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103585</xdr:rowOff>
    </xdr:from>
    <xdr:ext cx="534377" cy="259045"/>
    <xdr:sp macro="" textlink="">
      <xdr:nvSpPr>
        <xdr:cNvPr id="723" name="テキスト ボックス 722"/>
        <xdr:cNvSpPr txBox="1"/>
      </xdr:nvSpPr>
      <xdr:spPr>
        <a:xfrm>
          <a:off x="12547111" y="158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54139</xdr:rowOff>
    </xdr:from>
    <xdr:to>
      <xdr:col>116</xdr:col>
      <xdr:colOff>63500</xdr:colOff>
      <xdr:row>38</xdr:row>
      <xdr:rowOff>54465</xdr:rowOff>
    </xdr:to>
    <xdr:cxnSp macro="">
      <xdr:nvCxnSpPr>
        <xdr:cNvPr id="754" name="直線コネクタ 753"/>
        <xdr:cNvCxnSpPr/>
      </xdr:nvCxnSpPr>
      <xdr:spPr>
        <a:xfrm flipV="1">
          <a:off x="21323300" y="656923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54139</xdr:rowOff>
    </xdr:from>
    <xdr:to>
      <xdr:col>111</xdr:col>
      <xdr:colOff>177800</xdr:colOff>
      <xdr:row>38</xdr:row>
      <xdr:rowOff>54465</xdr:rowOff>
    </xdr:to>
    <xdr:cxnSp macro="">
      <xdr:nvCxnSpPr>
        <xdr:cNvPr id="757" name="直線コネクタ 756"/>
        <xdr:cNvCxnSpPr/>
      </xdr:nvCxnSpPr>
      <xdr:spPr>
        <a:xfrm>
          <a:off x="20434300" y="656923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121865</xdr:rowOff>
    </xdr:from>
    <xdr:ext cx="313932" cy="259045"/>
    <xdr:sp macro="" textlink="">
      <xdr:nvSpPr>
        <xdr:cNvPr id="759" name="テキスト ボックス 758"/>
        <xdr:cNvSpPr txBox="1"/>
      </xdr:nvSpPr>
      <xdr:spPr>
        <a:xfrm>
          <a:off x="21166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45321</xdr:rowOff>
    </xdr:from>
    <xdr:to>
      <xdr:col>107</xdr:col>
      <xdr:colOff>50800</xdr:colOff>
      <xdr:row>38</xdr:row>
      <xdr:rowOff>54139</xdr:rowOff>
    </xdr:to>
    <xdr:cxnSp macro="">
      <xdr:nvCxnSpPr>
        <xdr:cNvPr id="760" name="直線コネクタ 759"/>
        <xdr:cNvCxnSpPr/>
      </xdr:nvCxnSpPr>
      <xdr:spPr>
        <a:xfrm>
          <a:off x="19545300" y="6388971"/>
          <a:ext cx="8890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117619</xdr:rowOff>
    </xdr:from>
    <xdr:ext cx="313932" cy="259045"/>
    <xdr:sp macro="" textlink="">
      <xdr:nvSpPr>
        <xdr:cNvPr id="762" name="テキスト ボックス 761"/>
        <xdr:cNvSpPr txBox="1"/>
      </xdr:nvSpPr>
      <xdr:spPr>
        <a:xfrm>
          <a:off x="20277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149497</xdr:rowOff>
    </xdr:from>
    <xdr:to>
      <xdr:col>102</xdr:col>
      <xdr:colOff>114300</xdr:colOff>
      <xdr:row>37</xdr:row>
      <xdr:rowOff>45321</xdr:rowOff>
    </xdr:to>
    <xdr:cxnSp macro="">
      <xdr:nvCxnSpPr>
        <xdr:cNvPr id="763" name="直線コネクタ 762"/>
        <xdr:cNvCxnSpPr/>
      </xdr:nvCxnSpPr>
      <xdr:spPr>
        <a:xfrm>
          <a:off x="18656300" y="5635897"/>
          <a:ext cx="889000" cy="7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88554</xdr:rowOff>
    </xdr:from>
    <xdr:ext cx="378565" cy="259045"/>
    <xdr:sp macro="" textlink="">
      <xdr:nvSpPr>
        <xdr:cNvPr id="765" name="テキスト ボックス 764"/>
        <xdr:cNvSpPr txBox="1"/>
      </xdr:nvSpPr>
      <xdr:spPr>
        <a:xfrm>
          <a:off x="19356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64715</xdr:rowOff>
    </xdr:from>
    <xdr:ext cx="378565" cy="259045"/>
    <xdr:sp macro="" textlink="">
      <xdr:nvSpPr>
        <xdr:cNvPr id="767" name="テキスト ボックス 766"/>
        <xdr:cNvSpPr txBox="1"/>
      </xdr:nvSpPr>
      <xdr:spPr>
        <a:xfrm>
          <a:off x="18467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3339</xdr:rowOff>
    </xdr:from>
    <xdr:to>
      <xdr:col>116</xdr:col>
      <xdr:colOff>114300</xdr:colOff>
      <xdr:row>38</xdr:row>
      <xdr:rowOff>104939</xdr:rowOff>
    </xdr:to>
    <xdr:sp macro="" textlink="">
      <xdr:nvSpPr>
        <xdr:cNvPr id="773" name="楕円 772"/>
        <xdr:cNvSpPr/>
      </xdr:nvSpPr>
      <xdr:spPr>
        <a:xfrm>
          <a:off x="221107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26215</xdr:rowOff>
    </xdr:from>
    <xdr:ext cx="378565" cy="259045"/>
    <xdr:sp macro="" textlink="">
      <xdr:nvSpPr>
        <xdr:cNvPr id="774" name="諸支出金該当値テキスト"/>
        <xdr:cNvSpPr txBox="1"/>
      </xdr:nvSpPr>
      <xdr:spPr>
        <a:xfrm>
          <a:off x="22212300" y="636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3665</xdr:rowOff>
    </xdr:from>
    <xdr:to>
      <xdr:col>112</xdr:col>
      <xdr:colOff>38100</xdr:colOff>
      <xdr:row>38</xdr:row>
      <xdr:rowOff>105265</xdr:rowOff>
    </xdr:to>
    <xdr:sp macro="" textlink="">
      <xdr:nvSpPr>
        <xdr:cNvPr id="775" name="楕円 774"/>
        <xdr:cNvSpPr/>
      </xdr:nvSpPr>
      <xdr:spPr>
        <a:xfrm>
          <a:off x="21272500" y="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121792</xdr:rowOff>
    </xdr:from>
    <xdr:ext cx="378565" cy="259045"/>
    <xdr:sp macro="" textlink="">
      <xdr:nvSpPr>
        <xdr:cNvPr id="776" name="テキスト ボックス 775"/>
        <xdr:cNvSpPr txBox="1"/>
      </xdr:nvSpPr>
      <xdr:spPr>
        <a:xfrm>
          <a:off x="21134017" y="629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3339</xdr:rowOff>
    </xdr:from>
    <xdr:to>
      <xdr:col>107</xdr:col>
      <xdr:colOff>101600</xdr:colOff>
      <xdr:row>38</xdr:row>
      <xdr:rowOff>104939</xdr:rowOff>
    </xdr:to>
    <xdr:sp macro="" textlink="">
      <xdr:nvSpPr>
        <xdr:cNvPr id="777" name="楕円 776"/>
        <xdr:cNvSpPr/>
      </xdr:nvSpPr>
      <xdr:spPr>
        <a:xfrm>
          <a:off x="20383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121465</xdr:rowOff>
    </xdr:from>
    <xdr:ext cx="378565" cy="259045"/>
    <xdr:sp macro="" textlink="">
      <xdr:nvSpPr>
        <xdr:cNvPr id="778" name="テキスト ボックス 777"/>
        <xdr:cNvSpPr txBox="1"/>
      </xdr:nvSpPr>
      <xdr:spPr>
        <a:xfrm>
          <a:off x="20245017" y="629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165971</xdr:rowOff>
    </xdr:from>
    <xdr:to>
      <xdr:col>102</xdr:col>
      <xdr:colOff>165100</xdr:colOff>
      <xdr:row>37</xdr:row>
      <xdr:rowOff>96121</xdr:rowOff>
    </xdr:to>
    <xdr:sp macro="" textlink="">
      <xdr:nvSpPr>
        <xdr:cNvPr id="779" name="楕円 778"/>
        <xdr:cNvSpPr/>
      </xdr:nvSpPr>
      <xdr:spPr>
        <a:xfrm>
          <a:off x="19494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112648</xdr:rowOff>
    </xdr:from>
    <xdr:ext cx="469744" cy="259045"/>
    <xdr:sp macro="" textlink="">
      <xdr:nvSpPr>
        <xdr:cNvPr id="780" name="テキスト ボックス 779"/>
        <xdr:cNvSpPr txBox="1"/>
      </xdr:nvSpPr>
      <xdr:spPr>
        <a:xfrm>
          <a:off x="19310428"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98697</xdr:rowOff>
    </xdr:from>
    <xdr:to>
      <xdr:col>98</xdr:col>
      <xdr:colOff>38100</xdr:colOff>
      <xdr:row>33</xdr:row>
      <xdr:rowOff>28847</xdr:rowOff>
    </xdr:to>
    <xdr:sp macro="" textlink="">
      <xdr:nvSpPr>
        <xdr:cNvPr id="781" name="楕円 780"/>
        <xdr:cNvSpPr/>
      </xdr:nvSpPr>
      <xdr:spPr>
        <a:xfrm>
          <a:off x="18605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45374</xdr:rowOff>
    </xdr:from>
    <xdr:ext cx="469744" cy="259045"/>
    <xdr:sp macro="" textlink="">
      <xdr:nvSpPr>
        <xdr:cNvPr id="782" name="テキスト ボックス 781"/>
        <xdr:cNvSpPr txBox="1"/>
      </xdr:nvSpPr>
      <xdr:spPr>
        <a:xfrm>
          <a:off x="18421428"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議会費は平成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月より議員定数を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名減額したことに伴う減額である。</a:t>
          </a:r>
          <a:r>
            <a:rPr kumimoji="1" lang="ja-JP" altLang="ja-JP" sz="1100">
              <a:solidFill>
                <a:schemeClr val="dk1"/>
              </a:solidFill>
              <a:effectLst/>
              <a:latin typeface="+mn-lt"/>
              <a:ea typeface="+mn-ea"/>
              <a:cs typeface="+mn-cs"/>
            </a:rPr>
            <a:t>総務費は、住民１人あたり</a:t>
          </a:r>
          <a:r>
            <a:rPr kumimoji="1" lang="en-US" altLang="ja-JP" sz="1100">
              <a:solidFill>
                <a:schemeClr val="dk1"/>
              </a:solidFill>
              <a:effectLst/>
              <a:latin typeface="+mn-lt"/>
              <a:ea typeface="+mn-ea"/>
              <a:cs typeface="+mn-cs"/>
            </a:rPr>
            <a:t>62,467</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公共施設建設基金等基金積立金の減少や固定資産台帳整備の終了によるもの</a:t>
          </a:r>
          <a:r>
            <a:rPr kumimoji="1" lang="ja-JP" altLang="ja-JP" sz="1100">
              <a:solidFill>
                <a:schemeClr val="dk1"/>
              </a:solidFill>
              <a:effectLst/>
              <a:latin typeface="+mn-lt"/>
              <a:ea typeface="+mn-ea"/>
              <a:cs typeface="+mn-cs"/>
            </a:rPr>
            <a:t>が主な要因であるが、類似団体と比較すると増加</a:t>
          </a:r>
          <a:r>
            <a:rPr kumimoji="1" lang="ja-JP" altLang="en-US" sz="1100">
              <a:solidFill>
                <a:schemeClr val="dk1"/>
              </a:solidFill>
              <a:effectLst/>
              <a:latin typeface="+mn-lt"/>
              <a:ea typeface="+mn-ea"/>
              <a:cs typeface="+mn-cs"/>
            </a:rPr>
            <a:t>傾向となっている。</a:t>
          </a:r>
          <a:r>
            <a:rPr kumimoji="1" lang="ja-JP" altLang="ja-JP" sz="1100">
              <a:solidFill>
                <a:schemeClr val="dk1"/>
              </a:solidFill>
              <a:effectLst/>
              <a:latin typeface="+mn-lt"/>
              <a:ea typeface="+mn-ea"/>
              <a:cs typeface="+mn-cs"/>
            </a:rPr>
            <a:t>民生費は、住民１人あたりのコストは類似団体より</a:t>
          </a:r>
          <a:r>
            <a:rPr kumimoji="1" lang="ja-JP" altLang="en-US" sz="1100">
              <a:solidFill>
                <a:schemeClr val="dk1"/>
              </a:solidFill>
              <a:effectLst/>
              <a:latin typeface="+mn-lt"/>
              <a:ea typeface="+mn-ea"/>
              <a:cs typeface="+mn-cs"/>
            </a:rPr>
            <a:t>大幅に高い</a:t>
          </a:r>
          <a:r>
            <a:rPr kumimoji="1" lang="ja-JP" altLang="ja-JP" sz="1100">
              <a:solidFill>
                <a:schemeClr val="dk1"/>
              </a:solidFill>
              <a:effectLst/>
              <a:latin typeface="+mn-lt"/>
              <a:ea typeface="+mn-ea"/>
              <a:cs typeface="+mn-cs"/>
            </a:rPr>
            <a:t>水準となった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ヶ年計画で行っている</a:t>
          </a:r>
          <a:r>
            <a:rPr kumimoji="1" lang="ja-JP" altLang="ja-JP" sz="1100">
              <a:solidFill>
                <a:schemeClr val="dk1"/>
              </a:solidFill>
              <a:effectLst/>
              <a:latin typeface="+mn-lt"/>
              <a:ea typeface="+mn-ea"/>
              <a:cs typeface="+mn-cs"/>
            </a:rPr>
            <a:t>保育所建設</a:t>
          </a:r>
          <a:r>
            <a:rPr kumimoji="1" lang="ja-JP" altLang="en-US" sz="1100">
              <a:solidFill>
                <a:schemeClr val="dk1"/>
              </a:solidFill>
              <a:effectLst/>
              <a:latin typeface="+mn-lt"/>
              <a:ea typeface="+mn-ea"/>
              <a:cs typeface="+mn-cs"/>
            </a:rPr>
            <a:t>事業が大幅に増加となったほか、臨時保育士の賃金増加によるものである。。</a:t>
          </a:r>
          <a:r>
            <a:rPr kumimoji="1" lang="ja-JP" altLang="ja-JP" sz="1100">
              <a:solidFill>
                <a:schemeClr val="dk1"/>
              </a:solidFill>
              <a:effectLst/>
              <a:latin typeface="+mn-lt"/>
              <a:ea typeface="+mn-ea"/>
              <a:cs typeface="+mn-cs"/>
            </a:rPr>
            <a:t>衛生費は、</a:t>
          </a:r>
          <a:r>
            <a:rPr lang="ja-JP" altLang="ja-JP" sz="1100" b="0" i="0" baseline="0">
              <a:solidFill>
                <a:schemeClr val="dk1"/>
              </a:solidFill>
              <a:effectLst/>
              <a:latin typeface="+mn-lt"/>
              <a:ea typeface="+mn-ea"/>
              <a:cs typeface="+mn-cs"/>
            </a:rPr>
            <a:t>富士五湖の内、４湖を抱える観光立町であることから、観光から生じるごみ処理の割合が高いことが要因で、類似団体と比較しても大幅に増加している。また</a:t>
          </a:r>
          <a:r>
            <a:rPr lang="ja-JP" altLang="en-US" sz="1100" b="0" i="0" baseline="0">
              <a:solidFill>
                <a:schemeClr val="dk1"/>
              </a:solidFill>
              <a:effectLst/>
              <a:latin typeface="+mn-lt"/>
              <a:ea typeface="+mn-ea"/>
              <a:cs typeface="+mn-cs"/>
            </a:rPr>
            <a:t>焼却場建設に伴う起債償還負担金が減額となったことにより、</a:t>
          </a:r>
          <a:r>
            <a:rPr lang="ja-JP" altLang="ja-JP" sz="1100" b="0" i="0" baseline="0">
              <a:solidFill>
                <a:schemeClr val="dk1"/>
              </a:solidFill>
              <a:effectLst/>
              <a:latin typeface="+mn-lt"/>
              <a:ea typeface="+mn-ea"/>
              <a:cs typeface="+mn-cs"/>
            </a:rPr>
            <a:t>住民１人あたりのコストは前年度よりは減額した。今後も、子育て施策として行っている、「子ども医療費助成事業」などの増加が見込まれるため注視していく必要がある。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lang="en-US" altLang="ja-JP" sz="1100" b="0" i="0" baseline="0">
              <a:solidFill>
                <a:schemeClr val="dk1"/>
              </a:solidFill>
              <a:effectLst/>
              <a:latin typeface="+mn-lt"/>
              <a:ea typeface="+mn-ea"/>
              <a:cs typeface="+mn-cs"/>
            </a:rPr>
            <a:t>14,690</a:t>
          </a:r>
          <a:r>
            <a:rPr lang="ja-JP" altLang="ja-JP" sz="1100" b="0" i="0" baseline="0">
              <a:solidFill>
                <a:schemeClr val="dk1"/>
              </a:solidFill>
              <a:effectLst/>
              <a:latin typeface="+mn-lt"/>
              <a:ea typeface="+mn-ea"/>
              <a:cs typeface="+mn-cs"/>
            </a:rPr>
            <a:t>円であり、昨年度より減少しているものの、類似団体と比較しても大幅に増加している。これは当町の主要産業である観光の振興を図るため、通年型の観光地とするためのイベントの開催や観光客の誘致宣伝活動が主な要因である。土木費は</a:t>
          </a:r>
          <a:r>
            <a:rPr lang="ja-JP" altLang="en-US" sz="1100" b="0" i="0" baseline="0">
              <a:solidFill>
                <a:schemeClr val="dk1"/>
              </a:solidFill>
              <a:effectLst/>
              <a:latin typeface="+mn-lt"/>
              <a:ea typeface="+mn-ea"/>
              <a:cs typeface="+mn-cs"/>
            </a:rPr>
            <a:t>近年は</a:t>
          </a:r>
          <a:r>
            <a:rPr lang="ja-JP" altLang="ja-JP" sz="1100" b="0" i="0" baseline="0">
              <a:solidFill>
                <a:schemeClr val="dk1"/>
              </a:solidFill>
              <a:effectLst/>
              <a:latin typeface="+mn-lt"/>
              <a:ea typeface="+mn-ea"/>
              <a:cs typeface="+mn-cs"/>
            </a:rPr>
            <a:t>減少傾向にあったが、</a:t>
          </a:r>
          <a:r>
            <a:rPr lang="ja-JP" altLang="en-US"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ヶ年計画で行った</a:t>
          </a:r>
          <a:r>
            <a:rPr lang="ja-JP" altLang="ja-JP" sz="1100" b="0" i="0" baseline="0">
              <a:solidFill>
                <a:schemeClr val="dk1"/>
              </a:solidFill>
              <a:effectLst/>
              <a:latin typeface="+mn-lt"/>
              <a:ea typeface="+mn-ea"/>
              <a:cs typeface="+mn-cs"/>
            </a:rPr>
            <a:t>公園整備事業など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国庫補助事業</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、住民１人当たりのコスト</a:t>
          </a:r>
          <a:r>
            <a:rPr lang="ja-JP" altLang="en-US" sz="1100" b="0" i="0" baseline="0">
              <a:solidFill>
                <a:schemeClr val="dk1"/>
              </a:solidFill>
              <a:effectLst/>
              <a:latin typeface="+mn-lt"/>
              <a:ea typeface="+mn-ea"/>
              <a:cs typeface="+mn-cs"/>
            </a:rPr>
            <a:t>は類似団体と比較すると増</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傾向となっている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年度以降は若干の減少傾向となる見込みである。消防費は、</a:t>
          </a:r>
          <a:r>
            <a:rPr lang="ja-JP" altLang="en-US" sz="1100" b="0" i="0" baseline="0">
              <a:solidFill>
                <a:schemeClr val="dk1"/>
              </a:solidFill>
              <a:effectLst/>
              <a:latin typeface="+mn-lt"/>
              <a:ea typeface="+mn-ea"/>
              <a:cs typeface="+mn-cs"/>
            </a:rPr>
            <a:t>昨年度行った</a:t>
          </a:r>
          <a:r>
            <a:rPr lang="ja-JP" altLang="ja-JP" sz="1100" b="0" i="0" baseline="0">
              <a:solidFill>
                <a:schemeClr val="dk1"/>
              </a:solidFill>
              <a:effectLst/>
              <a:latin typeface="+mn-lt"/>
              <a:ea typeface="+mn-ea"/>
              <a:cs typeface="+mn-cs"/>
            </a:rPr>
            <a:t>消防団の詰所整備</a:t>
          </a:r>
          <a:r>
            <a:rPr lang="ja-JP" altLang="en-US" sz="1100" b="0" i="0" baseline="0">
              <a:solidFill>
                <a:schemeClr val="dk1"/>
              </a:solidFill>
              <a:effectLst/>
              <a:latin typeface="+mn-lt"/>
              <a:ea typeface="+mn-ea"/>
              <a:cs typeface="+mn-cs"/>
            </a:rPr>
            <a:t>は終了したものの、広域消防の負担金が増加</a:t>
          </a:r>
          <a:r>
            <a:rPr lang="ja-JP" altLang="ja-JP" sz="1100" b="0" i="0" baseline="0">
              <a:solidFill>
                <a:schemeClr val="dk1"/>
              </a:solidFill>
              <a:effectLst/>
              <a:latin typeface="+mn-lt"/>
              <a:ea typeface="+mn-ea"/>
              <a:cs typeface="+mn-cs"/>
            </a:rPr>
            <a:t>したことにより増額となった。さらには、平成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ヶ年計画で行っている</a:t>
          </a:r>
          <a:r>
            <a:rPr lang="ja-JP" altLang="ja-JP" sz="1100" b="0" i="0" baseline="0">
              <a:solidFill>
                <a:schemeClr val="dk1"/>
              </a:solidFill>
              <a:effectLst/>
              <a:latin typeface="+mn-lt"/>
              <a:ea typeface="+mn-ea"/>
              <a:cs typeface="+mn-cs"/>
            </a:rPr>
            <a:t>「防災行政無線のデジタル化事業」に伴う</a:t>
          </a:r>
          <a:r>
            <a:rPr lang="ja-JP" altLang="en-US" sz="1100" b="0" i="0" baseline="0">
              <a:solidFill>
                <a:schemeClr val="dk1"/>
              </a:solidFill>
              <a:effectLst/>
              <a:latin typeface="+mn-lt"/>
              <a:ea typeface="+mn-ea"/>
              <a:cs typeface="+mn-cs"/>
            </a:rPr>
            <a:t>支出により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来年度以降も上</a:t>
          </a:r>
          <a:r>
            <a:rPr lang="ja-JP" altLang="ja-JP" sz="1100" b="0" i="0" baseline="0">
              <a:solidFill>
                <a:schemeClr val="dk1"/>
              </a:solidFill>
              <a:effectLst/>
              <a:latin typeface="+mn-lt"/>
              <a:ea typeface="+mn-ea"/>
              <a:cs typeface="+mn-cs"/>
            </a:rPr>
            <a:t>昇傾向となる見込み</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。教育費は、</a:t>
          </a:r>
          <a:r>
            <a:rPr lang="ja-JP" altLang="en-US" sz="1100" b="0" i="0" baseline="0">
              <a:solidFill>
                <a:schemeClr val="dk1"/>
              </a:solidFill>
              <a:effectLst/>
              <a:latin typeface="+mn-lt"/>
              <a:ea typeface="+mn-ea"/>
              <a:cs typeface="+mn-cs"/>
            </a:rPr>
            <a:t>公民館整備事業の終了等により昨年度よりも若干減少しているものの、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a:t>
          </a:r>
          <a:r>
            <a:rPr lang="ja-JP" altLang="en-US" sz="1100" b="0" i="0" baseline="0">
              <a:solidFill>
                <a:schemeClr val="dk1"/>
              </a:solidFill>
              <a:effectLst/>
              <a:latin typeface="+mn-lt"/>
              <a:ea typeface="+mn-ea"/>
              <a:cs typeface="+mn-cs"/>
            </a:rPr>
            <a:t>の事業である</a:t>
          </a:r>
          <a:r>
            <a:rPr lang="ja-JP" altLang="ja-JP" sz="1100" b="0" i="0" baseline="0">
              <a:solidFill>
                <a:schemeClr val="dk1"/>
              </a:solidFill>
              <a:effectLst/>
              <a:latin typeface="+mn-lt"/>
              <a:ea typeface="+mn-ea"/>
              <a:cs typeface="+mn-cs"/>
            </a:rPr>
            <a:t>小学校建設事業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開始されたことにより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今後は増加することが見込まれる。公債費は住民１人あたり</a:t>
          </a:r>
          <a:r>
            <a:rPr lang="en-US" altLang="ja-JP" sz="1100" b="0" i="0" baseline="0">
              <a:solidFill>
                <a:schemeClr val="dk1"/>
              </a:solidFill>
              <a:effectLst/>
              <a:latin typeface="+mn-lt"/>
              <a:ea typeface="+mn-ea"/>
              <a:cs typeface="+mn-cs"/>
            </a:rPr>
            <a:t>56,809</a:t>
          </a:r>
          <a:r>
            <a:rPr lang="ja-JP" altLang="ja-JP" sz="1100" b="0" i="0" baseline="0">
              <a:solidFill>
                <a:schemeClr val="dk1"/>
              </a:solidFill>
              <a:effectLst/>
              <a:latin typeface="+mn-lt"/>
              <a:ea typeface="+mn-ea"/>
              <a:cs typeface="+mn-cs"/>
            </a:rPr>
            <a:t>円であり、類似団体と比較しても大幅に高い状況である。これは合併以来継続して行っているインフラ整備に対する合併特例事業債が増加していることが挙げられる。今後の数年間についても新町建設計画</a:t>
          </a:r>
          <a:r>
            <a:rPr lang="ja-JP" altLang="en-US" sz="1100" b="0" i="0" baseline="0">
              <a:solidFill>
                <a:schemeClr val="dk1"/>
              </a:solidFill>
              <a:effectLst/>
              <a:latin typeface="+mn-lt"/>
              <a:ea typeface="+mn-ea"/>
              <a:cs typeface="+mn-cs"/>
            </a:rPr>
            <a:t>に伴う</a:t>
          </a:r>
          <a:r>
            <a:rPr lang="ja-JP" altLang="ja-JP" sz="1100" b="0" i="0" baseline="0">
              <a:solidFill>
                <a:schemeClr val="dk1"/>
              </a:solidFill>
              <a:effectLst/>
              <a:latin typeface="+mn-lt"/>
              <a:ea typeface="+mn-ea"/>
              <a:cs typeface="+mn-cs"/>
            </a:rPr>
            <a:t>継続されることもあり、公債費の増加が見込まれるため注視していく必要がある。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年度の実質収支額が高くなった主な理由としては、歳入が町税の増収などの要因により、歳入見込額よりも増額となったことによるもの。財政調整基金残高については、平成</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年度において</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積立金を行わなかったため標準財政規模に対する割合は若干減少した。今後も普通交付税の縮減が見込まれる中、合併特例事業に伴う公債費費の増加が見込まれるため、減債基金を積み立てる等、将来における負担軽減を図り、適切な財政運営を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標準財政規模に対する実質収支額の割合である実質収支比率は、一般会計おいて</a:t>
          </a:r>
          <a:r>
            <a:rPr lang="en-US" altLang="ja-JP" sz="1400" b="0" i="0" baseline="0">
              <a:solidFill>
                <a:schemeClr val="dk1"/>
              </a:solidFill>
              <a:effectLst/>
              <a:latin typeface="+mn-lt"/>
              <a:ea typeface="+mn-ea"/>
              <a:cs typeface="+mn-cs"/>
            </a:rPr>
            <a:t>13.12</a:t>
          </a:r>
          <a:r>
            <a:rPr lang="ja-JP" altLang="ja-JP" sz="1400" b="0" i="0" baseline="0">
              <a:solidFill>
                <a:schemeClr val="dk1"/>
              </a:solidFill>
              <a:effectLst/>
              <a:latin typeface="+mn-lt"/>
              <a:ea typeface="+mn-ea"/>
              <a:cs typeface="+mn-cs"/>
            </a:rPr>
            <a:t>％となっており、標準財政規模自体が増加するなかにおいては、近年では比較的高い水準となっ</a:t>
          </a:r>
          <a:r>
            <a:rPr lang="ja-JP" altLang="en-US" sz="1400" b="0" i="0" baseline="0">
              <a:solidFill>
                <a:schemeClr val="dk1"/>
              </a:solidFill>
              <a:effectLst/>
              <a:latin typeface="+mn-lt"/>
              <a:ea typeface="+mn-ea"/>
              <a:cs typeface="+mn-cs"/>
            </a:rPr>
            <a:t>た</a:t>
          </a:r>
          <a:r>
            <a:rPr lang="ja-JP" altLang="ja-JP" sz="1400" b="0" i="0" baseline="0">
              <a:solidFill>
                <a:schemeClr val="dk1"/>
              </a:solidFill>
              <a:effectLst/>
              <a:latin typeface="+mn-lt"/>
              <a:ea typeface="+mn-ea"/>
              <a:cs typeface="+mn-cs"/>
            </a:rPr>
            <a:t>。歳入が町税の増収などの要因により、歳入見込額よりも増額となったことや、歳出の削減により、平成</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年度の実質収支については</a:t>
          </a:r>
          <a:r>
            <a:rPr lang="en-US" altLang="ja-JP" sz="1400" b="0" i="0" baseline="0">
              <a:solidFill>
                <a:schemeClr val="dk1"/>
              </a:solidFill>
              <a:effectLst/>
              <a:latin typeface="+mn-lt"/>
              <a:ea typeface="+mn-ea"/>
              <a:cs typeface="+mn-cs"/>
            </a:rPr>
            <a:t>13</a:t>
          </a:r>
          <a:r>
            <a:rPr lang="ja-JP" altLang="ja-JP" sz="1400" b="0" i="0" baseline="0">
              <a:solidFill>
                <a:schemeClr val="dk1"/>
              </a:solidFill>
              <a:effectLst/>
              <a:latin typeface="+mn-lt"/>
              <a:ea typeface="+mn-ea"/>
              <a:cs typeface="+mn-cs"/>
            </a:rPr>
            <a:t>％を超える水準となった。しかしながら、</a:t>
          </a:r>
          <a:r>
            <a:rPr lang="ja-JP" altLang="en-US" sz="1400" b="0" i="0" baseline="0">
              <a:solidFill>
                <a:schemeClr val="dk1"/>
              </a:solidFill>
              <a:effectLst/>
              <a:latin typeface="+mn-lt"/>
              <a:ea typeface="+mn-ea"/>
              <a:cs typeface="+mn-cs"/>
            </a:rPr>
            <a:t>簡易水道事業等</a:t>
          </a:r>
          <a:r>
            <a:rPr lang="ja-JP" altLang="ja-JP" sz="1400" b="0" i="0" baseline="0">
              <a:solidFill>
                <a:schemeClr val="dk1"/>
              </a:solidFill>
              <a:effectLst/>
              <a:latin typeface="+mn-lt"/>
              <a:ea typeface="+mn-ea"/>
              <a:cs typeface="+mn-cs"/>
            </a:rPr>
            <a:t>においては</a:t>
          </a:r>
          <a:r>
            <a:rPr lang="ja-JP" altLang="en-US" sz="1400" b="0" i="0" baseline="0">
              <a:solidFill>
                <a:schemeClr val="dk1"/>
              </a:solidFill>
              <a:effectLst/>
              <a:latin typeface="+mn-lt"/>
              <a:ea typeface="+mn-ea"/>
              <a:cs typeface="+mn-cs"/>
            </a:rPr>
            <a:t>施設の更新に伴う事業費の増加など</a:t>
          </a:r>
          <a:r>
            <a:rPr lang="ja-JP" altLang="ja-JP" sz="1400" b="0" i="0" baseline="0">
              <a:solidFill>
                <a:schemeClr val="dk1"/>
              </a:solidFill>
              <a:effectLst/>
              <a:latin typeface="+mn-lt"/>
              <a:ea typeface="+mn-ea"/>
              <a:cs typeface="+mn-cs"/>
            </a:rPr>
            <a:t>により実質収支率が減少している</a:t>
          </a:r>
          <a:r>
            <a:rPr lang="ja-JP" altLang="en-US" sz="1400" b="0" i="0" baseline="0">
              <a:solidFill>
                <a:schemeClr val="dk1"/>
              </a:solidFill>
              <a:effectLst/>
              <a:latin typeface="+mn-lt"/>
              <a:ea typeface="+mn-ea"/>
              <a:cs typeface="+mn-cs"/>
            </a:rPr>
            <a:t>会計もある</a:t>
          </a:r>
          <a:r>
            <a:rPr lang="ja-JP" altLang="ja-JP" sz="1400" b="0" i="0" baseline="0">
              <a:solidFill>
                <a:schemeClr val="dk1"/>
              </a:solidFill>
              <a:effectLst/>
              <a:latin typeface="+mn-lt"/>
              <a:ea typeface="+mn-ea"/>
              <a:cs typeface="+mn-cs"/>
            </a:rPr>
            <a:t>ため、</a:t>
          </a:r>
          <a:r>
            <a:rPr lang="ja-JP" altLang="en-US" sz="1400" b="0" i="0" baseline="0">
              <a:solidFill>
                <a:schemeClr val="dk1"/>
              </a:solidFill>
              <a:effectLst/>
              <a:latin typeface="+mn-lt"/>
              <a:ea typeface="+mn-ea"/>
              <a:cs typeface="+mn-cs"/>
            </a:rPr>
            <a:t>事前度以降、</a:t>
          </a:r>
          <a:r>
            <a:rPr lang="ja-JP" altLang="ja-JP" sz="1400" b="0" i="0" baseline="0">
              <a:solidFill>
                <a:schemeClr val="dk1"/>
              </a:solidFill>
              <a:effectLst/>
              <a:latin typeface="+mn-lt"/>
              <a:ea typeface="+mn-ea"/>
              <a:cs typeface="+mn-cs"/>
            </a:rPr>
            <a:t>料金改定</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を含め比率の増加を図っていく必要がある。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12971546</v>
      </c>
      <c r="BO4" s="403"/>
      <c r="BP4" s="403"/>
      <c r="BQ4" s="403"/>
      <c r="BR4" s="403"/>
      <c r="BS4" s="403"/>
      <c r="BT4" s="403"/>
      <c r="BU4" s="404"/>
      <c r="BV4" s="402">
        <v>12657481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13.7</v>
      </c>
      <c r="CU4" s="584"/>
      <c r="CV4" s="584"/>
      <c r="CW4" s="584"/>
      <c r="CX4" s="584"/>
      <c r="CY4" s="584"/>
      <c r="CZ4" s="584"/>
      <c r="DA4" s="585"/>
      <c r="DB4" s="583">
        <v>10.8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11899577</v>
      </c>
      <c r="BO5" s="408"/>
      <c r="BP5" s="408"/>
      <c r="BQ5" s="408"/>
      <c r="BR5" s="408"/>
      <c r="BS5" s="408"/>
      <c r="BT5" s="408"/>
      <c r="BU5" s="409"/>
      <c r="BV5" s="407">
        <v>11806203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76.2</v>
      </c>
      <c r="CU5" s="378"/>
      <c r="CV5" s="378"/>
      <c r="CW5" s="378"/>
      <c r="CX5" s="378"/>
      <c r="CY5" s="378"/>
      <c r="CZ5" s="378"/>
      <c r="DA5" s="379"/>
      <c r="DB5" s="377">
        <v>77.5</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1071969</v>
      </c>
      <c r="BO6" s="408"/>
      <c r="BP6" s="408"/>
      <c r="BQ6" s="408"/>
      <c r="BR6" s="408"/>
      <c r="BS6" s="408"/>
      <c r="BT6" s="408"/>
      <c r="BU6" s="409"/>
      <c r="BV6" s="407">
        <v>851278</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80.8</v>
      </c>
      <c r="CU6" s="558"/>
      <c r="CV6" s="558"/>
      <c r="CW6" s="558"/>
      <c r="CX6" s="558"/>
      <c r="CY6" s="558"/>
      <c r="CZ6" s="558"/>
      <c r="DA6" s="559"/>
      <c r="DB6" s="557">
        <v>82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13967</v>
      </c>
      <c r="BO7" s="408"/>
      <c r="BP7" s="408"/>
      <c r="BQ7" s="408"/>
      <c r="BR7" s="408"/>
      <c r="BS7" s="408"/>
      <c r="BT7" s="408"/>
      <c r="BU7" s="409"/>
      <c r="BV7" s="407">
        <v>37263</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7699334</v>
      </c>
      <c r="CU7" s="408"/>
      <c r="CV7" s="408"/>
      <c r="CW7" s="408"/>
      <c r="CX7" s="408"/>
      <c r="CY7" s="408"/>
      <c r="CZ7" s="408"/>
      <c r="DA7" s="409"/>
      <c r="DB7" s="407">
        <v>7562358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1058002</v>
      </c>
      <c r="BO8" s="408"/>
      <c r="BP8" s="408"/>
      <c r="BQ8" s="408"/>
      <c r="BR8" s="408"/>
      <c r="BS8" s="408"/>
      <c r="BT8" s="408"/>
      <c r="BU8" s="409"/>
      <c r="BV8" s="407">
        <v>814015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0.66</v>
      </c>
      <c r="CU8" s="521"/>
      <c r="CV8" s="521"/>
      <c r="CW8" s="521"/>
      <c r="CX8" s="521"/>
      <c r="CY8" s="521"/>
      <c r="CZ8" s="521"/>
      <c r="DA8" s="522"/>
      <c r="DB8" s="520">
        <v>0.68</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25329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243987</v>
      </c>
      <c r="BO9" s="408"/>
      <c r="BP9" s="408"/>
      <c r="BQ9" s="408"/>
      <c r="BR9" s="408"/>
      <c r="BS9" s="408"/>
      <c r="BT9" s="408"/>
      <c r="BU9" s="409"/>
      <c r="BV9" s="407">
        <v>132332</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16.2</v>
      </c>
      <c r="CU9" s="378"/>
      <c r="CV9" s="378"/>
      <c r="CW9" s="378"/>
      <c r="CX9" s="378"/>
      <c r="CY9" s="378"/>
      <c r="CZ9" s="378"/>
      <c r="DA9" s="379"/>
      <c r="DB9" s="377">
        <v>16.100000000000001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25471</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1885</v>
      </c>
      <c r="BO10" s="408"/>
      <c r="BP10" s="408"/>
      <c r="BQ10" s="408"/>
      <c r="BR10" s="408"/>
      <c r="BS10" s="408"/>
      <c r="BT10" s="408"/>
      <c r="BU10" s="409"/>
      <c r="BV10" s="407">
        <v>700</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125</v>
      </c>
      <c r="DC11" s="521"/>
      <c r="DD11" s="521"/>
      <c r="DE11" s="521"/>
      <c r="DF11" s="521"/>
      <c r="DG11" s="521"/>
      <c r="DH11" s="521"/>
      <c r="DI11" s="522"/>
      <c r="DJ11" s="165"/>
      <c r="DK11" s="165"/>
      <c r="DL11" s="165"/>
      <c r="DM11" s="165"/>
      <c r="DN11" s="165"/>
      <c r="DO11" s="165"/>
    </row>
    <row r="12" spans="1:119" ht="18.75" customHeight="1">
      <c r="A12" s="166"/>
      <c r="B12" s="523" t="s">
        <v>126</v>
      </c>
      <c r="C12" s="524"/>
      <c r="D12" s="524"/>
      <c r="E12" s="524"/>
      <c r="F12" s="524"/>
      <c r="G12" s="524"/>
      <c r="H12" s="524"/>
      <c r="I12" s="524"/>
      <c r="J12" s="524"/>
      <c r="K12" s="525"/>
      <c r="L12" s="532" t="s">
        <v>127</v>
      </c>
      <c r="M12" s="533"/>
      <c r="N12" s="533"/>
      <c r="O12" s="533"/>
      <c r="P12" s="533"/>
      <c r="Q12" s="534"/>
      <c r="R12" s="535">
        <v>26518</v>
      </c>
      <c r="S12" s="536"/>
      <c r="T12" s="536"/>
      <c r="U12" s="536"/>
      <c r="V12" s="537"/>
      <c r="W12" s="538" t="s">
        <v>1</v>
      </c>
      <c r="X12" s="465"/>
      <c r="Y12" s="465"/>
      <c r="Z12" s="465"/>
      <c r="AA12" s="465"/>
      <c r="AB12" s="539"/>
      <c r="AC12" s="464" t="s">
        <v>128</v>
      </c>
      <c r="AD12" s="465"/>
      <c r="AE12" s="465"/>
      <c r="AF12" s="465"/>
      <c r="AG12" s="539"/>
      <c r="AH12" s="464" t="s">
        <v>129</v>
      </c>
      <c r="AI12" s="465"/>
      <c r="AJ12" s="465"/>
      <c r="AK12" s="465"/>
      <c r="AL12" s="540"/>
      <c r="AM12" s="476" t="s">
        <v>130</v>
      </c>
      <c r="AN12" s="381"/>
      <c r="AO12" s="381"/>
      <c r="AP12" s="381"/>
      <c r="AQ12" s="381"/>
      <c r="AR12" s="381"/>
      <c r="AS12" s="381"/>
      <c r="AT12" s="382"/>
      <c r="AU12" s="464" t="s">
        <v>110</v>
      </c>
      <c r="AV12" s="465"/>
      <c r="AW12" s="465"/>
      <c r="AX12" s="465"/>
      <c r="AY12" s="387" t="s">
        <v>131</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125</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26207</v>
      </c>
      <c r="S13" s="511"/>
      <c r="T13" s="511"/>
      <c r="U13" s="511"/>
      <c r="V13" s="512"/>
      <c r="W13" s="498" t="s">
        <v>134</v>
      </c>
      <c r="X13" s="420"/>
      <c r="Y13" s="420"/>
      <c r="Z13" s="420"/>
      <c r="AA13" s="420"/>
      <c r="AB13" s="421"/>
      <c r="AC13" s="383">
        <v>307</v>
      </c>
      <c r="AD13" s="384"/>
      <c r="AE13" s="384"/>
      <c r="AF13" s="384"/>
      <c r="AG13" s="385"/>
      <c r="AH13" s="383">
        <v>349</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245872</v>
      </c>
      <c r="BO13" s="408"/>
      <c r="BP13" s="408"/>
      <c r="BQ13" s="408"/>
      <c r="BR13" s="408"/>
      <c r="BS13" s="408"/>
      <c r="BT13" s="408"/>
      <c r="BU13" s="409"/>
      <c r="BV13" s="407">
        <v>133032</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8.8000000000000007</v>
      </c>
      <c r="CU13" s="378"/>
      <c r="CV13" s="378"/>
      <c r="CW13" s="378"/>
      <c r="CX13" s="378"/>
      <c r="CY13" s="378"/>
      <c r="CZ13" s="378"/>
      <c r="DA13" s="379"/>
      <c r="DB13" s="377">
        <v>8.9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26555</v>
      </c>
      <c r="S14" s="511"/>
      <c r="T14" s="511"/>
      <c r="U14" s="511"/>
      <c r="V14" s="512"/>
      <c r="W14" s="513"/>
      <c r="X14" s="423"/>
      <c r="Y14" s="423"/>
      <c r="Z14" s="423"/>
      <c r="AA14" s="423"/>
      <c r="AB14" s="424"/>
      <c r="AC14" s="503">
        <v>2.4</v>
      </c>
      <c r="AD14" s="504"/>
      <c r="AE14" s="504"/>
      <c r="AF14" s="504"/>
      <c r="AG14" s="505"/>
      <c r="AH14" s="503">
        <v>2.8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52.7</v>
      </c>
      <c r="CU14" s="515"/>
      <c r="CV14" s="515"/>
      <c r="CW14" s="515"/>
      <c r="CX14" s="515"/>
      <c r="CY14" s="515"/>
      <c r="CZ14" s="515"/>
      <c r="DA14" s="516"/>
      <c r="DB14" s="514">
        <v>56.9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26280</v>
      </c>
      <c r="S15" s="511"/>
      <c r="T15" s="511"/>
      <c r="U15" s="511"/>
      <c r="V15" s="512"/>
      <c r="W15" s="498" t="s">
        <v>141</v>
      </c>
      <c r="X15" s="420"/>
      <c r="Y15" s="420"/>
      <c r="Z15" s="420"/>
      <c r="AA15" s="420"/>
      <c r="AB15" s="421"/>
      <c r="AC15" s="383">
        <v>3679</v>
      </c>
      <c r="AD15" s="384"/>
      <c r="AE15" s="384"/>
      <c r="AF15" s="384"/>
      <c r="AG15" s="385"/>
      <c r="AH15" s="383">
        <v>3412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3850588</v>
      </c>
      <c r="BO15" s="403"/>
      <c r="BP15" s="403"/>
      <c r="BQ15" s="403"/>
      <c r="BR15" s="403"/>
      <c r="BS15" s="403"/>
      <c r="BT15" s="403"/>
      <c r="BU15" s="404"/>
      <c r="BV15" s="402">
        <v>3712923</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28.9</v>
      </c>
      <c r="AD16" s="504"/>
      <c r="AE16" s="504"/>
      <c r="AF16" s="504"/>
      <c r="AG16" s="505"/>
      <c r="AH16" s="503">
        <v>27.6</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5839547</v>
      </c>
      <c r="BO16" s="408"/>
      <c r="BP16" s="408"/>
      <c r="BQ16" s="408"/>
      <c r="BR16" s="408"/>
      <c r="BS16" s="408"/>
      <c r="BT16" s="408"/>
      <c r="BU16" s="409"/>
      <c r="BV16" s="407">
        <v>5639344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8758</v>
      </c>
      <c r="AD17" s="384"/>
      <c r="AE17" s="384"/>
      <c r="AF17" s="384"/>
      <c r="AG17" s="385"/>
      <c r="AH17" s="383">
        <v>8592</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5027217</v>
      </c>
      <c r="BO17" s="408"/>
      <c r="BP17" s="408"/>
      <c r="BQ17" s="408"/>
      <c r="BR17" s="408"/>
      <c r="BS17" s="408"/>
      <c r="BT17" s="408"/>
      <c r="BU17" s="409"/>
      <c r="BV17" s="407">
        <v>4830202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158.4</v>
      </c>
      <c r="M18" s="472"/>
      <c r="N18" s="472"/>
      <c r="O18" s="472"/>
      <c r="P18" s="472"/>
      <c r="Q18" s="472"/>
      <c r="R18" s="473"/>
      <c r="S18" s="473"/>
      <c r="T18" s="473"/>
      <c r="U18" s="473"/>
      <c r="V18" s="474"/>
      <c r="W18" s="488"/>
      <c r="X18" s="489"/>
      <c r="Y18" s="489"/>
      <c r="Z18" s="489"/>
      <c r="AA18" s="489"/>
      <c r="AB18" s="499"/>
      <c r="AC18" s="371">
        <v>68.7</v>
      </c>
      <c r="AD18" s="372"/>
      <c r="AE18" s="372"/>
      <c r="AF18" s="372"/>
      <c r="AG18" s="475"/>
      <c r="AH18" s="371">
        <v>69.599999999999994</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6025641</v>
      </c>
      <c r="BO18" s="408"/>
      <c r="BP18" s="408"/>
      <c r="BQ18" s="408"/>
      <c r="BR18" s="408"/>
      <c r="BS18" s="408"/>
      <c r="BT18" s="408"/>
      <c r="BU18" s="409"/>
      <c r="BV18" s="407">
        <v>6098650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160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9173039</v>
      </c>
      <c r="BO19" s="408"/>
      <c r="BP19" s="408"/>
      <c r="BQ19" s="408"/>
      <c r="BR19" s="408"/>
      <c r="BS19" s="408"/>
      <c r="BT19" s="408"/>
      <c r="BU19" s="409"/>
      <c r="BV19" s="407">
        <v>9040850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9616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17951843</v>
      </c>
      <c r="BO23" s="408"/>
      <c r="BP23" s="408"/>
      <c r="BQ23" s="408"/>
      <c r="BR23" s="408"/>
      <c r="BS23" s="408"/>
      <c r="BT23" s="408"/>
      <c r="BU23" s="409"/>
      <c r="BV23" s="407">
        <v>17447451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6500</v>
      </c>
      <c r="R24" s="384"/>
      <c r="S24" s="384"/>
      <c r="T24" s="384"/>
      <c r="U24" s="384"/>
      <c r="V24" s="385"/>
      <c r="W24" s="449"/>
      <c r="X24" s="440"/>
      <c r="Y24" s="441"/>
      <c r="Z24" s="380" t="s">
        <v>165</v>
      </c>
      <c r="AA24" s="381"/>
      <c r="AB24" s="381"/>
      <c r="AC24" s="381"/>
      <c r="AD24" s="381"/>
      <c r="AE24" s="381"/>
      <c r="AF24" s="381"/>
      <c r="AG24" s="382"/>
      <c r="AH24" s="383">
        <v>191</v>
      </c>
      <c r="AI24" s="384"/>
      <c r="AJ24" s="384"/>
      <c r="AK24" s="384"/>
      <c r="AL24" s="385"/>
      <c r="AM24" s="383">
        <v>570899</v>
      </c>
      <c r="AN24" s="384"/>
      <c r="AO24" s="384"/>
      <c r="AP24" s="384"/>
      <c r="AQ24" s="384"/>
      <c r="AR24" s="385"/>
      <c r="AS24" s="383">
        <v>2989</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6786363</v>
      </c>
      <c r="BO24" s="408"/>
      <c r="BP24" s="408"/>
      <c r="BQ24" s="408"/>
      <c r="BR24" s="408"/>
      <c r="BS24" s="408"/>
      <c r="BT24" s="408"/>
      <c r="BU24" s="409"/>
      <c r="BV24" s="407">
        <v>6713492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5720</v>
      </c>
      <c r="R25" s="384"/>
      <c r="S25" s="384"/>
      <c r="T25" s="384"/>
      <c r="U25" s="384"/>
      <c r="V25" s="385"/>
      <c r="W25" s="449"/>
      <c r="X25" s="440"/>
      <c r="Y25" s="441"/>
      <c r="Z25" s="380" t="s">
        <v>168</v>
      </c>
      <c r="AA25" s="381"/>
      <c r="AB25" s="381"/>
      <c r="AC25" s="381"/>
      <c r="AD25" s="381"/>
      <c r="AE25" s="381"/>
      <c r="AF25" s="381"/>
      <c r="AG25" s="382"/>
      <c r="AH25" s="383" t="s">
        <v>169</v>
      </c>
      <c r="AI25" s="384"/>
      <c r="AJ25" s="384"/>
      <c r="AK25" s="384"/>
      <c r="AL25" s="385"/>
      <c r="AM25" s="383" t="s">
        <v>169</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459065</v>
      </c>
      <c r="BO25" s="403"/>
      <c r="BP25" s="403"/>
      <c r="BQ25" s="403"/>
      <c r="BR25" s="403"/>
      <c r="BS25" s="403"/>
      <c r="BT25" s="403"/>
      <c r="BU25" s="404"/>
      <c r="BV25" s="402">
        <v>548397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4810</v>
      </c>
      <c r="R26" s="384"/>
      <c r="S26" s="384"/>
      <c r="T26" s="384"/>
      <c r="U26" s="384"/>
      <c r="V26" s="385"/>
      <c r="W26" s="449"/>
      <c r="X26" s="440"/>
      <c r="Y26" s="441"/>
      <c r="Z26" s="380" t="s">
        <v>172</v>
      </c>
      <c r="AA26" s="462"/>
      <c r="AB26" s="462"/>
      <c r="AC26" s="462"/>
      <c r="AD26" s="462"/>
      <c r="AE26" s="462"/>
      <c r="AF26" s="462"/>
      <c r="AG26" s="463"/>
      <c r="AH26" s="383">
        <v>9</v>
      </c>
      <c r="AI26" s="384"/>
      <c r="AJ26" s="384"/>
      <c r="AK26" s="384"/>
      <c r="AL26" s="385"/>
      <c r="AM26" s="383">
        <v>22752</v>
      </c>
      <c r="AN26" s="384"/>
      <c r="AO26" s="384"/>
      <c r="AP26" s="384"/>
      <c r="AQ26" s="384"/>
      <c r="AR26" s="385"/>
      <c r="AS26" s="383">
        <v>2528</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169</v>
      </c>
      <c r="BO26" s="408"/>
      <c r="BP26" s="408"/>
      <c r="BQ26" s="408"/>
      <c r="BR26" s="408"/>
      <c r="BS26" s="408"/>
      <c r="BT26" s="408"/>
      <c r="BU26" s="409"/>
      <c r="BV26" s="407" t="s">
        <v>169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2270</v>
      </c>
      <c r="R27" s="384"/>
      <c r="S27" s="384"/>
      <c r="T27" s="384"/>
      <c r="U27" s="384"/>
      <c r="V27" s="385"/>
      <c r="W27" s="449"/>
      <c r="X27" s="440"/>
      <c r="Y27" s="441"/>
      <c r="Z27" s="380" t="s">
        <v>175</v>
      </c>
      <c r="AA27" s="381"/>
      <c r="AB27" s="381"/>
      <c r="AC27" s="381"/>
      <c r="AD27" s="381"/>
      <c r="AE27" s="381"/>
      <c r="AF27" s="381"/>
      <c r="AG27" s="382"/>
      <c r="AH27" s="383">
        <v>1</v>
      </c>
      <c r="AI27" s="384"/>
      <c r="AJ27" s="384"/>
      <c r="AK27" s="384"/>
      <c r="AL27" s="385"/>
      <c r="AM27" s="383" t="s">
        <v>176</v>
      </c>
      <c r="AN27" s="384"/>
      <c r="AO27" s="384"/>
      <c r="AP27" s="384"/>
      <c r="AQ27" s="384"/>
      <c r="AR27" s="385"/>
      <c r="AS27" s="383" t="s">
        <v>176</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606573</v>
      </c>
      <c r="BO27" s="411"/>
      <c r="BP27" s="411"/>
      <c r="BQ27" s="411"/>
      <c r="BR27" s="411"/>
      <c r="BS27" s="411"/>
      <c r="BT27" s="411"/>
      <c r="BU27" s="412"/>
      <c r="BV27" s="410">
        <v>606518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1820</v>
      </c>
      <c r="R28" s="384"/>
      <c r="S28" s="384"/>
      <c r="T28" s="384"/>
      <c r="U28" s="384"/>
      <c r="V28" s="385"/>
      <c r="W28" s="449"/>
      <c r="X28" s="440"/>
      <c r="Y28" s="441"/>
      <c r="Z28" s="380" t="s">
        <v>179</v>
      </c>
      <c r="AA28" s="381"/>
      <c r="AB28" s="381"/>
      <c r="AC28" s="381"/>
      <c r="AD28" s="381"/>
      <c r="AE28" s="381"/>
      <c r="AF28" s="381"/>
      <c r="AG28" s="382"/>
      <c r="AH28" s="383" t="s">
        <v>169</v>
      </c>
      <c r="AI28" s="384"/>
      <c r="AJ28" s="384"/>
      <c r="AK28" s="384"/>
      <c r="AL28" s="385"/>
      <c r="AM28" s="383" t="s">
        <v>169</v>
      </c>
      <c r="AN28" s="384"/>
      <c r="AO28" s="384"/>
      <c r="AP28" s="384"/>
      <c r="AQ28" s="384"/>
      <c r="AR28" s="385"/>
      <c r="AS28" s="383" t="s">
        <v>169</v>
      </c>
      <c r="AT28" s="384"/>
      <c r="AU28" s="384"/>
      <c r="AV28" s="384"/>
      <c r="AW28" s="384"/>
      <c r="AX28" s="386"/>
      <c r="AY28" s="390" t="s">
        <v>180</v>
      </c>
      <c r="AZ28" s="391"/>
      <c r="BA28" s="391"/>
      <c r="BB28" s="392"/>
      <c r="BC28" s="399" t="s">
        <v>41</v>
      </c>
      <c r="BD28" s="400"/>
      <c r="BE28" s="400"/>
      <c r="BF28" s="400"/>
      <c r="BG28" s="400"/>
      <c r="BH28" s="400"/>
      <c r="BI28" s="400"/>
      <c r="BJ28" s="400"/>
      <c r="BK28" s="400"/>
      <c r="BL28" s="400"/>
      <c r="BM28" s="401"/>
      <c r="BN28" s="402">
        <v>1558027</v>
      </c>
      <c r="BO28" s="403"/>
      <c r="BP28" s="403"/>
      <c r="BQ28" s="403"/>
      <c r="BR28" s="403"/>
      <c r="BS28" s="403"/>
      <c r="BT28" s="403"/>
      <c r="BU28" s="404"/>
      <c r="BV28" s="402">
        <v>1556142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16</v>
      </c>
      <c r="M29" s="384"/>
      <c r="N29" s="384"/>
      <c r="O29" s="384"/>
      <c r="P29" s="385"/>
      <c r="Q29" s="383">
        <v>1570</v>
      </c>
      <c r="R29" s="384"/>
      <c r="S29" s="384"/>
      <c r="T29" s="384"/>
      <c r="U29" s="384"/>
      <c r="V29" s="385"/>
      <c r="W29" s="450"/>
      <c r="X29" s="451"/>
      <c r="Y29" s="452"/>
      <c r="Z29" s="380" t="s">
        <v>182</v>
      </c>
      <c r="AA29" s="381"/>
      <c r="AB29" s="381"/>
      <c r="AC29" s="381"/>
      <c r="AD29" s="381"/>
      <c r="AE29" s="381"/>
      <c r="AF29" s="381"/>
      <c r="AG29" s="382"/>
      <c r="AH29" s="383">
        <v>192</v>
      </c>
      <c r="AI29" s="384"/>
      <c r="AJ29" s="384"/>
      <c r="AK29" s="384"/>
      <c r="AL29" s="385"/>
      <c r="AM29" s="383">
        <v>573972</v>
      </c>
      <c r="AN29" s="384"/>
      <c r="AO29" s="384"/>
      <c r="AP29" s="384"/>
      <c r="AQ29" s="384"/>
      <c r="AR29" s="385"/>
      <c r="AS29" s="383">
        <v>2989</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761602</v>
      </c>
      <c r="BO29" s="408"/>
      <c r="BP29" s="408"/>
      <c r="BQ29" s="408"/>
      <c r="BR29" s="408"/>
      <c r="BS29" s="408"/>
      <c r="BT29" s="408"/>
      <c r="BU29" s="409"/>
      <c r="BV29" s="407">
        <v>712613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95.9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3569082</v>
      </c>
      <c r="BO30" s="411"/>
      <c r="BP30" s="411"/>
      <c r="BQ30" s="411"/>
      <c r="BR30" s="411"/>
      <c r="BS30" s="411"/>
      <c r="BT30" s="411"/>
      <c r="BU30" s="412"/>
      <c r="BV30" s="410">
        <v>3375431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10</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14</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15</v>
      </c>
      <c r="BF34" s="366"/>
      <c r="BG34" s="365" t="str">
        <f>IF('各会計、関係団体の財政状況及び健全化判断比率'!B33="","",'各会計、関係団体の財政状況及び健全化判断比率'!B33)</f>
        <v>河口湖簡易水道事業特別会計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20</v>
      </c>
      <c r="BX34" s="366"/>
      <c r="BY34" s="365" t="str">
        <f>IF('各会計、関係団体の財政状況及び健全化判断比率'!B68="","",'各会計、関係団体の財政状況及び健全化判断比率'!B68)</f>
        <v>富士五湖広域行政事務組合（一般会計）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30</v>
      </c>
      <c r="CP34" s="366"/>
      <c r="CQ34" s="365" t="str">
        <f>IF('各会計、関係団体の財政状況及び健全化判断比率'!BS7="","",'各会計、関係団体の財政状況及び健全化判断比率'!BS7)</f>
        <v>一般財団法人　富士河口湖ふるさと振興財団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本栖下水道事業特別会計</v>
      </c>
      <c r="F35" s="365"/>
      <c r="G35" s="365"/>
      <c r="H35" s="365"/>
      <c r="I35" s="365"/>
      <c r="J35" s="365"/>
      <c r="K35" s="365"/>
      <c r="L35" s="365"/>
      <c r="M35" s="365"/>
      <c r="N35" s="365"/>
      <c r="O35" s="365"/>
      <c r="P35" s="365"/>
      <c r="Q35" s="365"/>
      <c r="R35" s="365"/>
      <c r="S35" s="365"/>
      <c r="T35" s="193"/>
      <c r="U35" s="366">
        <f>IF(W35="","",U34+1)</f>
        <v>11</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16</v>
      </c>
      <c r="BF35" s="366"/>
      <c r="BG35" s="365" t="str">
        <f>IF('各会計、関係団体の財政状況及び健全化判断比率'!B34="","",'各会計、関係団体の財政状況及び健全化判断比率'!B34)</f>
        <v>足和田簡易水道事業特別会計</v>
      </c>
      <c r="BH35" s="365"/>
      <c r="BI35" s="365"/>
      <c r="BJ35" s="365"/>
      <c r="BK35" s="365"/>
      <c r="BL35" s="365"/>
      <c r="BM35" s="365"/>
      <c r="BN35" s="365"/>
      <c r="BO35" s="365"/>
      <c r="BP35" s="365"/>
      <c r="BQ35" s="365"/>
      <c r="BR35" s="365"/>
      <c r="BS35" s="365"/>
      <c r="BT35" s="365"/>
      <c r="BU35" s="365"/>
      <c r="BV35" s="193"/>
      <c r="BW35" s="366">
        <f t="shared" ref="BW35:BW43" si="2">IF(BY35="","",BW34+1)</f>
        <v>21</v>
      </c>
      <c r="BX35" s="366"/>
      <c r="BY35" s="365" t="str">
        <f>IF('各会計、関係団体の財政状況及び健全化判断比率'!B69="","",'各会計、関係団体の財政状況及び健全化判断比率'!B69)</f>
        <v>富士五湖広域行政事務組合（富士五湖ふるさと振興整備事業特別会計）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温泉事業特別会計</v>
      </c>
      <c r="F36" s="365"/>
      <c r="G36" s="365"/>
      <c r="H36" s="365"/>
      <c r="I36" s="365"/>
      <c r="J36" s="365"/>
      <c r="K36" s="365"/>
      <c r="L36" s="365"/>
      <c r="M36" s="365"/>
      <c r="N36" s="365"/>
      <c r="O36" s="365"/>
      <c r="P36" s="365"/>
      <c r="Q36" s="365"/>
      <c r="R36" s="365"/>
      <c r="S36" s="365"/>
      <c r="T36" s="193"/>
      <c r="U36" s="366">
        <f t="shared" ref="U36:U43" si="4">IF(W36="","",U35+1)</f>
        <v>12</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17</v>
      </c>
      <c r="BF36" s="366"/>
      <c r="BG36" s="365" t="str">
        <f>IF('各会計、関係団体の財政状況及び健全化判断比率'!B35="","",'各会計、関係団体の財政状況及び健全化判断比率'!B35)</f>
        <v>上九一色簡易水道事業特別会計</v>
      </c>
      <c r="BH36" s="365"/>
      <c r="BI36" s="365"/>
      <c r="BJ36" s="365"/>
      <c r="BK36" s="365"/>
      <c r="BL36" s="365"/>
      <c r="BM36" s="365"/>
      <c r="BN36" s="365"/>
      <c r="BO36" s="365"/>
      <c r="BP36" s="365"/>
      <c r="BQ36" s="365"/>
      <c r="BR36" s="365"/>
      <c r="BS36" s="365"/>
      <c r="BT36" s="365"/>
      <c r="BU36" s="365"/>
      <c r="BV36" s="193"/>
      <c r="BW36" s="366">
        <f t="shared" si="2"/>
        <v>22</v>
      </c>
      <c r="BX36" s="366"/>
      <c r="BY36" s="365" t="str">
        <f>IF('各会計、関係団体の財政状況及び健全化判断比率'!B70="","",'各会計、関係団体の財政状況及び健全化判断比率'!B70)</f>
        <v>富士五湖広域行政事務組合（富士五湖聖苑特別会計）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船津公園墓地事業特別会計</v>
      </c>
      <c r="F37" s="365"/>
      <c r="G37" s="365"/>
      <c r="H37" s="365"/>
      <c r="I37" s="365"/>
      <c r="J37" s="365"/>
      <c r="K37" s="365"/>
      <c r="L37" s="365"/>
      <c r="M37" s="365"/>
      <c r="N37" s="365"/>
      <c r="O37" s="365"/>
      <c r="P37" s="365"/>
      <c r="Q37" s="365"/>
      <c r="R37" s="365"/>
      <c r="S37" s="365"/>
      <c r="T37" s="193"/>
      <c r="U37" s="366">
        <f t="shared" si="4"/>
        <v>13</v>
      </c>
      <c r="V37" s="366"/>
      <c r="W37" s="365" t="str">
        <f>IF('各会計、関係団体の財政状況及び健全化判断比率'!B31="","",'各会計、関係団体の財政状況及び健全化判断比率'!B31)</f>
        <v>介護予防支援事業特別会計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18</v>
      </c>
      <c r="BF37" s="366"/>
      <c r="BG37" s="365" t="str">
        <f>IF('各会計、関係団体の財政状況及び健全化判断比率'!B36="","",'各会計、関係団体の財政状況及び健全化判断比率'!B36)</f>
        <v>下水道事業特別会計</v>
      </c>
      <c r="BH37" s="365"/>
      <c r="BI37" s="365"/>
      <c r="BJ37" s="365"/>
      <c r="BK37" s="365"/>
      <c r="BL37" s="365"/>
      <c r="BM37" s="365"/>
      <c r="BN37" s="365"/>
      <c r="BO37" s="365"/>
      <c r="BP37" s="365"/>
      <c r="BQ37" s="365"/>
      <c r="BR37" s="365"/>
      <c r="BS37" s="365"/>
      <c r="BT37" s="365"/>
      <c r="BU37" s="365"/>
      <c r="BV37" s="193"/>
      <c r="BW37" s="366">
        <f t="shared" si="2"/>
        <v>23</v>
      </c>
      <c r="BX37" s="366"/>
      <c r="BY37" s="365" t="str">
        <f>IF('各会計、関係団体の財政状況及び健全化判断比率'!B71="","",'各会計、関係団体の財政状況及び健全化判断比率'!B71)</f>
        <v>河口湖南中学校組合（一般会計）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小立公園墓地事業特別会計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19</v>
      </c>
      <c r="BF38" s="366"/>
      <c r="BG38" s="365" t="str">
        <f>IF('各会計、関係団体の財政状況及び健全化判断比率'!B37="","",'各会計、関係団体の財政状況及び健全化判断比率'!B37)</f>
        <v>精進特定環境保全公共下水道事業特別会計</v>
      </c>
      <c r="BH38" s="365"/>
      <c r="BI38" s="365"/>
      <c r="BJ38" s="365"/>
      <c r="BK38" s="365"/>
      <c r="BL38" s="365"/>
      <c r="BM38" s="365"/>
      <c r="BN38" s="365"/>
      <c r="BO38" s="365"/>
      <c r="BP38" s="365"/>
      <c r="BQ38" s="365"/>
      <c r="BR38" s="365"/>
      <c r="BS38" s="365"/>
      <c r="BT38" s="365"/>
      <c r="BU38" s="365"/>
      <c r="BV38" s="193"/>
      <c r="BW38" s="366">
        <f t="shared" si="2"/>
        <v>24</v>
      </c>
      <c r="BX38" s="366"/>
      <c r="BY38" s="365" t="str">
        <f>IF('各会計、関係団体の財政状況及び健全化判断比率'!B72="","",'各会計、関係団体の財政状況及び健全化判断比率'!B72)</f>
        <v>山梨県市町村総合事務組合　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勝山墓地事業特別会計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25</v>
      </c>
      <c r="BX39" s="366"/>
      <c r="BY39" s="365" t="str">
        <f>IF('各会計、関係団体の財政状況及び健全化判断比率'!B73="","",'各会計、関係団体の財政状況及び健全化判断比率'!B73)</f>
        <v>山梨県市町村総合事務組合　行政手続きの電子化事業及び会館管理・研修事業特別会計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f t="shared" si="5"/>
        <v>7</v>
      </c>
      <c r="D40" s="366"/>
      <c r="E40" s="365" t="str">
        <f>IF('各会計、関係団体の財政状況及び健全化判断比率'!B13="","",'各会計、関係団体の財政状況及び健全化判断比率'!B13)</f>
        <v>河口湖治水事業特別会計</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26</v>
      </c>
      <c r="BX40" s="366"/>
      <c r="BY40" s="365" t="str">
        <f>IF('各会計、関係団体の財政状況及び健全化判断比率'!B74="","",'各会計、関係団体の財政状況及び健全化判断比率'!B74)</f>
        <v>山梨県市町村総合事務組合　一般廃棄物最終処分場事業特別会計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f t="shared" si="5"/>
        <v>8</v>
      </c>
      <c r="D41" s="366"/>
      <c r="E41" s="365" t="str">
        <f>IF('各会計、関係団体の財政状況及び健全化判断比率'!B14="","",'各会計、関係団体の財政状況及び健全化判断比率'!B14)</f>
        <v>小立簡易郵便局事業特別会計</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27</v>
      </c>
      <c r="BX41" s="366"/>
      <c r="BY41" s="365" t="str">
        <f>IF('各会計、関係団体の財政状況及び健全化判断比率'!B75="","",'各会計、関係団体の財政状況及び健全化判断比率'!B75)</f>
        <v>山梨県市町村総合事務組合　入札参加資格審査事業特別会計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f t="shared" si="5"/>
        <v>9</v>
      </c>
      <c r="D42" s="366"/>
      <c r="E42" s="365" t="str">
        <f>IF('各会計、関係団体の財政状況及び健全化判断比率'!B15="","",'各会計、関係団体の財政状況及び健全化判断比率'!B15)</f>
        <v>富士ヶ嶺簡易郵便局事業特別会計</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28</v>
      </c>
      <c r="BX42" s="366"/>
      <c r="BY42" s="365" t="str">
        <f>IF('各会計、関係団体の財政状況及び健全化判断比率'!B76="","",'各会計、関係団体の財政状況及び健全化判断比率'!B76)</f>
        <v>山梨県市町村総合事務組合　交通災害共済事業特別会計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29</v>
      </c>
      <c r="BX43" s="366"/>
      <c r="BY43" s="365" t="str">
        <f>IF('各会計、関係団体の財政状況及び健全化判断比率'!B77="","",'各会計、関係団体の財政状況及び健全化判断比率'!B77)</f>
        <v>青木が原ごみ処理組合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VDKRINXY4N+qfJdRCTFuYHuqHC3zfTJNpnLQZtKzK6J5ldKpXTO2Nb3V6gK9yceSBye0HC2wkNO12PDDM5L0Nw==" saltValue="go/DcALC5cvYDFKOgqE1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86" t="s">
        <v>574</v>
      </c>
      <c r="D34" s="1186"/>
      <c r="E34" s="1187"/>
      <c r="F34" s="32">
        <v>8.07</v>
      </c>
      <c r="G34" s="33">
        <v>6.36</v>
      </c>
      <c r="H34" s="33">
        <v>8.5</v>
      </c>
      <c r="I34" s="33">
        <v>10.1</v>
      </c>
      <c r="J34" s="34">
        <v>13.12</v>
      </c>
      <c r="K34" s="22"/>
      <c r="L34" s="22"/>
      <c r="M34" s="22"/>
      <c r="N34" s="22"/>
      <c r="O34" s="22"/>
      <c r="P34" s="22"/>
    </row>
    <row r="35" spans="1:16" ht="39" customHeight="1">
      <c r="A35" s="22"/>
      <c r="B35" s="35"/>
      <c r="C35" s="1180" t="s">
        <v>575</v>
      </c>
      <c r="D35" s="1181"/>
      <c r="E35" s="1182"/>
      <c r="F35" s="36">
        <v>4.04</v>
      </c>
      <c r="G35" s="37">
        <v>3.47</v>
      </c>
      <c r="H35" s="37">
        <v>3.62</v>
      </c>
      <c r="I35" s="37">
        <v>4.45</v>
      </c>
      <c r="J35" s="38">
        <v>5.14</v>
      </c>
      <c r="K35" s="22"/>
      <c r="L35" s="22"/>
      <c r="M35" s="22"/>
      <c r="N35" s="22"/>
      <c r="O35" s="22"/>
      <c r="P35" s="22"/>
    </row>
    <row r="36" spans="1:16" ht="39" customHeight="1">
      <c r="A36" s="22"/>
      <c r="B36" s="35"/>
      <c r="C36" s="1180" t="s">
        <v>576</v>
      </c>
      <c r="D36" s="1181"/>
      <c r="E36" s="1182"/>
      <c r="F36" s="36">
        <v>1.1000000000000001</v>
      </c>
      <c r="G36" s="37">
        <v>1.03</v>
      </c>
      <c r="H36" s="37">
        <v>1.1399999999999999</v>
      </c>
      <c r="I36" s="37">
        <v>1.43</v>
      </c>
      <c r="J36" s="38">
        <v>2.57</v>
      </c>
      <c r="K36" s="22"/>
      <c r="L36" s="22"/>
      <c r="M36" s="22"/>
      <c r="N36" s="22"/>
      <c r="O36" s="22"/>
      <c r="P36" s="22"/>
    </row>
    <row r="37" spans="1:16" ht="39" customHeight="1">
      <c r="A37" s="22"/>
      <c r="B37" s="35"/>
      <c r="C37" s="1180" t="s">
        <v>577</v>
      </c>
      <c r="D37" s="1181"/>
      <c r="E37" s="1182"/>
      <c r="F37" s="36">
        <v>1.28</v>
      </c>
      <c r="G37" s="37">
        <v>1.29</v>
      </c>
      <c r="H37" s="37">
        <v>2.08</v>
      </c>
      <c r="I37" s="37">
        <v>2.94</v>
      </c>
      <c r="J37" s="38">
        <v>2.0699999999999998</v>
      </c>
      <c r="K37" s="22"/>
      <c r="L37" s="22"/>
      <c r="M37" s="22"/>
      <c r="N37" s="22"/>
      <c r="O37" s="22"/>
      <c r="P37" s="22"/>
    </row>
    <row r="38" spans="1:16" ht="39" customHeight="1">
      <c r="A38" s="22"/>
      <c r="B38" s="35"/>
      <c r="C38" s="1180" t="s">
        <v>578</v>
      </c>
      <c r="D38" s="1181"/>
      <c r="E38" s="1182"/>
      <c r="F38" s="36" t="s">
        <v>525</v>
      </c>
      <c r="G38" s="37" t="s">
        <v>525</v>
      </c>
      <c r="H38" s="37">
        <v>0.42</v>
      </c>
      <c r="I38" s="37">
        <v>0.61</v>
      </c>
      <c r="J38" s="38">
        <v>0.41</v>
      </c>
      <c r="K38" s="22"/>
      <c r="L38" s="22"/>
      <c r="M38" s="22"/>
      <c r="N38" s="22"/>
      <c r="O38" s="22"/>
      <c r="P38" s="22"/>
    </row>
    <row r="39" spans="1:16" ht="39" customHeight="1">
      <c r="A39" s="22"/>
      <c r="B39" s="35"/>
      <c r="C39" s="1180" t="s">
        <v>579</v>
      </c>
      <c r="D39" s="1181"/>
      <c r="E39" s="1182"/>
      <c r="F39" s="36">
        <v>1.24</v>
      </c>
      <c r="G39" s="37">
        <v>0.7</v>
      </c>
      <c r="H39" s="37">
        <v>0.36</v>
      </c>
      <c r="I39" s="37">
        <v>0</v>
      </c>
      <c r="J39" s="38">
        <v>0.32</v>
      </c>
      <c r="K39" s="22"/>
      <c r="L39" s="22"/>
      <c r="M39" s="22"/>
      <c r="N39" s="22"/>
      <c r="O39" s="22"/>
      <c r="P39" s="22"/>
    </row>
    <row r="40" spans="1:16" ht="39" customHeight="1">
      <c r="A40" s="22"/>
      <c r="B40" s="35"/>
      <c r="C40" s="1180" t="s">
        <v>580</v>
      </c>
      <c r="D40" s="1181"/>
      <c r="E40" s="1182"/>
      <c r="F40" s="36">
        <v>0.21</v>
      </c>
      <c r="G40" s="37">
        <v>0.22</v>
      </c>
      <c r="H40" s="37">
        <v>0.23</v>
      </c>
      <c r="I40" s="37">
        <v>0.25</v>
      </c>
      <c r="J40" s="38">
        <v>0.27</v>
      </c>
      <c r="K40" s="22"/>
      <c r="L40" s="22"/>
      <c r="M40" s="22"/>
      <c r="N40" s="22"/>
      <c r="O40" s="22"/>
      <c r="P40" s="22"/>
    </row>
    <row r="41" spans="1:16" ht="39" customHeight="1">
      <c r="A41" s="22"/>
      <c r="B41" s="35"/>
      <c r="C41" s="1180" t="s">
        <v>581</v>
      </c>
      <c r="D41" s="1181"/>
      <c r="E41" s="1182"/>
      <c r="F41" s="36">
        <v>0.22</v>
      </c>
      <c r="G41" s="37">
        <v>0.13</v>
      </c>
      <c r="H41" s="37">
        <v>0.2</v>
      </c>
      <c r="I41" s="37">
        <v>0.34</v>
      </c>
      <c r="J41" s="38">
        <v>0.18</v>
      </c>
      <c r="K41" s="22"/>
      <c r="L41" s="22"/>
      <c r="M41" s="22"/>
      <c r="N41" s="22"/>
      <c r="O41" s="22"/>
      <c r="P41" s="22"/>
    </row>
    <row r="42" spans="1:16" ht="39" customHeight="1">
      <c r="A42" s="22"/>
      <c r="B42" s="39"/>
      <c r="C42" s="1180" t="s">
        <v>582</v>
      </c>
      <c r="D42" s="1181"/>
      <c r="E42" s="1182"/>
      <c r="F42" s="36" t="s">
        <v>525</v>
      </c>
      <c r="G42" s="37" t="s">
        <v>525</v>
      </c>
      <c r="H42" s="37" t="s">
        <v>525</v>
      </c>
      <c r="I42" s="37" t="s">
        <v>525</v>
      </c>
      <c r="J42" s="38" t="s">
        <v>525</v>
      </c>
      <c r="K42" s="22"/>
      <c r="L42" s="22"/>
      <c r="M42" s="22"/>
      <c r="N42" s="22"/>
      <c r="O42" s="22"/>
      <c r="P42" s="22"/>
    </row>
    <row r="43" spans="1:16" ht="39" customHeight="1" thickBot="1">
      <c r="A43" s="22"/>
      <c r="B43" s="40"/>
      <c r="C43" s="1183" t="s">
        <v>583</v>
      </c>
      <c r="D43" s="1184"/>
      <c r="E43" s="1185"/>
      <c r="F43" s="41">
        <v>0.77</v>
      </c>
      <c r="G43" s="42">
        <v>0.93</v>
      </c>
      <c r="H43" s="42">
        <v>0.43</v>
      </c>
      <c r="I43" s="42">
        <v>0.52</v>
      </c>
      <c r="J43" s="43">
        <v>0.51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rYAZX13WwT6mqATaReZSWpNdsbtFabHEpey1TO6Gd7FCA5jUjqOmnRZQn8yMNFTspHxtCuf7VDb0RbXmLkOWg==" saltValue="VIxIfK/aKFJxas62bZtm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96" t="s">
        <v>10</v>
      </c>
      <c r="C45" s="1197"/>
      <c r="D45" s="58"/>
      <c r="E45" s="1202" t="s">
        <v>11</v>
      </c>
      <c r="F45" s="1202"/>
      <c r="G45" s="1202"/>
      <c r="H45" s="1202"/>
      <c r="I45" s="1202"/>
      <c r="J45" s="1203"/>
      <c r="K45" s="59">
        <v>1486</v>
      </c>
      <c r="L45" s="60">
        <v>1469</v>
      </c>
      <c r="M45" s="60">
        <v>1482</v>
      </c>
      <c r="N45" s="60">
        <v>1478</v>
      </c>
      <c r="O45" s="61">
        <v>1506</v>
      </c>
      <c r="P45" s="48"/>
      <c r="Q45" s="48"/>
      <c r="R45" s="48"/>
      <c r="S45" s="48"/>
      <c r="T45" s="48"/>
      <c r="U45" s="48"/>
    </row>
    <row r="46" spans="1:21" ht="30.75" customHeight="1">
      <c r="A46" s="48"/>
      <c r="B46" s="1198"/>
      <c r="C46" s="1199"/>
      <c r="D46" s="62"/>
      <c r="E46" s="1190" t="s">
        <v>12</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c r="A47" s="48"/>
      <c r="B47" s="1198"/>
      <c r="C47" s="1199"/>
      <c r="D47" s="62"/>
      <c r="E47" s="1190" t="s">
        <v>13</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c r="A48" s="48"/>
      <c r="B48" s="1198"/>
      <c r="C48" s="1199"/>
      <c r="D48" s="62"/>
      <c r="E48" s="1190" t="s">
        <v>14</v>
      </c>
      <c r="F48" s="1190"/>
      <c r="G48" s="1190"/>
      <c r="H48" s="1190"/>
      <c r="I48" s="1190"/>
      <c r="J48" s="1191"/>
      <c r="K48" s="63">
        <v>295</v>
      </c>
      <c r="L48" s="64">
        <v>283</v>
      </c>
      <c r="M48" s="64">
        <v>273</v>
      </c>
      <c r="N48" s="64">
        <v>302</v>
      </c>
      <c r="O48" s="65">
        <v>352</v>
      </c>
      <c r="P48" s="48"/>
      <c r="Q48" s="48"/>
      <c r="R48" s="48"/>
      <c r="S48" s="48"/>
      <c r="T48" s="48"/>
      <c r="U48" s="48"/>
    </row>
    <row r="49" spans="1:21" ht="30.75" customHeight="1">
      <c r="A49" s="48"/>
      <c r="B49" s="1198"/>
      <c r="C49" s="1199"/>
      <c r="D49" s="62"/>
      <c r="E49" s="1190" t="s">
        <v>15</v>
      </c>
      <c r="F49" s="1190"/>
      <c r="G49" s="1190"/>
      <c r="H49" s="1190"/>
      <c r="I49" s="1190"/>
      <c r="J49" s="1191"/>
      <c r="K49" s="63">
        <v>36</v>
      </c>
      <c r="L49" s="64">
        <v>21</v>
      </c>
      <c r="M49" s="64">
        <v>56</v>
      </c>
      <c r="N49" s="64">
        <v>57</v>
      </c>
      <c r="O49" s="65">
        <v>67</v>
      </c>
      <c r="P49" s="48"/>
      <c r="Q49" s="48"/>
      <c r="R49" s="48"/>
      <c r="S49" s="48"/>
      <c r="T49" s="48"/>
      <c r="U49" s="48"/>
    </row>
    <row r="50" spans="1:21" ht="30.75" customHeight="1">
      <c r="A50" s="48"/>
      <c r="B50" s="1198"/>
      <c r="C50" s="1199"/>
      <c r="D50" s="62"/>
      <c r="E50" s="1190" t="s">
        <v>16</v>
      </c>
      <c r="F50" s="1190"/>
      <c r="G50" s="1190"/>
      <c r="H50" s="1190"/>
      <c r="I50" s="1190"/>
      <c r="J50" s="1191"/>
      <c r="K50" s="63">
        <v>186</v>
      </c>
      <c r="L50" s="64">
        <v>124</v>
      </c>
      <c r="M50" s="64">
        <v>124</v>
      </c>
      <c r="N50" s="64">
        <v>100</v>
      </c>
      <c r="O50" s="65">
        <v>89</v>
      </c>
      <c r="P50" s="48"/>
      <c r="Q50" s="48"/>
      <c r="R50" s="48"/>
      <c r="S50" s="48"/>
      <c r="T50" s="48"/>
      <c r="U50" s="48"/>
    </row>
    <row r="51" spans="1:21" ht="30.75" customHeight="1">
      <c r="A51" s="48"/>
      <c r="B51" s="1200"/>
      <c r="C51" s="1201"/>
      <c r="D51" s="66"/>
      <c r="E51" s="1190" t="s">
        <v>17</v>
      </c>
      <c r="F51" s="1190"/>
      <c r="G51" s="1190"/>
      <c r="H51" s="1190"/>
      <c r="I51" s="1190"/>
      <c r="J51" s="1191"/>
      <c r="K51" s="63" t="s">
        <v>525</v>
      </c>
      <c r="L51" s="64" t="s">
        <v>525</v>
      </c>
      <c r="M51" s="64" t="s">
        <v>525</v>
      </c>
      <c r="N51" s="64" t="s">
        <v>525</v>
      </c>
      <c r="O51" s="65" t="s">
        <v>525</v>
      </c>
      <c r="P51" s="48"/>
      <c r="Q51" s="48"/>
      <c r="R51" s="48"/>
      <c r="S51" s="48"/>
      <c r="T51" s="48"/>
      <c r="U51" s="48"/>
    </row>
    <row r="52" spans="1:21" ht="30.75" customHeight="1">
      <c r="A52" s="48"/>
      <c r="B52" s="1188" t="s">
        <v>18</v>
      </c>
      <c r="C52" s="1189"/>
      <c r="D52" s="66"/>
      <c r="E52" s="1190" t="s">
        <v>19</v>
      </c>
      <c r="F52" s="1190"/>
      <c r="G52" s="1190"/>
      <c r="H52" s="1190"/>
      <c r="I52" s="1190"/>
      <c r="J52" s="1191"/>
      <c r="K52" s="63">
        <v>1284</v>
      </c>
      <c r="L52" s="64">
        <v>1345</v>
      </c>
      <c r="M52" s="64">
        <v>1389</v>
      </c>
      <c r="N52" s="64">
        <v>1398</v>
      </c>
      <c r="O52" s="65">
        <v>1455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719</v>
      </c>
      <c r="L53" s="69">
        <v>552</v>
      </c>
      <c r="M53" s="69">
        <v>546</v>
      </c>
      <c r="N53" s="69">
        <v>539</v>
      </c>
      <c r="O53" s="70">
        <v>559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NL0ybL4hCma7RZcimBltQTdYonKt3foUbtoF3Rgwujyzl6KCI4zxT2Qk8S1hzc3Sb5j+Or/O9nHGJcTd+fDw==" saltValue="r6t5mrYLcMIZzK5dhuMw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568</v>
      </c>
      <c r="J40" s="79" t="s">
        <v>569</v>
      </c>
      <c r="K40" s="79" t="s">
        <v>570</v>
      </c>
      <c r="L40" s="79" t="s">
        <v>571</v>
      </c>
      <c r="M40" s="80" t="s">
        <v>572</v>
      </c>
    </row>
    <row r="41" spans="2:13" ht="27.75" customHeight="1">
      <c r="B41" s="1216" t="s">
        <v>23</v>
      </c>
      <c r="C41" s="1217"/>
      <c r="D41" s="81"/>
      <c r="E41" s="1218" t="s">
        <v>24</v>
      </c>
      <c r="F41" s="1218"/>
      <c r="G41" s="1218"/>
      <c r="H41" s="1219"/>
      <c r="I41" s="82">
        <v>16971</v>
      </c>
      <c r="J41" s="83">
        <v>16910</v>
      </c>
      <c r="K41" s="83">
        <v>17114</v>
      </c>
      <c r="L41" s="83">
        <v>17447</v>
      </c>
      <c r="M41" s="84">
        <v>17952</v>
      </c>
    </row>
    <row r="42" spans="2:13" ht="27.75" customHeight="1">
      <c r="B42" s="1206"/>
      <c r="C42" s="1207"/>
      <c r="D42" s="85"/>
      <c r="E42" s="1210" t="s">
        <v>25</v>
      </c>
      <c r="F42" s="1210"/>
      <c r="G42" s="1210"/>
      <c r="H42" s="1211"/>
      <c r="I42" s="86">
        <v>774</v>
      </c>
      <c r="J42" s="87">
        <v>650</v>
      </c>
      <c r="K42" s="87">
        <v>651</v>
      </c>
      <c r="L42" s="87">
        <v>548</v>
      </c>
      <c r="M42" s="88">
        <v>459</v>
      </c>
    </row>
    <row r="43" spans="2:13" ht="27.75" customHeight="1">
      <c r="B43" s="1206"/>
      <c r="C43" s="1207"/>
      <c r="D43" s="85"/>
      <c r="E43" s="1210" t="s">
        <v>26</v>
      </c>
      <c r="F43" s="1210"/>
      <c r="G43" s="1210"/>
      <c r="H43" s="1211"/>
      <c r="I43" s="86">
        <v>5046</v>
      </c>
      <c r="J43" s="87">
        <v>4700</v>
      </c>
      <c r="K43" s="87">
        <v>4297</v>
      </c>
      <c r="L43" s="87">
        <v>4306</v>
      </c>
      <c r="M43" s="88">
        <v>4518</v>
      </c>
    </row>
    <row r="44" spans="2:13" ht="27.75" customHeight="1">
      <c r="B44" s="1206"/>
      <c r="C44" s="1207"/>
      <c r="D44" s="85"/>
      <c r="E44" s="1210" t="s">
        <v>27</v>
      </c>
      <c r="F44" s="1210"/>
      <c r="G44" s="1210"/>
      <c r="H44" s="1211"/>
      <c r="I44" s="86">
        <v>750</v>
      </c>
      <c r="J44" s="87">
        <v>885</v>
      </c>
      <c r="K44" s="87">
        <v>830</v>
      </c>
      <c r="L44" s="87">
        <v>813</v>
      </c>
      <c r="M44" s="88">
        <v>795</v>
      </c>
    </row>
    <row r="45" spans="2:13" ht="27.75" customHeight="1">
      <c r="B45" s="1206"/>
      <c r="C45" s="1207"/>
      <c r="D45" s="85"/>
      <c r="E45" s="1210" t="s">
        <v>28</v>
      </c>
      <c r="F45" s="1210"/>
      <c r="G45" s="1210"/>
      <c r="H45" s="1211"/>
      <c r="I45" s="86">
        <v>1676</v>
      </c>
      <c r="J45" s="87">
        <v>1548</v>
      </c>
      <c r="K45" s="87">
        <v>1434</v>
      </c>
      <c r="L45" s="87">
        <v>1418</v>
      </c>
      <c r="M45" s="88">
        <v>1415</v>
      </c>
    </row>
    <row r="46" spans="2:13" ht="27.75" customHeight="1">
      <c r="B46" s="1206"/>
      <c r="C46" s="1207"/>
      <c r="D46" s="89"/>
      <c r="E46" s="1210" t="s">
        <v>29</v>
      </c>
      <c r="F46" s="1210"/>
      <c r="G46" s="1210"/>
      <c r="H46" s="1211"/>
      <c r="I46" s="86" t="s">
        <v>525</v>
      </c>
      <c r="J46" s="87" t="s">
        <v>525</v>
      </c>
      <c r="K46" s="87" t="s">
        <v>525</v>
      </c>
      <c r="L46" s="87" t="s">
        <v>525</v>
      </c>
      <c r="M46" s="88" t="s">
        <v>525</v>
      </c>
    </row>
    <row r="47" spans="2:13" ht="27.75" customHeight="1">
      <c r="B47" s="1206"/>
      <c r="C47" s="1207"/>
      <c r="D47" s="90"/>
      <c r="E47" s="1220" t="s">
        <v>30</v>
      </c>
      <c r="F47" s="1221"/>
      <c r="G47" s="1221"/>
      <c r="H47" s="1222"/>
      <c r="I47" s="86" t="s">
        <v>525</v>
      </c>
      <c r="J47" s="87" t="s">
        <v>525</v>
      </c>
      <c r="K47" s="87" t="s">
        <v>525</v>
      </c>
      <c r="L47" s="87" t="s">
        <v>525</v>
      </c>
      <c r="M47" s="88" t="s">
        <v>525</v>
      </c>
    </row>
    <row r="48" spans="2:13" ht="27.75" customHeight="1">
      <c r="B48" s="1206"/>
      <c r="C48" s="1207"/>
      <c r="D48" s="85"/>
      <c r="E48" s="1210" t="s">
        <v>31</v>
      </c>
      <c r="F48" s="1210"/>
      <c r="G48" s="1210"/>
      <c r="H48" s="1211"/>
      <c r="I48" s="86" t="s">
        <v>525</v>
      </c>
      <c r="J48" s="87" t="s">
        <v>525</v>
      </c>
      <c r="K48" s="87" t="s">
        <v>525</v>
      </c>
      <c r="L48" s="87" t="s">
        <v>525</v>
      </c>
      <c r="M48" s="88" t="s">
        <v>525</v>
      </c>
    </row>
    <row r="49" spans="2:13" ht="27.75" customHeight="1">
      <c r="B49" s="1208"/>
      <c r="C49" s="1209"/>
      <c r="D49" s="85"/>
      <c r="E49" s="1210" t="s">
        <v>32</v>
      </c>
      <c r="F49" s="1210"/>
      <c r="G49" s="1210"/>
      <c r="H49" s="1211"/>
      <c r="I49" s="86" t="s">
        <v>525</v>
      </c>
      <c r="J49" s="87" t="s">
        <v>525</v>
      </c>
      <c r="K49" s="87" t="s">
        <v>525</v>
      </c>
      <c r="L49" s="87" t="s">
        <v>525</v>
      </c>
      <c r="M49" s="88" t="s">
        <v>525</v>
      </c>
    </row>
    <row r="50" spans="2:13" ht="27.75" customHeight="1">
      <c r="B50" s="1204" t="s">
        <v>33</v>
      </c>
      <c r="C50" s="1205"/>
      <c r="D50" s="91"/>
      <c r="E50" s="1210" t="s">
        <v>34</v>
      </c>
      <c r="F50" s="1210"/>
      <c r="G50" s="1210"/>
      <c r="H50" s="1211"/>
      <c r="I50" s="86">
        <v>3423</v>
      </c>
      <c r="J50" s="87">
        <v>3592</v>
      </c>
      <c r="K50" s="87">
        <v>3685</v>
      </c>
      <c r="L50" s="87">
        <v>3843</v>
      </c>
      <c r="M50" s="88">
        <v>4287</v>
      </c>
    </row>
    <row r="51" spans="2:13" ht="27.75" customHeight="1">
      <c r="B51" s="1206"/>
      <c r="C51" s="1207"/>
      <c r="D51" s="85"/>
      <c r="E51" s="1210" t="s">
        <v>35</v>
      </c>
      <c r="F51" s="1210"/>
      <c r="G51" s="1210"/>
      <c r="H51" s="1211"/>
      <c r="I51" s="86">
        <v>252</v>
      </c>
      <c r="J51" s="87">
        <v>237</v>
      </c>
      <c r="K51" s="87">
        <v>224</v>
      </c>
      <c r="L51" s="87">
        <v>210</v>
      </c>
      <c r="M51" s="88">
        <v>196</v>
      </c>
    </row>
    <row r="52" spans="2:13" ht="27.75" customHeight="1">
      <c r="B52" s="1208"/>
      <c r="C52" s="1209"/>
      <c r="D52" s="85"/>
      <c r="E52" s="1210" t="s">
        <v>36</v>
      </c>
      <c r="F52" s="1210"/>
      <c r="G52" s="1210"/>
      <c r="H52" s="1211"/>
      <c r="I52" s="86">
        <v>16752</v>
      </c>
      <c r="J52" s="87">
        <v>16871</v>
      </c>
      <c r="K52" s="87">
        <v>16968</v>
      </c>
      <c r="L52" s="87">
        <v>16960</v>
      </c>
      <c r="M52" s="88">
        <v>17348</v>
      </c>
    </row>
    <row r="53" spans="2:13" ht="27.75" customHeight="1" thickBot="1">
      <c r="B53" s="1212" t="s">
        <v>37</v>
      </c>
      <c r="C53" s="1213"/>
      <c r="D53" s="92"/>
      <c r="E53" s="1214" t="s">
        <v>38</v>
      </c>
      <c r="F53" s="1214"/>
      <c r="G53" s="1214"/>
      <c r="H53" s="1215"/>
      <c r="I53" s="93">
        <v>4790</v>
      </c>
      <c r="J53" s="94">
        <v>3992</v>
      </c>
      <c r="K53" s="94">
        <v>3450</v>
      </c>
      <c r="L53" s="94">
        <v>3519</v>
      </c>
      <c r="M53" s="95">
        <v>3306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6wTjYH0VcOvWC6qkv5vkS648S1QoJTT9vhx298B43dey2TWqqXr0GCY2cL8SgUpHqYvqQyfWYJU5tCZPfF3ZQ==" saltValue="XlSaQEoxNDOgVOwfVuiZ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570</v>
      </c>
      <c r="G54" s="104" t="s">
        <v>571</v>
      </c>
      <c r="H54" s="105" t="s">
        <v>572</v>
      </c>
    </row>
    <row r="55" spans="2:8" ht="52.5" customHeight="1">
      <c r="B55" s="106"/>
      <c r="C55" s="1231" t="s">
        <v>41</v>
      </c>
      <c r="D55" s="1231"/>
      <c r="E55" s="1232"/>
      <c r="F55" s="107">
        <v>1555</v>
      </c>
      <c r="G55" s="107">
        <v>1556</v>
      </c>
      <c r="H55" s="108">
        <v>1558</v>
      </c>
    </row>
    <row r="56" spans="2:8" ht="52.5" customHeight="1">
      <c r="B56" s="109"/>
      <c r="C56" s="1233" t="s">
        <v>42</v>
      </c>
      <c r="D56" s="1233"/>
      <c r="E56" s="1234"/>
      <c r="F56" s="110">
        <v>725</v>
      </c>
      <c r="G56" s="110">
        <v>713</v>
      </c>
      <c r="H56" s="111">
        <v>762</v>
      </c>
    </row>
    <row r="57" spans="2:8" ht="53.25" customHeight="1">
      <c r="B57" s="109"/>
      <c r="C57" s="1235" t="s">
        <v>43</v>
      </c>
      <c r="D57" s="1235"/>
      <c r="E57" s="1236"/>
      <c r="F57" s="112">
        <v>2950</v>
      </c>
      <c r="G57" s="112">
        <v>3375</v>
      </c>
      <c r="H57" s="113">
        <v>3569</v>
      </c>
    </row>
    <row r="58" spans="2:8" ht="45.75" customHeight="1">
      <c r="B58" s="114"/>
      <c r="C58" s="1223" t="s">
        <v>603</v>
      </c>
      <c r="D58" s="1224"/>
      <c r="E58" s="1225"/>
      <c r="F58" s="115">
        <v>1581</v>
      </c>
      <c r="G58" s="115">
        <v>1761</v>
      </c>
      <c r="H58" s="116">
        <v>1941</v>
      </c>
    </row>
    <row r="59" spans="2:8" ht="45.75" customHeight="1">
      <c r="B59" s="114"/>
      <c r="C59" s="1223" t="s">
        <v>604</v>
      </c>
      <c r="D59" s="1224"/>
      <c r="E59" s="1225"/>
      <c r="F59" s="115">
        <v>615</v>
      </c>
      <c r="G59" s="115">
        <v>716</v>
      </c>
      <c r="H59" s="116">
        <v>700</v>
      </c>
    </row>
    <row r="60" spans="2:8" ht="45.75" customHeight="1">
      <c r="B60" s="114"/>
      <c r="C60" s="1223" t="s">
        <v>605</v>
      </c>
      <c r="D60" s="1224"/>
      <c r="E60" s="1225"/>
      <c r="F60" s="115">
        <v>406</v>
      </c>
      <c r="G60" s="115">
        <v>406</v>
      </c>
      <c r="H60" s="116">
        <v>406</v>
      </c>
    </row>
    <row r="61" spans="2:8" ht="45.75" customHeight="1">
      <c r="B61" s="114"/>
      <c r="C61" s="1223" t="s">
        <v>606</v>
      </c>
      <c r="D61" s="1224"/>
      <c r="E61" s="1225"/>
      <c r="F61" s="115">
        <v>123</v>
      </c>
      <c r="G61" s="115">
        <v>201</v>
      </c>
      <c r="H61" s="116">
        <v>202</v>
      </c>
    </row>
    <row r="62" spans="2:8" ht="45.75" customHeight="1" thickBot="1">
      <c r="B62" s="117"/>
      <c r="C62" s="1226" t="s">
        <v>607</v>
      </c>
      <c r="D62" s="1227"/>
      <c r="E62" s="1228"/>
      <c r="F62" s="118">
        <v>100</v>
      </c>
      <c r="G62" s="118">
        <v>100</v>
      </c>
      <c r="H62" s="119">
        <v>100</v>
      </c>
    </row>
    <row r="63" spans="2:8" ht="52.5" customHeight="1" thickBot="1">
      <c r="B63" s="120"/>
      <c r="C63" s="1229" t="s">
        <v>44</v>
      </c>
      <c r="D63" s="1229"/>
      <c r="E63" s="1230"/>
      <c r="F63" s="121">
        <v>5230</v>
      </c>
      <c r="G63" s="121">
        <v>5644</v>
      </c>
      <c r="H63" s="122">
        <v>5889</v>
      </c>
    </row>
    <row r="64" spans="2:8" ht="15" customHeight="1"/>
    <row r="65" ht="0" hidden="1" customHeight="1"/>
    <row r="66" ht="0" hidden="1" customHeight="1"/>
  </sheetData>
  <sheetProtection algorithmName="SHA-512" hashValue="5OiUPJDQGI4jewYaEmRJ9Dz27+hrtwL06THrctnaKdtzd5DLLmlAdy+TmVEhKLarCbzzPLipLSqsCFpm+NbcwA==" saltValue="TBv+aMc1rbKiqtXZ/fR4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565</v>
      </c>
      <c r="G2" s="136"/>
      <c r="H2" s="137"/>
    </row>
    <row r="3" spans="1:8">
      <c r="A3" s="133" t="s">
        <v>558</v>
      </c>
      <c r="B3" s="138"/>
      <c r="C3" s="139"/>
      <c r="D3" s="140">
        <v>37603</v>
      </c>
      <c r="E3" s="141"/>
      <c r="F3" s="142">
        <v>53270</v>
      </c>
      <c r="G3" s="143"/>
      <c r="H3" s="144"/>
    </row>
    <row r="4" spans="1:8">
      <c r="A4" s="145"/>
      <c r="B4" s="146"/>
      <c r="C4" s="147"/>
      <c r="D4" s="148">
        <v>32048</v>
      </c>
      <c r="E4" s="149"/>
      <c r="F4" s="150">
        <v>24316</v>
      </c>
      <c r="G4" s="151"/>
      <c r="H4" s="152"/>
    </row>
    <row r="5" spans="1:8">
      <c r="A5" s="133" t="s">
        <v>560</v>
      </c>
      <c r="B5" s="138"/>
      <c r="C5" s="139"/>
      <c r="D5" s="140">
        <v>53231</v>
      </c>
      <c r="E5" s="141"/>
      <c r="F5" s="142">
        <v>53292</v>
      </c>
      <c r="G5" s="143"/>
      <c r="H5" s="144"/>
    </row>
    <row r="6" spans="1:8">
      <c r="A6" s="145"/>
      <c r="B6" s="146"/>
      <c r="C6" s="147"/>
      <c r="D6" s="148">
        <v>43737</v>
      </c>
      <c r="E6" s="149"/>
      <c r="F6" s="150">
        <v>28900</v>
      </c>
      <c r="G6" s="151"/>
      <c r="H6" s="152"/>
    </row>
    <row r="7" spans="1:8">
      <c r="A7" s="133" t="s">
        <v>561</v>
      </c>
      <c r="B7" s="138"/>
      <c r="C7" s="139"/>
      <c r="D7" s="140">
        <v>54444</v>
      </c>
      <c r="E7" s="141"/>
      <c r="F7" s="142">
        <v>49919</v>
      </c>
      <c r="G7" s="143"/>
      <c r="H7" s="144"/>
    </row>
    <row r="8" spans="1:8">
      <c r="A8" s="145"/>
      <c r="B8" s="146"/>
      <c r="C8" s="147"/>
      <c r="D8" s="148">
        <v>36167</v>
      </c>
      <c r="E8" s="149"/>
      <c r="F8" s="150">
        <v>26398</v>
      </c>
      <c r="G8" s="151"/>
      <c r="H8" s="152"/>
    </row>
    <row r="9" spans="1:8">
      <c r="A9" s="133" t="s">
        <v>562</v>
      </c>
      <c r="B9" s="138"/>
      <c r="C9" s="139"/>
      <c r="D9" s="140">
        <v>71063</v>
      </c>
      <c r="E9" s="141"/>
      <c r="F9" s="142">
        <v>47738</v>
      </c>
      <c r="G9" s="143"/>
      <c r="H9" s="144"/>
    </row>
    <row r="10" spans="1:8">
      <c r="A10" s="145"/>
      <c r="B10" s="146"/>
      <c r="C10" s="147"/>
      <c r="D10" s="148">
        <v>47772</v>
      </c>
      <c r="E10" s="149"/>
      <c r="F10" s="150">
        <v>24937</v>
      </c>
      <c r="G10" s="151"/>
      <c r="H10" s="152"/>
    </row>
    <row r="11" spans="1:8">
      <c r="A11" s="133" t="s">
        <v>563</v>
      </c>
      <c r="B11" s="138"/>
      <c r="C11" s="139"/>
      <c r="D11" s="140">
        <v>75810</v>
      </c>
      <c r="E11" s="141"/>
      <c r="F11" s="142">
        <v>52191</v>
      </c>
      <c r="G11" s="143"/>
      <c r="H11" s="144"/>
    </row>
    <row r="12" spans="1:8">
      <c r="A12" s="145"/>
      <c r="B12" s="146"/>
      <c r="C12" s="153"/>
      <c r="D12" s="148">
        <v>57652</v>
      </c>
      <c r="E12" s="149"/>
      <c r="F12" s="150">
        <v>24843</v>
      </c>
      <c r="G12" s="151"/>
      <c r="H12" s="152"/>
    </row>
    <row r="13" spans="1:8">
      <c r="A13" s="133"/>
      <c r="B13" s="138"/>
      <c r="C13" s="154"/>
      <c r="D13" s="155">
        <v>58430</v>
      </c>
      <c r="E13" s="156"/>
      <c r="F13" s="157">
        <v>51282</v>
      </c>
      <c r="G13" s="158"/>
      <c r="H13" s="144"/>
    </row>
    <row r="14" spans="1:8">
      <c r="A14" s="145"/>
      <c r="B14" s="146"/>
      <c r="C14" s="147"/>
      <c r="D14" s="148">
        <v>43475</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8.64</v>
      </c>
      <c r="C19" s="159">
        <f>ROUND(VALUE(SUBSTITUTE(実質収支比率等に係る経年分析!G$48,"▲","-")),2)</f>
        <v>6.96</v>
      </c>
      <c r="D19" s="159">
        <f>ROUND(VALUE(SUBSTITUTE(実質収支比率等に係る経年分析!H$48,"▲","-")),2)</f>
        <v>9.1</v>
      </c>
      <c r="E19" s="159">
        <f>ROUND(VALUE(SUBSTITUTE(実質収支比率等に係る経年分析!I$48,"▲","-")),2)</f>
        <v>10.76</v>
      </c>
      <c r="F19" s="159">
        <f>ROUND(VALUE(SUBSTITUTE(実質収支比率等に係る経年分析!J$48,"▲","-")),2)</f>
        <v>13.74</v>
      </c>
    </row>
    <row r="20" spans="1:11">
      <c r="A20" s="159" t="s">
        <v>48</v>
      </c>
      <c r="B20" s="159">
        <f>ROUND(VALUE(SUBSTITUTE(実質収支比率等に係る経年分析!F$47,"▲","-")),2)</f>
        <v>19.5</v>
      </c>
      <c r="C20" s="159">
        <f>ROUND(VALUE(SUBSTITUTE(実質収支比率等に係る経年分析!G$47,"▲","-")),2)</f>
        <v>20.97</v>
      </c>
      <c r="D20" s="159">
        <f>ROUND(VALUE(SUBSTITUTE(実質収支比率等に係る経年分析!H$47,"▲","-")),2)</f>
        <v>20.77</v>
      </c>
      <c r="E20" s="159">
        <f>ROUND(VALUE(SUBSTITUTE(実質収支比率等に係る経年分析!I$47,"▲","-")),2)</f>
        <v>20.58</v>
      </c>
      <c r="F20" s="159">
        <f>ROUND(VALUE(SUBSTITUTE(実質収支比率等に係る経年分析!J$47,"▲","-")),2)</f>
        <v>20.239999999999998</v>
      </c>
    </row>
    <row r="21" spans="1:11">
      <c r="A21" s="159" t="s">
        <v>49</v>
      </c>
      <c r="B21" s="159">
        <f>IF(ISNUMBER(VALUE(SUBSTITUTE(実質収支比率等に係る経年分析!F$49,"▲","-"))),ROUND(VALUE(SUBSTITUTE(実質収支比率等に係る経年分析!F$49,"▲","-")),2),NA())</f>
        <v>3.84</v>
      </c>
      <c r="C21" s="159">
        <f>IF(ISNUMBER(VALUE(SUBSTITUTE(実質収支比率等に係る経年分析!G$49,"▲","-"))),ROUND(VALUE(SUBSTITUTE(実質収支比率等に係る経年分析!G$49,"▲","-")),2),NA())</f>
        <v>-0.38</v>
      </c>
      <c r="D21" s="159">
        <f>IF(ISNUMBER(VALUE(SUBSTITUTE(実質収支比率等に係る経年分析!H$49,"▲","-"))),ROUND(VALUE(SUBSTITUTE(実質収支比率等に係る経年分析!H$49,"▲","-")),2),NA())</f>
        <v>2.2200000000000002</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3.19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0.51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上九一色簡易水道事業特別会計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c r="A30" s="160" t="str">
        <f>IF(連結実質赤字比率に係る赤字・黒字の構成分析!C$40="",NA(),連結実質赤字比率に係る赤字・黒字の構成分析!C$40)</f>
        <v>河口湖治水事業特別会計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0.27</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c r="A32" s="160" t="str">
        <f>IF(連結実質赤字比率に係る赤字・黒字の構成分析!C$38="",NA(),連結実質赤字比率に係る赤字・黒字の構成分析!C$38)</f>
        <v>河口湖簡易水道事業特別会計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2.0699999999999998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1.1399999999999999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1284</v>
      </c>
      <c r="E42" s="161"/>
      <c r="F42" s="161"/>
      <c r="G42" s="161">
        <f>'実質公債費比率（分子）の構造'!L$52</f>
        <v>1345</v>
      </c>
      <c r="H42" s="161"/>
      <c r="I42" s="161"/>
      <c r="J42" s="161">
        <f>'実質公債費比率（分子）の構造'!M$52</f>
        <v>1389</v>
      </c>
      <c r="K42" s="161"/>
      <c r="L42" s="161"/>
      <c r="M42" s="161">
        <f>'実質公債費比率（分子）の構造'!N$52</f>
        <v>1398</v>
      </c>
      <c r="N42" s="161"/>
      <c r="O42" s="161"/>
      <c r="P42" s="161">
        <f>'実質公債費比率（分子）の構造'!O$52</f>
        <v>1455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186</v>
      </c>
      <c r="C44" s="161"/>
      <c r="D44" s="161"/>
      <c r="E44" s="161">
        <f>'実質公債費比率（分子）の構造'!L$50</f>
        <v>124</v>
      </c>
      <c r="F44" s="161"/>
      <c r="G44" s="161"/>
      <c r="H44" s="161">
        <f>'実質公債費比率（分子）の構造'!M$50</f>
        <v>124</v>
      </c>
      <c r="I44" s="161"/>
      <c r="J44" s="161"/>
      <c r="K44" s="161">
        <f>'実質公債費比率（分子）の構造'!N$50</f>
        <v>100</v>
      </c>
      <c r="L44" s="161"/>
      <c r="M44" s="161"/>
      <c r="N44" s="161">
        <f>'実質公債費比率（分子）の構造'!O$50</f>
        <v>89</v>
      </c>
      <c r="O44" s="161"/>
      <c r="P44" s="161"/>
    </row>
    <row r="45" spans="1:16">
      <c r="A45" s="161" t="s">
        <v>59</v>
      </c>
      <c r="B45" s="161">
        <f>'実質公債費比率（分子）の構造'!K$49</f>
        <v>36</v>
      </c>
      <c r="C45" s="161"/>
      <c r="D45" s="161"/>
      <c r="E45" s="161">
        <f>'実質公債費比率（分子）の構造'!L$49</f>
        <v>21</v>
      </c>
      <c r="F45" s="161"/>
      <c r="G45" s="161"/>
      <c r="H45" s="161">
        <f>'実質公債費比率（分子）の構造'!M$49</f>
        <v>56</v>
      </c>
      <c r="I45" s="161"/>
      <c r="J45" s="161"/>
      <c r="K45" s="161">
        <f>'実質公債費比率（分子）の構造'!N$49</f>
        <v>57</v>
      </c>
      <c r="L45" s="161"/>
      <c r="M45" s="161"/>
      <c r="N45" s="161">
        <f>'実質公債費比率（分子）の構造'!O$49</f>
        <v>67</v>
      </c>
      <c r="O45" s="161"/>
      <c r="P45" s="161"/>
    </row>
    <row r="46" spans="1:16">
      <c r="A46" s="161" t="s">
        <v>60</v>
      </c>
      <c r="B46" s="161">
        <f>'実質公債費比率（分子）の構造'!K$48</f>
        <v>295</v>
      </c>
      <c r="C46" s="161"/>
      <c r="D46" s="161"/>
      <c r="E46" s="161">
        <f>'実質公債費比率（分子）の構造'!L$48</f>
        <v>283</v>
      </c>
      <c r="F46" s="161"/>
      <c r="G46" s="161"/>
      <c r="H46" s="161">
        <f>'実質公債費比率（分子）の構造'!M$48</f>
        <v>273</v>
      </c>
      <c r="I46" s="161"/>
      <c r="J46" s="161"/>
      <c r="K46" s="161">
        <f>'実質公債費比率（分子）の構造'!N$48</f>
        <v>302</v>
      </c>
      <c r="L46" s="161"/>
      <c r="M46" s="161"/>
      <c r="N46" s="161">
        <f>'実質公債費比率（分子）の構造'!O$48</f>
        <v>352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1486</v>
      </c>
      <c r="C49" s="161"/>
      <c r="D49" s="161"/>
      <c r="E49" s="161">
        <f>'実質公債費比率（分子）の構造'!L$45</f>
        <v>1469</v>
      </c>
      <c r="F49" s="161"/>
      <c r="G49" s="161"/>
      <c r="H49" s="161">
        <f>'実質公債費比率（分子）の構造'!M$45</f>
        <v>1482</v>
      </c>
      <c r="I49" s="161"/>
      <c r="J49" s="161"/>
      <c r="K49" s="161">
        <f>'実質公債費比率（分子）の構造'!N$45</f>
        <v>1478</v>
      </c>
      <c r="L49" s="161"/>
      <c r="M49" s="161"/>
      <c r="N49" s="161">
        <f>'実質公債費比率（分子）の構造'!O$45</f>
        <v>1506</v>
      </c>
      <c r="O49" s="161"/>
      <c r="P49" s="161"/>
    </row>
    <row r="50" spans="1:16">
      <c r="A50" s="161" t="s">
        <v>64</v>
      </c>
      <c r="B50" s="161" t="e">
        <f>NA()</f>
        <v>#N/A</v>
      </c>
      <c r="C50" s="161">
        <f>IF(ISNUMBER('実質公債費比率（分子）の構造'!K$53),'実質公債費比率（分子）の構造'!K$53,NA())</f>
        <v>719</v>
      </c>
      <c r="D50" s="161" t="e">
        <f>NA()</f>
        <v>#N/A</v>
      </c>
      <c r="E50" s="161" t="e">
        <f>NA()</f>
        <v>#N/A</v>
      </c>
      <c r="F50" s="161">
        <f>IF(ISNUMBER('実質公債費比率（分子）の構造'!L$53),'実質公債費比率（分子）の構造'!L$53,NA())</f>
        <v>552</v>
      </c>
      <c r="G50" s="161" t="e">
        <f>NA()</f>
        <v>#N/A</v>
      </c>
      <c r="H50" s="161" t="e">
        <f>NA()</f>
        <v>#N/A</v>
      </c>
      <c r="I50" s="161">
        <f>IF(ISNUMBER('実質公債費比率（分子）の構造'!M$53),'実質公債費比率（分子）の構造'!M$53,NA())</f>
        <v>546</v>
      </c>
      <c r="J50" s="161" t="e">
        <f>NA()</f>
        <v>#N/A</v>
      </c>
      <c r="K50" s="161" t="e">
        <f>NA()</f>
        <v>#N/A</v>
      </c>
      <c r="L50" s="161">
        <f>IF(ISNUMBER('実質公債費比率（分子）の構造'!N$53),'実質公債費比率（分子）の構造'!N$53,NA())</f>
        <v>539</v>
      </c>
      <c r="M50" s="161" t="e">
        <f>NA()</f>
        <v>#N/A</v>
      </c>
      <c r="N50" s="161" t="e">
        <f>NA()</f>
        <v>#N/A</v>
      </c>
      <c r="O50" s="161">
        <f>IF(ISNUMBER('実質公債費比率（分子）の構造'!O$53),'実質公債費比率（分子）の構造'!O$53,NA())</f>
        <v>559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16752</v>
      </c>
      <c r="E56" s="160"/>
      <c r="F56" s="160"/>
      <c r="G56" s="160">
        <f>'将来負担比率（分子）の構造'!J$52</f>
        <v>16871</v>
      </c>
      <c r="H56" s="160"/>
      <c r="I56" s="160"/>
      <c r="J56" s="160">
        <f>'将来負担比率（分子）の構造'!K$52</f>
        <v>16968</v>
      </c>
      <c r="K56" s="160"/>
      <c r="L56" s="160"/>
      <c r="M56" s="160">
        <f>'将来負担比率（分子）の構造'!L$52</f>
        <v>16960</v>
      </c>
      <c r="N56" s="160"/>
      <c r="O56" s="160"/>
      <c r="P56" s="160">
        <f>'将来負担比率（分子）の構造'!M$52</f>
        <v>17348</v>
      </c>
    </row>
    <row r="57" spans="1:16">
      <c r="A57" s="160" t="s">
        <v>35</v>
      </c>
      <c r="B57" s="160"/>
      <c r="C57" s="160"/>
      <c r="D57" s="160">
        <f>'将来負担比率（分子）の構造'!I$51</f>
        <v>252</v>
      </c>
      <c r="E57" s="160"/>
      <c r="F57" s="160"/>
      <c r="G57" s="160">
        <f>'将来負担比率（分子）の構造'!J$51</f>
        <v>237</v>
      </c>
      <c r="H57" s="160"/>
      <c r="I57" s="160"/>
      <c r="J57" s="160">
        <f>'将来負担比率（分子）の構造'!K$51</f>
        <v>224</v>
      </c>
      <c r="K57" s="160"/>
      <c r="L57" s="160"/>
      <c r="M57" s="160">
        <f>'将来負担比率（分子）の構造'!L$51</f>
        <v>210</v>
      </c>
      <c r="N57" s="160"/>
      <c r="O57" s="160"/>
      <c r="P57" s="160">
        <f>'将来負担比率（分子）の構造'!M$51</f>
        <v>196</v>
      </c>
    </row>
    <row r="58" spans="1:16">
      <c r="A58" s="160" t="s">
        <v>34</v>
      </c>
      <c r="B58" s="160"/>
      <c r="C58" s="160"/>
      <c r="D58" s="160">
        <f>'将来負担比率（分子）の構造'!I$50</f>
        <v>3423</v>
      </c>
      <c r="E58" s="160"/>
      <c r="F58" s="160"/>
      <c r="G58" s="160">
        <f>'将来負担比率（分子）の構造'!J$50</f>
        <v>3592</v>
      </c>
      <c r="H58" s="160"/>
      <c r="I58" s="160"/>
      <c r="J58" s="160">
        <f>'将来負担比率（分子）の構造'!K$50</f>
        <v>3685</v>
      </c>
      <c r="K58" s="160"/>
      <c r="L58" s="160"/>
      <c r="M58" s="160">
        <f>'将来負担比率（分子）の構造'!L$50</f>
        <v>3843</v>
      </c>
      <c r="N58" s="160"/>
      <c r="O58" s="160"/>
      <c r="P58" s="160">
        <f>'将来負担比率（分子）の構造'!M$50</f>
        <v>4287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1676</v>
      </c>
      <c r="C62" s="160"/>
      <c r="D62" s="160"/>
      <c r="E62" s="160">
        <f>'将来負担比率（分子）の構造'!J$45</f>
        <v>1548</v>
      </c>
      <c r="F62" s="160"/>
      <c r="G62" s="160"/>
      <c r="H62" s="160">
        <f>'将来負担比率（分子）の構造'!K$45</f>
        <v>1434</v>
      </c>
      <c r="I62" s="160"/>
      <c r="J62" s="160"/>
      <c r="K62" s="160">
        <f>'将来負担比率（分子）の構造'!L$45</f>
        <v>1418</v>
      </c>
      <c r="L62" s="160"/>
      <c r="M62" s="160"/>
      <c r="N62" s="160">
        <f>'将来負担比率（分子）の構造'!M$45</f>
        <v>1415</v>
      </c>
      <c r="O62" s="160"/>
      <c r="P62" s="160"/>
    </row>
    <row r="63" spans="1:16">
      <c r="A63" s="160" t="s">
        <v>27</v>
      </c>
      <c r="B63" s="160">
        <f>'将来負担比率（分子）の構造'!I$44</f>
        <v>750</v>
      </c>
      <c r="C63" s="160"/>
      <c r="D63" s="160"/>
      <c r="E63" s="160">
        <f>'将来負担比率（分子）の構造'!J$44</f>
        <v>885</v>
      </c>
      <c r="F63" s="160"/>
      <c r="G63" s="160"/>
      <c r="H63" s="160">
        <f>'将来負担比率（分子）の構造'!K$44</f>
        <v>830</v>
      </c>
      <c r="I63" s="160"/>
      <c r="J63" s="160"/>
      <c r="K63" s="160">
        <f>'将来負担比率（分子）の構造'!L$44</f>
        <v>813</v>
      </c>
      <c r="L63" s="160"/>
      <c r="M63" s="160"/>
      <c r="N63" s="160">
        <f>'将来負担比率（分子）の構造'!M$44</f>
        <v>795</v>
      </c>
      <c r="O63" s="160"/>
      <c r="P63" s="160"/>
    </row>
    <row r="64" spans="1:16">
      <c r="A64" s="160" t="s">
        <v>26</v>
      </c>
      <c r="B64" s="160">
        <f>'将来負担比率（分子）の構造'!I$43</f>
        <v>5046</v>
      </c>
      <c r="C64" s="160"/>
      <c r="D64" s="160"/>
      <c r="E64" s="160">
        <f>'将来負担比率（分子）の構造'!J$43</f>
        <v>4700</v>
      </c>
      <c r="F64" s="160"/>
      <c r="G64" s="160"/>
      <c r="H64" s="160">
        <f>'将来負担比率（分子）の構造'!K$43</f>
        <v>4297</v>
      </c>
      <c r="I64" s="160"/>
      <c r="J64" s="160"/>
      <c r="K64" s="160">
        <f>'将来負担比率（分子）の構造'!L$43</f>
        <v>4306</v>
      </c>
      <c r="L64" s="160"/>
      <c r="M64" s="160"/>
      <c r="N64" s="160">
        <f>'将来負担比率（分子）の構造'!M$43</f>
        <v>4518</v>
      </c>
      <c r="O64" s="160"/>
      <c r="P64" s="160"/>
    </row>
    <row r="65" spans="1:16">
      <c r="A65" s="160" t="s">
        <v>25</v>
      </c>
      <c r="B65" s="160">
        <f>'将来負担比率（分子）の構造'!I$42</f>
        <v>774</v>
      </c>
      <c r="C65" s="160"/>
      <c r="D65" s="160"/>
      <c r="E65" s="160">
        <f>'将来負担比率（分子）の構造'!J$42</f>
        <v>650</v>
      </c>
      <c r="F65" s="160"/>
      <c r="G65" s="160"/>
      <c r="H65" s="160">
        <f>'将来負担比率（分子）の構造'!K$42</f>
        <v>651</v>
      </c>
      <c r="I65" s="160"/>
      <c r="J65" s="160"/>
      <c r="K65" s="160">
        <f>'将来負担比率（分子）の構造'!L$42</f>
        <v>548</v>
      </c>
      <c r="L65" s="160"/>
      <c r="M65" s="160"/>
      <c r="N65" s="160">
        <f>'将来負担比率（分子）の構造'!M$42</f>
        <v>459</v>
      </c>
      <c r="O65" s="160"/>
      <c r="P65" s="160"/>
    </row>
    <row r="66" spans="1:16">
      <c r="A66" s="160" t="s">
        <v>24</v>
      </c>
      <c r="B66" s="160">
        <f>'将来負担比率（分子）の構造'!I$41</f>
        <v>16971</v>
      </c>
      <c r="C66" s="160"/>
      <c r="D66" s="160"/>
      <c r="E66" s="160">
        <f>'将来負担比率（分子）の構造'!J$41</f>
        <v>16910</v>
      </c>
      <c r="F66" s="160"/>
      <c r="G66" s="160"/>
      <c r="H66" s="160">
        <f>'将来負担比率（分子）の構造'!K$41</f>
        <v>17114</v>
      </c>
      <c r="I66" s="160"/>
      <c r="J66" s="160"/>
      <c r="K66" s="160">
        <f>'将来負担比率（分子）の構造'!L$41</f>
        <v>17447</v>
      </c>
      <c r="L66" s="160"/>
      <c r="M66" s="160"/>
      <c r="N66" s="160">
        <f>'将来負担比率（分子）の構造'!M$41</f>
        <v>17952</v>
      </c>
      <c r="O66" s="160"/>
      <c r="P66" s="160"/>
    </row>
    <row r="67" spans="1:16">
      <c r="A67" s="160" t="s">
        <v>68</v>
      </c>
      <c r="B67" s="160" t="e">
        <f>NA()</f>
        <v>#N/A</v>
      </c>
      <c r="C67" s="160">
        <f>IF(ISNUMBER('将来負担比率（分子）の構造'!I$53), IF('将来負担比率（分子）の構造'!I$53 &lt; 0, 0, '将来負担比率（分子）の構造'!I$53), NA())</f>
        <v>4790</v>
      </c>
      <c r="D67" s="160" t="e">
        <f>NA()</f>
        <v>#N/A</v>
      </c>
      <c r="E67" s="160" t="e">
        <f>NA()</f>
        <v>#N/A</v>
      </c>
      <c r="F67" s="160">
        <f>IF(ISNUMBER('将来負担比率（分子）の構造'!J$53), IF('将来負担比率（分子）の構造'!J$53 &lt; 0, 0, '将来負担比率（分子）の構造'!J$53), NA())</f>
        <v>3992</v>
      </c>
      <c r="G67" s="160" t="e">
        <f>NA()</f>
        <v>#N/A</v>
      </c>
      <c r="H67" s="160" t="e">
        <f>NA()</f>
        <v>#N/A</v>
      </c>
      <c r="I67" s="160">
        <f>IF(ISNUMBER('将来負担比率（分子）の構造'!K$53), IF('将来負担比率（分子）の構造'!K$53 &lt; 0, 0, '将来負担比率（分子）の構造'!K$53), NA())</f>
        <v>3450</v>
      </c>
      <c r="J67" s="160" t="e">
        <f>NA()</f>
        <v>#N/A</v>
      </c>
      <c r="K67" s="160" t="e">
        <f>NA()</f>
        <v>#N/A</v>
      </c>
      <c r="L67" s="160">
        <f>IF(ISNUMBER('将来負担比率（分子）の構造'!L$53), IF('将来負担比率（分子）の構造'!L$53 &lt; 0, 0, '将来負担比率（分子）の構造'!L$53), NA())</f>
        <v>3519</v>
      </c>
      <c r="M67" s="160" t="e">
        <f>NA()</f>
        <v>#N/A</v>
      </c>
      <c r="N67" s="160" t="e">
        <f>NA()</f>
        <v>#N/A</v>
      </c>
      <c r="O67" s="160">
        <f>IF(ISNUMBER('将来負担比率（分子）の構造'!M$53), IF('将来負担比率（分子）の構造'!M$53 &lt; 0, 0, '将来負担比率（分子）の構造'!M$53), NA())</f>
        <v>3306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1555</v>
      </c>
      <c r="C72" s="164">
        <f>基金残高に係る経年分析!G55</f>
        <v>1556</v>
      </c>
      <c r="D72" s="164">
        <f>基金残高に係る経年分析!H55</f>
        <v>1558</v>
      </c>
    </row>
    <row r="73" spans="1:16">
      <c r="A73" s="163" t="s">
        <v>71</v>
      </c>
      <c r="B73" s="164">
        <f>基金残高に係る経年分析!F56</f>
        <v>725</v>
      </c>
      <c r="C73" s="164">
        <f>基金残高に係る経年分析!G56</f>
        <v>713</v>
      </c>
      <c r="D73" s="164">
        <f>基金残高に係る経年分析!H56</f>
        <v>762</v>
      </c>
    </row>
    <row r="74" spans="1:16">
      <c r="A74" s="163" t="s">
        <v>72</v>
      </c>
      <c r="B74" s="164">
        <f>基金残高に係る経年分析!F57</f>
        <v>2950</v>
      </c>
      <c r="C74" s="164">
        <f>基金残高に係る経年分析!G57</f>
        <v>3375</v>
      </c>
      <c r="D74" s="164">
        <f>基金残高に係る経年分析!H57</f>
        <v>3569</v>
      </c>
    </row>
  </sheetData>
  <sheetProtection algorithmName="SHA-512" hashValue="/2yjCt3JQe9f5og8fUwl1vCEohgXGNCP9W2edClu1311NqgByb7LpNeRyJR3WlggeQvQieebIOxVgYALp1gL9Q==" saltValue="gvMox632nCiWO1jKcvPN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4429265</v>
      </c>
      <c r="S5" s="669"/>
      <c r="T5" s="669"/>
      <c r="U5" s="669"/>
      <c r="V5" s="669"/>
      <c r="W5" s="669"/>
      <c r="X5" s="669"/>
      <c r="Y5" s="715"/>
      <c r="Z5" s="733">
        <v>34.1</v>
      </c>
      <c r="AA5" s="733"/>
      <c r="AB5" s="733"/>
      <c r="AC5" s="733"/>
      <c r="AD5" s="734">
        <v>4420916</v>
      </c>
      <c r="AE5" s="734"/>
      <c r="AF5" s="734"/>
      <c r="AG5" s="734"/>
      <c r="AH5" s="734"/>
      <c r="AI5" s="734"/>
      <c r="AJ5" s="734"/>
      <c r="AK5" s="734"/>
      <c r="AL5" s="716">
        <v>59.3</v>
      </c>
      <c r="AM5" s="685"/>
      <c r="AN5" s="685"/>
      <c r="AO5" s="717"/>
      <c r="AP5" s="702" t="s">
        <v>221</v>
      </c>
      <c r="AQ5" s="703"/>
      <c r="AR5" s="703"/>
      <c r="AS5" s="703"/>
      <c r="AT5" s="703"/>
      <c r="AU5" s="703"/>
      <c r="AV5" s="703"/>
      <c r="AW5" s="703"/>
      <c r="AX5" s="703"/>
      <c r="AY5" s="703"/>
      <c r="AZ5" s="703"/>
      <c r="BA5" s="703"/>
      <c r="BB5" s="703"/>
      <c r="BC5" s="703"/>
      <c r="BD5" s="703"/>
      <c r="BE5" s="703"/>
      <c r="BF5" s="704"/>
      <c r="BG5" s="609">
        <v>4296527</v>
      </c>
      <c r="BH5" s="610"/>
      <c r="BI5" s="610"/>
      <c r="BJ5" s="610"/>
      <c r="BK5" s="610"/>
      <c r="BL5" s="610"/>
      <c r="BM5" s="610"/>
      <c r="BN5" s="611"/>
      <c r="BO5" s="665">
        <v>97</v>
      </c>
      <c r="BP5" s="665"/>
      <c r="BQ5" s="665"/>
      <c r="BR5" s="665"/>
      <c r="BS5" s="666" t="s">
        <v>222</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214</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6" t="s">
        <v>226</v>
      </c>
      <c r="C6" s="607"/>
      <c r="D6" s="607"/>
      <c r="E6" s="607"/>
      <c r="F6" s="607"/>
      <c r="G6" s="607"/>
      <c r="H6" s="607"/>
      <c r="I6" s="607"/>
      <c r="J6" s="607"/>
      <c r="K6" s="607"/>
      <c r="L6" s="607"/>
      <c r="M6" s="607"/>
      <c r="N6" s="607"/>
      <c r="O6" s="607"/>
      <c r="P6" s="607"/>
      <c r="Q6" s="608"/>
      <c r="R6" s="609">
        <v>91913</v>
      </c>
      <c r="S6" s="610"/>
      <c r="T6" s="610"/>
      <c r="U6" s="610"/>
      <c r="V6" s="610"/>
      <c r="W6" s="610"/>
      <c r="X6" s="610"/>
      <c r="Y6" s="611"/>
      <c r="Z6" s="665">
        <v>0.7</v>
      </c>
      <c r="AA6" s="665"/>
      <c r="AB6" s="665"/>
      <c r="AC6" s="665"/>
      <c r="AD6" s="666">
        <v>91913</v>
      </c>
      <c r="AE6" s="666"/>
      <c r="AF6" s="666"/>
      <c r="AG6" s="666"/>
      <c r="AH6" s="666"/>
      <c r="AI6" s="666"/>
      <c r="AJ6" s="666"/>
      <c r="AK6" s="666"/>
      <c r="AL6" s="612">
        <v>1.2</v>
      </c>
      <c r="AM6" s="613"/>
      <c r="AN6" s="613"/>
      <c r="AO6" s="667"/>
      <c r="AP6" s="606" t="s">
        <v>227</v>
      </c>
      <c r="AQ6" s="607"/>
      <c r="AR6" s="607"/>
      <c r="AS6" s="607"/>
      <c r="AT6" s="607"/>
      <c r="AU6" s="607"/>
      <c r="AV6" s="607"/>
      <c r="AW6" s="607"/>
      <c r="AX6" s="607"/>
      <c r="AY6" s="607"/>
      <c r="AZ6" s="607"/>
      <c r="BA6" s="607"/>
      <c r="BB6" s="607"/>
      <c r="BC6" s="607"/>
      <c r="BD6" s="607"/>
      <c r="BE6" s="607"/>
      <c r="BF6" s="608"/>
      <c r="BG6" s="609">
        <v>4296527</v>
      </c>
      <c r="BH6" s="610"/>
      <c r="BI6" s="610"/>
      <c r="BJ6" s="610"/>
      <c r="BK6" s="610"/>
      <c r="BL6" s="610"/>
      <c r="BM6" s="610"/>
      <c r="BN6" s="611"/>
      <c r="BO6" s="665">
        <v>97</v>
      </c>
      <c r="BP6" s="665"/>
      <c r="BQ6" s="665"/>
      <c r="BR6" s="665"/>
      <c r="BS6" s="666" t="s">
        <v>228</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9">
        <v>93162</v>
      </c>
      <c r="CS6" s="610"/>
      <c r="CT6" s="610"/>
      <c r="CU6" s="610"/>
      <c r="CV6" s="610"/>
      <c r="CW6" s="610"/>
      <c r="CX6" s="610"/>
      <c r="CY6" s="611"/>
      <c r="CZ6" s="716">
        <v>0.8</v>
      </c>
      <c r="DA6" s="685"/>
      <c r="DB6" s="685"/>
      <c r="DC6" s="719"/>
      <c r="DD6" s="597" t="s">
        <v>230</v>
      </c>
      <c r="DE6" s="610"/>
      <c r="DF6" s="610"/>
      <c r="DG6" s="610"/>
      <c r="DH6" s="610"/>
      <c r="DI6" s="610"/>
      <c r="DJ6" s="610"/>
      <c r="DK6" s="610"/>
      <c r="DL6" s="610"/>
      <c r="DM6" s="610"/>
      <c r="DN6" s="610"/>
      <c r="DO6" s="610"/>
      <c r="DP6" s="611"/>
      <c r="DQ6" s="597">
        <v>93162</v>
      </c>
      <c r="DR6" s="610"/>
      <c r="DS6" s="610"/>
      <c r="DT6" s="610"/>
      <c r="DU6" s="610"/>
      <c r="DV6" s="610"/>
      <c r="DW6" s="610"/>
      <c r="DX6" s="610"/>
      <c r="DY6" s="610"/>
      <c r="DZ6" s="610"/>
      <c r="EA6" s="610"/>
      <c r="EB6" s="610"/>
      <c r="EC6" s="646"/>
    </row>
    <row r="7" spans="2:143" ht="11.25" customHeight="1">
      <c r="B7" s="606" t="s">
        <v>231</v>
      </c>
      <c r="C7" s="607"/>
      <c r="D7" s="607"/>
      <c r="E7" s="607"/>
      <c r="F7" s="607"/>
      <c r="G7" s="607"/>
      <c r="H7" s="607"/>
      <c r="I7" s="607"/>
      <c r="J7" s="607"/>
      <c r="K7" s="607"/>
      <c r="L7" s="607"/>
      <c r="M7" s="607"/>
      <c r="N7" s="607"/>
      <c r="O7" s="607"/>
      <c r="P7" s="607"/>
      <c r="Q7" s="608"/>
      <c r="R7" s="609">
        <v>5651</v>
      </c>
      <c r="S7" s="610"/>
      <c r="T7" s="610"/>
      <c r="U7" s="610"/>
      <c r="V7" s="610"/>
      <c r="W7" s="610"/>
      <c r="X7" s="610"/>
      <c r="Y7" s="611"/>
      <c r="Z7" s="665">
        <v>0</v>
      </c>
      <c r="AA7" s="665"/>
      <c r="AB7" s="665"/>
      <c r="AC7" s="665"/>
      <c r="AD7" s="666">
        <v>5651</v>
      </c>
      <c r="AE7" s="666"/>
      <c r="AF7" s="666"/>
      <c r="AG7" s="666"/>
      <c r="AH7" s="666"/>
      <c r="AI7" s="666"/>
      <c r="AJ7" s="666"/>
      <c r="AK7" s="666"/>
      <c r="AL7" s="612">
        <v>0.1</v>
      </c>
      <c r="AM7" s="613"/>
      <c r="AN7" s="613"/>
      <c r="AO7" s="667"/>
      <c r="AP7" s="606" t="s">
        <v>232</v>
      </c>
      <c r="AQ7" s="607"/>
      <c r="AR7" s="607"/>
      <c r="AS7" s="607"/>
      <c r="AT7" s="607"/>
      <c r="AU7" s="607"/>
      <c r="AV7" s="607"/>
      <c r="AW7" s="607"/>
      <c r="AX7" s="607"/>
      <c r="AY7" s="607"/>
      <c r="AZ7" s="607"/>
      <c r="BA7" s="607"/>
      <c r="BB7" s="607"/>
      <c r="BC7" s="607"/>
      <c r="BD7" s="607"/>
      <c r="BE7" s="607"/>
      <c r="BF7" s="608"/>
      <c r="BG7" s="609">
        <v>1791567</v>
      </c>
      <c r="BH7" s="610"/>
      <c r="BI7" s="610"/>
      <c r="BJ7" s="610"/>
      <c r="BK7" s="610"/>
      <c r="BL7" s="610"/>
      <c r="BM7" s="610"/>
      <c r="BN7" s="611"/>
      <c r="BO7" s="665">
        <v>40.4</v>
      </c>
      <c r="BP7" s="665"/>
      <c r="BQ7" s="665"/>
      <c r="BR7" s="665"/>
      <c r="BS7" s="666" t="s">
        <v>169</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9">
        <v>1656488</v>
      </c>
      <c r="CS7" s="610"/>
      <c r="CT7" s="610"/>
      <c r="CU7" s="610"/>
      <c r="CV7" s="610"/>
      <c r="CW7" s="610"/>
      <c r="CX7" s="610"/>
      <c r="CY7" s="611"/>
      <c r="CZ7" s="665">
        <v>13.9</v>
      </c>
      <c r="DA7" s="665"/>
      <c r="DB7" s="665"/>
      <c r="DC7" s="665"/>
      <c r="DD7" s="597">
        <v>13320</v>
      </c>
      <c r="DE7" s="610"/>
      <c r="DF7" s="610"/>
      <c r="DG7" s="610"/>
      <c r="DH7" s="610"/>
      <c r="DI7" s="610"/>
      <c r="DJ7" s="610"/>
      <c r="DK7" s="610"/>
      <c r="DL7" s="610"/>
      <c r="DM7" s="610"/>
      <c r="DN7" s="610"/>
      <c r="DO7" s="610"/>
      <c r="DP7" s="611"/>
      <c r="DQ7" s="597">
        <v>1109326</v>
      </c>
      <c r="DR7" s="610"/>
      <c r="DS7" s="610"/>
      <c r="DT7" s="610"/>
      <c r="DU7" s="610"/>
      <c r="DV7" s="610"/>
      <c r="DW7" s="610"/>
      <c r="DX7" s="610"/>
      <c r="DY7" s="610"/>
      <c r="DZ7" s="610"/>
      <c r="EA7" s="610"/>
      <c r="EB7" s="610"/>
      <c r="EC7" s="646"/>
    </row>
    <row r="8" spans="2:143" ht="11.25" customHeight="1">
      <c r="B8" s="606" t="s">
        <v>234</v>
      </c>
      <c r="C8" s="607"/>
      <c r="D8" s="607"/>
      <c r="E8" s="607"/>
      <c r="F8" s="607"/>
      <c r="G8" s="607"/>
      <c r="H8" s="607"/>
      <c r="I8" s="607"/>
      <c r="J8" s="607"/>
      <c r="K8" s="607"/>
      <c r="L8" s="607"/>
      <c r="M8" s="607"/>
      <c r="N8" s="607"/>
      <c r="O8" s="607"/>
      <c r="P8" s="607"/>
      <c r="Q8" s="608"/>
      <c r="R8" s="609">
        <v>15068</v>
      </c>
      <c r="S8" s="610"/>
      <c r="T8" s="610"/>
      <c r="U8" s="610"/>
      <c r="V8" s="610"/>
      <c r="W8" s="610"/>
      <c r="X8" s="610"/>
      <c r="Y8" s="611"/>
      <c r="Z8" s="665">
        <v>0.1</v>
      </c>
      <c r="AA8" s="665"/>
      <c r="AB8" s="665"/>
      <c r="AC8" s="665"/>
      <c r="AD8" s="666">
        <v>15068</v>
      </c>
      <c r="AE8" s="666"/>
      <c r="AF8" s="666"/>
      <c r="AG8" s="666"/>
      <c r="AH8" s="666"/>
      <c r="AI8" s="666"/>
      <c r="AJ8" s="666"/>
      <c r="AK8" s="666"/>
      <c r="AL8" s="612">
        <v>0.2</v>
      </c>
      <c r="AM8" s="613"/>
      <c r="AN8" s="613"/>
      <c r="AO8" s="667"/>
      <c r="AP8" s="606" t="s">
        <v>235</v>
      </c>
      <c r="AQ8" s="607"/>
      <c r="AR8" s="607"/>
      <c r="AS8" s="607"/>
      <c r="AT8" s="607"/>
      <c r="AU8" s="607"/>
      <c r="AV8" s="607"/>
      <c r="AW8" s="607"/>
      <c r="AX8" s="607"/>
      <c r="AY8" s="607"/>
      <c r="AZ8" s="607"/>
      <c r="BA8" s="607"/>
      <c r="BB8" s="607"/>
      <c r="BC8" s="607"/>
      <c r="BD8" s="607"/>
      <c r="BE8" s="607"/>
      <c r="BF8" s="608"/>
      <c r="BG8" s="609">
        <v>52179</v>
      </c>
      <c r="BH8" s="610"/>
      <c r="BI8" s="610"/>
      <c r="BJ8" s="610"/>
      <c r="BK8" s="610"/>
      <c r="BL8" s="610"/>
      <c r="BM8" s="610"/>
      <c r="BN8" s="611"/>
      <c r="BO8" s="665">
        <v>1.2</v>
      </c>
      <c r="BP8" s="665"/>
      <c r="BQ8" s="665"/>
      <c r="BR8" s="665"/>
      <c r="BS8" s="597" t="s">
        <v>230</v>
      </c>
      <c r="BT8" s="610"/>
      <c r="BU8" s="610"/>
      <c r="BV8" s="610"/>
      <c r="BW8" s="610"/>
      <c r="BX8" s="610"/>
      <c r="BY8" s="610"/>
      <c r="BZ8" s="610"/>
      <c r="CA8" s="610"/>
      <c r="CB8" s="646"/>
      <c r="CD8" s="647" t="s">
        <v>236</v>
      </c>
      <c r="CE8" s="644"/>
      <c r="CF8" s="644"/>
      <c r="CG8" s="644"/>
      <c r="CH8" s="644"/>
      <c r="CI8" s="644"/>
      <c r="CJ8" s="644"/>
      <c r="CK8" s="644"/>
      <c r="CL8" s="644"/>
      <c r="CM8" s="644"/>
      <c r="CN8" s="644"/>
      <c r="CO8" s="644"/>
      <c r="CP8" s="644"/>
      <c r="CQ8" s="645"/>
      <c r="CR8" s="609">
        <v>3533158</v>
      </c>
      <c r="CS8" s="610"/>
      <c r="CT8" s="610"/>
      <c r="CU8" s="610"/>
      <c r="CV8" s="610"/>
      <c r="CW8" s="610"/>
      <c r="CX8" s="610"/>
      <c r="CY8" s="611"/>
      <c r="CZ8" s="665">
        <v>29.7</v>
      </c>
      <c r="DA8" s="665"/>
      <c r="DB8" s="665"/>
      <c r="DC8" s="665"/>
      <c r="DD8" s="597">
        <v>751164</v>
      </c>
      <c r="DE8" s="610"/>
      <c r="DF8" s="610"/>
      <c r="DG8" s="610"/>
      <c r="DH8" s="610"/>
      <c r="DI8" s="610"/>
      <c r="DJ8" s="610"/>
      <c r="DK8" s="610"/>
      <c r="DL8" s="610"/>
      <c r="DM8" s="610"/>
      <c r="DN8" s="610"/>
      <c r="DO8" s="610"/>
      <c r="DP8" s="611"/>
      <c r="DQ8" s="597">
        <v>1579670</v>
      </c>
      <c r="DR8" s="610"/>
      <c r="DS8" s="610"/>
      <c r="DT8" s="610"/>
      <c r="DU8" s="610"/>
      <c r="DV8" s="610"/>
      <c r="DW8" s="610"/>
      <c r="DX8" s="610"/>
      <c r="DY8" s="610"/>
      <c r="DZ8" s="610"/>
      <c r="EA8" s="610"/>
      <c r="EB8" s="610"/>
      <c r="EC8" s="646"/>
    </row>
    <row r="9" spans="2:143" ht="11.25" customHeight="1">
      <c r="B9" s="606" t="s">
        <v>237</v>
      </c>
      <c r="C9" s="607"/>
      <c r="D9" s="607"/>
      <c r="E9" s="607"/>
      <c r="F9" s="607"/>
      <c r="G9" s="607"/>
      <c r="H9" s="607"/>
      <c r="I9" s="607"/>
      <c r="J9" s="607"/>
      <c r="K9" s="607"/>
      <c r="L9" s="607"/>
      <c r="M9" s="607"/>
      <c r="N9" s="607"/>
      <c r="O9" s="607"/>
      <c r="P9" s="607"/>
      <c r="Q9" s="608"/>
      <c r="R9" s="609">
        <v>16510</v>
      </c>
      <c r="S9" s="610"/>
      <c r="T9" s="610"/>
      <c r="U9" s="610"/>
      <c r="V9" s="610"/>
      <c r="W9" s="610"/>
      <c r="X9" s="610"/>
      <c r="Y9" s="611"/>
      <c r="Z9" s="665">
        <v>0.1</v>
      </c>
      <c r="AA9" s="665"/>
      <c r="AB9" s="665"/>
      <c r="AC9" s="665"/>
      <c r="AD9" s="666">
        <v>16510</v>
      </c>
      <c r="AE9" s="666"/>
      <c r="AF9" s="666"/>
      <c r="AG9" s="666"/>
      <c r="AH9" s="666"/>
      <c r="AI9" s="666"/>
      <c r="AJ9" s="666"/>
      <c r="AK9" s="666"/>
      <c r="AL9" s="612">
        <v>0.2</v>
      </c>
      <c r="AM9" s="613"/>
      <c r="AN9" s="613"/>
      <c r="AO9" s="667"/>
      <c r="AP9" s="606" t="s">
        <v>238</v>
      </c>
      <c r="AQ9" s="607"/>
      <c r="AR9" s="607"/>
      <c r="AS9" s="607"/>
      <c r="AT9" s="607"/>
      <c r="AU9" s="607"/>
      <c r="AV9" s="607"/>
      <c r="AW9" s="607"/>
      <c r="AX9" s="607"/>
      <c r="AY9" s="607"/>
      <c r="AZ9" s="607"/>
      <c r="BA9" s="607"/>
      <c r="BB9" s="607"/>
      <c r="BC9" s="607"/>
      <c r="BD9" s="607"/>
      <c r="BE9" s="607"/>
      <c r="BF9" s="608"/>
      <c r="BG9" s="609">
        <v>1474353</v>
      </c>
      <c r="BH9" s="610"/>
      <c r="BI9" s="610"/>
      <c r="BJ9" s="610"/>
      <c r="BK9" s="610"/>
      <c r="BL9" s="610"/>
      <c r="BM9" s="610"/>
      <c r="BN9" s="611"/>
      <c r="BO9" s="665">
        <v>33.299999999999997</v>
      </c>
      <c r="BP9" s="665"/>
      <c r="BQ9" s="665"/>
      <c r="BR9" s="665"/>
      <c r="BS9" s="597" t="s">
        <v>169</v>
      </c>
      <c r="BT9" s="610"/>
      <c r="BU9" s="610"/>
      <c r="BV9" s="610"/>
      <c r="BW9" s="610"/>
      <c r="BX9" s="610"/>
      <c r="BY9" s="610"/>
      <c r="BZ9" s="610"/>
      <c r="CA9" s="610"/>
      <c r="CB9" s="646"/>
      <c r="CD9" s="647" t="s">
        <v>239</v>
      </c>
      <c r="CE9" s="644"/>
      <c r="CF9" s="644"/>
      <c r="CG9" s="644"/>
      <c r="CH9" s="644"/>
      <c r="CI9" s="644"/>
      <c r="CJ9" s="644"/>
      <c r="CK9" s="644"/>
      <c r="CL9" s="644"/>
      <c r="CM9" s="644"/>
      <c r="CN9" s="644"/>
      <c r="CO9" s="644"/>
      <c r="CP9" s="644"/>
      <c r="CQ9" s="645"/>
      <c r="CR9" s="609">
        <v>1277580</v>
      </c>
      <c r="CS9" s="610"/>
      <c r="CT9" s="610"/>
      <c r="CU9" s="610"/>
      <c r="CV9" s="610"/>
      <c r="CW9" s="610"/>
      <c r="CX9" s="610"/>
      <c r="CY9" s="611"/>
      <c r="CZ9" s="665">
        <v>10.7</v>
      </c>
      <c r="DA9" s="665"/>
      <c r="DB9" s="665"/>
      <c r="DC9" s="665"/>
      <c r="DD9" s="597">
        <v>79098</v>
      </c>
      <c r="DE9" s="610"/>
      <c r="DF9" s="610"/>
      <c r="DG9" s="610"/>
      <c r="DH9" s="610"/>
      <c r="DI9" s="610"/>
      <c r="DJ9" s="610"/>
      <c r="DK9" s="610"/>
      <c r="DL9" s="610"/>
      <c r="DM9" s="610"/>
      <c r="DN9" s="610"/>
      <c r="DO9" s="610"/>
      <c r="DP9" s="611"/>
      <c r="DQ9" s="597">
        <v>1102949</v>
      </c>
      <c r="DR9" s="610"/>
      <c r="DS9" s="610"/>
      <c r="DT9" s="610"/>
      <c r="DU9" s="610"/>
      <c r="DV9" s="610"/>
      <c r="DW9" s="610"/>
      <c r="DX9" s="610"/>
      <c r="DY9" s="610"/>
      <c r="DZ9" s="610"/>
      <c r="EA9" s="610"/>
      <c r="EB9" s="610"/>
      <c r="EC9" s="646"/>
    </row>
    <row r="10" spans="2:143" ht="11.25" customHeight="1">
      <c r="B10" s="606" t="s">
        <v>240</v>
      </c>
      <c r="C10" s="607"/>
      <c r="D10" s="607"/>
      <c r="E10" s="607"/>
      <c r="F10" s="607"/>
      <c r="G10" s="607"/>
      <c r="H10" s="607"/>
      <c r="I10" s="607"/>
      <c r="J10" s="607"/>
      <c r="K10" s="607"/>
      <c r="L10" s="607"/>
      <c r="M10" s="607"/>
      <c r="N10" s="607"/>
      <c r="O10" s="607"/>
      <c r="P10" s="607"/>
      <c r="Q10" s="608"/>
      <c r="R10" s="609" t="s">
        <v>230</v>
      </c>
      <c r="S10" s="610"/>
      <c r="T10" s="610"/>
      <c r="U10" s="610"/>
      <c r="V10" s="610"/>
      <c r="W10" s="610"/>
      <c r="X10" s="610"/>
      <c r="Y10" s="611"/>
      <c r="Z10" s="665" t="s">
        <v>230</v>
      </c>
      <c r="AA10" s="665"/>
      <c r="AB10" s="665"/>
      <c r="AC10" s="665"/>
      <c r="AD10" s="666" t="s">
        <v>230</v>
      </c>
      <c r="AE10" s="666"/>
      <c r="AF10" s="666"/>
      <c r="AG10" s="666"/>
      <c r="AH10" s="666"/>
      <c r="AI10" s="666"/>
      <c r="AJ10" s="666"/>
      <c r="AK10" s="666"/>
      <c r="AL10" s="612" t="s">
        <v>230</v>
      </c>
      <c r="AM10" s="613"/>
      <c r="AN10" s="613"/>
      <c r="AO10" s="667"/>
      <c r="AP10" s="606" t="s">
        <v>241</v>
      </c>
      <c r="AQ10" s="607"/>
      <c r="AR10" s="607"/>
      <c r="AS10" s="607"/>
      <c r="AT10" s="607"/>
      <c r="AU10" s="607"/>
      <c r="AV10" s="607"/>
      <c r="AW10" s="607"/>
      <c r="AX10" s="607"/>
      <c r="AY10" s="607"/>
      <c r="AZ10" s="607"/>
      <c r="BA10" s="607"/>
      <c r="BB10" s="607"/>
      <c r="BC10" s="607"/>
      <c r="BD10" s="607"/>
      <c r="BE10" s="607"/>
      <c r="BF10" s="608"/>
      <c r="BG10" s="609">
        <v>99865</v>
      </c>
      <c r="BH10" s="610"/>
      <c r="BI10" s="610"/>
      <c r="BJ10" s="610"/>
      <c r="BK10" s="610"/>
      <c r="BL10" s="610"/>
      <c r="BM10" s="610"/>
      <c r="BN10" s="611"/>
      <c r="BO10" s="665">
        <v>2.2999999999999998</v>
      </c>
      <c r="BP10" s="665"/>
      <c r="BQ10" s="665"/>
      <c r="BR10" s="665"/>
      <c r="BS10" s="597" t="s">
        <v>230</v>
      </c>
      <c r="BT10" s="610"/>
      <c r="BU10" s="610"/>
      <c r="BV10" s="610"/>
      <c r="BW10" s="610"/>
      <c r="BX10" s="610"/>
      <c r="BY10" s="610"/>
      <c r="BZ10" s="610"/>
      <c r="CA10" s="610"/>
      <c r="CB10" s="646"/>
      <c r="CD10" s="647" t="s">
        <v>242</v>
      </c>
      <c r="CE10" s="644"/>
      <c r="CF10" s="644"/>
      <c r="CG10" s="644"/>
      <c r="CH10" s="644"/>
      <c r="CI10" s="644"/>
      <c r="CJ10" s="644"/>
      <c r="CK10" s="644"/>
      <c r="CL10" s="644"/>
      <c r="CM10" s="644"/>
      <c r="CN10" s="644"/>
      <c r="CO10" s="644"/>
      <c r="CP10" s="644"/>
      <c r="CQ10" s="645"/>
      <c r="CR10" s="609" t="s">
        <v>169</v>
      </c>
      <c r="CS10" s="610"/>
      <c r="CT10" s="610"/>
      <c r="CU10" s="610"/>
      <c r="CV10" s="610"/>
      <c r="CW10" s="610"/>
      <c r="CX10" s="610"/>
      <c r="CY10" s="611"/>
      <c r="CZ10" s="665" t="s">
        <v>230</v>
      </c>
      <c r="DA10" s="665"/>
      <c r="DB10" s="665"/>
      <c r="DC10" s="665"/>
      <c r="DD10" s="597" t="s">
        <v>230</v>
      </c>
      <c r="DE10" s="610"/>
      <c r="DF10" s="610"/>
      <c r="DG10" s="610"/>
      <c r="DH10" s="610"/>
      <c r="DI10" s="610"/>
      <c r="DJ10" s="610"/>
      <c r="DK10" s="610"/>
      <c r="DL10" s="610"/>
      <c r="DM10" s="610"/>
      <c r="DN10" s="610"/>
      <c r="DO10" s="610"/>
      <c r="DP10" s="611"/>
      <c r="DQ10" s="597" t="s">
        <v>228</v>
      </c>
      <c r="DR10" s="610"/>
      <c r="DS10" s="610"/>
      <c r="DT10" s="610"/>
      <c r="DU10" s="610"/>
      <c r="DV10" s="610"/>
      <c r="DW10" s="610"/>
      <c r="DX10" s="610"/>
      <c r="DY10" s="610"/>
      <c r="DZ10" s="610"/>
      <c r="EA10" s="610"/>
      <c r="EB10" s="610"/>
      <c r="EC10" s="646"/>
    </row>
    <row r="11" spans="2:143" ht="11.25" customHeight="1">
      <c r="B11" s="606" t="s">
        <v>243</v>
      </c>
      <c r="C11" s="607"/>
      <c r="D11" s="607"/>
      <c r="E11" s="607"/>
      <c r="F11" s="607"/>
      <c r="G11" s="607"/>
      <c r="H11" s="607"/>
      <c r="I11" s="607"/>
      <c r="J11" s="607"/>
      <c r="K11" s="607"/>
      <c r="L11" s="607"/>
      <c r="M11" s="607"/>
      <c r="N11" s="607"/>
      <c r="O11" s="607"/>
      <c r="P11" s="607"/>
      <c r="Q11" s="608"/>
      <c r="R11" s="609" t="s">
        <v>222</v>
      </c>
      <c r="S11" s="610"/>
      <c r="T11" s="610"/>
      <c r="U11" s="610"/>
      <c r="V11" s="610"/>
      <c r="W11" s="610"/>
      <c r="X11" s="610"/>
      <c r="Y11" s="611"/>
      <c r="Z11" s="665" t="s">
        <v>230</v>
      </c>
      <c r="AA11" s="665"/>
      <c r="AB11" s="665"/>
      <c r="AC11" s="665"/>
      <c r="AD11" s="666" t="s">
        <v>230</v>
      </c>
      <c r="AE11" s="666"/>
      <c r="AF11" s="666"/>
      <c r="AG11" s="666"/>
      <c r="AH11" s="666"/>
      <c r="AI11" s="666"/>
      <c r="AJ11" s="666"/>
      <c r="AK11" s="666"/>
      <c r="AL11" s="612" t="s">
        <v>169</v>
      </c>
      <c r="AM11" s="613"/>
      <c r="AN11" s="613"/>
      <c r="AO11" s="667"/>
      <c r="AP11" s="606" t="s">
        <v>244</v>
      </c>
      <c r="AQ11" s="607"/>
      <c r="AR11" s="607"/>
      <c r="AS11" s="607"/>
      <c r="AT11" s="607"/>
      <c r="AU11" s="607"/>
      <c r="AV11" s="607"/>
      <c r="AW11" s="607"/>
      <c r="AX11" s="607"/>
      <c r="AY11" s="607"/>
      <c r="AZ11" s="607"/>
      <c r="BA11" s="607"/>
      <c r="BB11" s="607"/>
      <c r="BC11" s="607"/>
      <c r="BD11" s="607"/>
      <c r="BE11" s="607"/>
      <c r="BF11" s="608"/>
      <c r="BG11" s="609">
        <v>165170</v>
      </c>
      <c r="BH11" s="610"/>
      <c r="BI11" s="610"/>
      <c r="BJ11" s="610"/>
      <c r="BK11" s="610"/>
      <c r="BL11" s="610"/>
      <c r="BM11" s="610"/>
      <c r="BN11" s="611"/>
      <c r="BO11" s="665">
        <v>3.7</v>
      </c>
      <c r="BP11" s="665"/>
      <c r="BQ11" s="665"/>
      <c r="BR11" s="665"/>
      <c r="BS11" s="597" t="s">
        <v>169</v>
      </c>
      <c r="BT11" s="610"/>
      <c r="BU11" s="610"/>
      <c r="BV11" s="610"/>
      <c r="BW11" s="610"/>
      <c r="BX11" s="610"/>
      <c r="BY11" s="610"/>
      <c r="BZ11" s="610"/>
      <c r="CA11" s="610"/>
      <c r="CB11" s="646"/>
      <c r="CD11" s="647" t="s">
        <v>245</v>
      </c>
      <c r="CE11" s="644"/>
      <c r="CF11" s="644"/>
      <c r="CG11" s="644"/>
      <c r="CH11" s="644"/>
      <c r="CI11" s="644"/>
      <c r="CJ11" s="644"/>
      <c r="CK11" s="644"/>
      <c r="CL11" s="644"/>
      <c r="CM11" s="644"/>
      <c r="CN11" s="644"/>
      <c r="CO11" s="644"/>
      <c r="CP11" s="644"/>
      <c r="CQ11" s="645"/>
      <c r="CR11" s="609">
        <v>159736</v>
      </c>
      <c r="CS11" s="610"/>
      <c r="CT11" s="610"/>
      <c r="CU11" s="610"/>
      <c r="CV11" s="610"/>
      <c r="CW11" s="610"/>
      <c r="CX11" s="610"/>
      <c r="CY11" s="611"/>
      <c r="CZ11" s="665">
        <v>1.3</v>
      </c>
      <c r="DA11" s="665"/>
      <c r="DB11" s="665"/>
      <c r="DC11" s="665"/>
      <c r="DD11" s="597">
        <v>39122</v>
      </c>
      <c r="DE11" s="610"/>
      <c r="DF11" s="610"/>
      <c r="DG11" s="610"/>
      <c r="DH11" s="610"/>
      <c r="DI11" s="610"/>
      <c r="DJ11" s="610"/>
      <c r="DK11" s="610"/>
      <c r="DL11" s="610"/>
      <c r="DM11" s="610"/>
      <c r="DN11" s="610"/>
      <c r="DO11" s="610"/>
      <c r="DP11" s="611"/>
      <c r="DQ11" s="597">
        <v>99223</v>
      </c>
      <c r="DR11" s="610"/>
      <c r="DS11" s="610"/>
      <c r="DT11" s="610"/>
      <c r="DU11" s="610"/>
      <c r="DV11" s="610"/>
      <c r="DW11" s="610"/>
      <c r="DX11" s="610"/>
      <c r="DY11" s="610"/>
      <c r="DZ11" s="610"/>
      <c r="EA11" s="610"/>
      <c r="EB11" s="610"/>
      <c r="EC11" s="646"/>
    </row>
    <row r="12" spans="2:143" ht="11.25" customHeight="1">
      <c r="B12" s="606" t="s">
        <v>246</v>
      </c>
      <c r="C12" s="607"/>
      <c r="D12" s="607"/>
      <c r="E12" s="607"/>
      <c r="F12" s="607"/>
      <c r="G12" s="607"/>
      <c r="H12" s="607"/>
      <c r="I12" s="607"/>
      <c r="J12" s="607"/>
      <c r="K12" s="607"/>
      <c r="L12" s="607"/>
      <c r="M12" s="607"/>
      <c r="N12" s="607"/>
      <c r="O12" s="607"/>
      <c r="P12" s="607"/>
      <c r="Q12" s="608"/>
      <c r="R12" s="609">
        <v>494037</v>
      </c>
      <c r="S12" s="610"/>
      <c r="T12" s="610"/>
      <c r="U12" s="610"/>
      <c r="V12" s="610"/>
      <c r="W12" s="610"/>
      <c r="X12" s="610"/>
      <c r="Y12" s="611"/>
      <c r="Z12" s="665">
        <v>3.8</v>
      </c>
      <c r="AA12" s="665"/>
      <c r="AB12" s="665"/>
      <c r="AC12" s="665"/>
      <c r="AD12" s="666">
        <v>494037</v>
      </c>
      <c r="AE12" s="666"/>
      <c r="AF12" s="666"/>
      <c r="AG12" s="666"/>
      <c r="AH12" s="666"/>
      <c r="AI12" s="666"/>
      <c r="AJ12" s="666"/>
      <c r="AK12" s="666"/>
      <c r="AL12" s="612">
        <v>6.6</v>
      </c>
      <c r="AM12" s="613"/>
      <c r="AN12" s="613"/>
      <c r="AO12" s="667"/>
      <c r="AP12" s="606" t="s">
        <v>247</v>
      </c>
      <c r="AQ12" s="607"/>
      <c r="AR12" s="607"/>
      <c r="AS12" s="607"/>
      <c r="AT12" s="607"/>
      <c r="AU12" s="607"/>
      <c r="AV12" s="607"/>
      <c r="AW12" s="607"/>
      <c r="AX12" s="607"/>
      <c r="AY12" s="607"/>
      <c r="AZ12" s="607"/>
      <c r="BA12" s="607"/>
      <c r="BB12" s="607"/>
      <c r="BC12" s="607"/>
      <c r="BD12" s="607"/>
      <c r="BE12" s="607"/>
      <c r="BF12" s="608"/>
      <c r="BG12" s="609">
        <v>2212679</v>
      </c>
      <c r="BH12" s="610"/>
      <c r="BI12" s="610"/>
      <c r="BJ12" s="610"/>
      <c r="BK12" s="610"/>
      <c r="BL12" s="610"/>
      <c r="BM12" s="610"/>
      <c r="BN12" s="611"/>
      <c r="BO12" s="665">
        <v>50</v>
      </c>
      <c r="BP12" s="665"/>
      <c r="BQ12" s="665"/>
      <c r="BR12" s="665"/>
      <c r="BS12" s="597" t="s">
        <v>169</v>
      </c>
      <c r="BT12" s="610"/>
      <c r="BU12" s="610"/>
      <c r="BV12" s="610"/>
      <c r="BW12" s="610"/>
      <c r="BX12" s="610"/>
      <c r="BY12" s="610"/>
      <c r="BZ12" s="610"/>
      <c r="CA12" s="610"/>
      <c r="CB12" s="646"/>
      <c r="CD12" s="647" t="s">
        <v>248</v>
      </c>
      <c r="CE12" s="644"/>
      <c r="CF12" s="644"/>
      <c r="CG12" s="644"/>
      <c r="CH12" s="644"/>
      <c r="CI12" s="644"/>
      <c r="CJ12" s="644"/>
      <c r="CK12" s="644"/>
      <c r="CL12" s="644"/>
      <c r="CM12" s="644"/>
      <c r="CN12" s="644"/>
      <c r="CO12" s="644"/>
      <c r="CP12" s="644"/>
      <c r="CQ12" s="645"/>
      <c r="CR12" s="609">
        <v>389561</v>
      </c>
      <c r="CS12" s="610"/>
      <c r="CT12" s="610"/>
      <c r="CU12" s="610"/>
      <c r="CV12" s="610"/>
      <c r="CW12" s="610"/>
      <c r="CX12" s="610"/>
      <c r="CY12" s="611"/>
      <c r="CZ12" s="665">
        <v>3.3</v>
      </c>
      <c r="DA12" s="665"/>
      <c r="DB12" s="665"/>
      <c r="DC12" s="665"/>
      <c r="DD12" s="597">
        <v>35209</v>
      </c>
      <c r="DE12" s="610"/>
      <c r="DF12" s="610"/>
      <c r="DG12" s="610"/>
      <c r="DH12" s="610"/>
      <c r="DI12" s="610"/>
      <c r="DJ12" s="610"/>
      <c r="DK12" s="610"/>
      <c r="DL12" s="610"/>
      <c r="DM12" s="610"/>
      <c r="DN12" s="610"/>
      <c r="DO12" s="610"/>
      <c r="DP12" s="611"/>
      <c r="DQ12" s="597">
        <v>304798</v>
      </c>
      <c r="DR12" s="610"/>
      <c r="DS12" s="610"/>
      <c r="DT12" s="610"/>
      <c r="DU12" s="610"/>
      <c r="DV12" s="610"/>
      <c r="DW12" s="610"/>
      <c r="DX12" s="610"/>
      <c r="DY12" s="610"/>
      <c r="DZ12" s="610"/>
      <c r="EA12" s="610"/>
      <c r="EB12" s="610"/>
      <c r="EC12" s="646"/>
    </row>
    <row r="13" spans="2:143" ht="11.25" customHeight="1">
      <c r="B13" s="606" t="s">
        <v>249</v>
      </c>
      <c r="C13" s="607"/>
      <c r="D13" s="607"/>
      <c r="E13" s="607"/>
      <c r="F13" s="607"/>
      <c r="G13" s="607"/>
      <c r="H13" s="607"/>
      <c r="I13" s="607"/>
      <c r="J13" s="607"/>
      <c r="K13" s="607"/>
      <c r="L13" s="607"/>
      <c r="M13" s="607"/>
      <c r="N13" s="607"/>
      <c r="O13" s="607"/>
      <c r="P13" s="607"/>
      <c r="Q13" s="608"/>
      <c r="R13" s="609">
        <v>55042</v>
      </c>
      <c r="S13" s="610"/>
      <c r="T13" s="610"/>
      <c r="U13" s="610"/>
      <c r="V13" s="610"/>
      <c r="W13" s="610"/>
      <c r="X13" s="610"/>
      <c r="Y13" s="611"/>
      <c r="Z13" s="665">
        <v>0.4</v>
      </c>
      <c r="AA13" s="665"/>
      <c r="AB13" s="665"/>
      <c r="AC13" s="665"/>
      <c r="AD13" s="666">
        <v>55042</v>
      </c>
      <c r="AE13" s="666"/>
      <c r="AF13" s="666"/>
      <c r="AG13" s="666"/>
      <c r="AH13" s="666"/>
      <c r="AI13" s="666"/>
      <c r="AJ13" s="666"/>
      <c r="AK13" s="666"/>
      <c r="AL13" s="612">
        <v>0.7</v>
      </c>
      <c r="AM13" s="613"/>
      <c r="AN13" s="613"/>
      <c r="AO13" s="667"/>
      <c r="AP13" s="606" t="s">
        <v>250</v>
      </c>
      <c r="AQ13" s="607"/>
      <c r="AR13" s="607"/>
      <c r="AS13" s="607"/>
      <c r="AT13" s="607"/>
      <c r="AU13" s="607"/>
      <c r="AV13" s="607"/>
      <c r="AW13" s="607"/>
      <c r="AX13" s="607"/>
      <c r="AY13" s="607"/>
      <c r="AZ13" s="607"/>
      <c r="BA13" s="607"/>
      <c r="BB13" s="607"/>
      <c r="BC13" s="607"/>
      <c r="BD13" s="607"/>
      <c r="BE13" s="607"/>
      <c r="BF13" s="608"/>
      <c r="BG13" s="609">
        <v>2199043</v>
      </c>
      <c r="BH13" s="610"/>
      <c r="BI13" s="610"/>
      <c r="BJ13" s="610"/>
      <c r="BK13" s="610"/>
      <c r="BL13" s="610"/>
      <c r="BM13" s="610"/>
      <c r="BN13" s="611"/>
      <c r="BO13" s="665">
        <v>49.6</v>
      </c>
      <c r="BP13" s="665"/>
      <c r="BQ13" s="665"/>
      <c r="BR13" s="665"/>
      <c r="BS13" s="597" t="s">
        <v>222</v>
      </c>
      <c r="BT13" s="610"/>
      <c r="BU13" s="610"/>
      <c r="BV13" s="610"/>
      <c r="BW13" s="610"/>
      <c r="BX13" s="610"/>
      <c r="BY13" s="610"/>
      <c r="BZ13" s="610"/>
      <c r="CA13" s="610"/>
      <c r="CB13" s="646"/>
      <c r="CD13" s="647" t="s">
        <v>251</v>
      </c>
      <c r="CE13" s="644"/>
      <c r="CF13" s="644"/>
      <c r="CG13" s="644"/>
      <c r="CH13" s="644"/>
      <c r="CI13" s="644"/>
      <c r="CJ13" s="644"/>
      <c r="CK13" s="644"/>
      <c r="CL13" s="644"/>
      <c r="CM13" s="644"/>
      <c r="CN13" s="644"/>
      <c r="CO13" s="644"/>
      <c r="CP13" s="644"/>
      <c r="CQ13" s="645"/>
      <c r="CR13" s="609">
        <v>1297656</v>
      </c>
      <c r="CS13" s="610"/>
      <c r="CT13" s="610"/>
      <c r="CU13" s="610"/>
      <c r="CV13" s="610"/>
      <c r="CW13" s="610"/>
      <c r="CX13" s="610"/>
      <c r="CY13" s="611"/>
      <c r="CZ13" s="665">
        <v>10.9</v>
      </c>
      <c r="DA13" s="665"/>
      <c r="DB13" s="665"/>
      <c r="DC13" s="665"/>
      <c r="DD13" s="597">
        <v>627444</v>
      </c>
      <c r="DE13" s="610"/>
      <c r="DF13" s="610"/>
      <c r="DG13" s="610"/>
      <c r="DH13" s="610"/>
      <c r="DI13" s="610"/>
      <c r="DJ13" s="610"/>
      <c r="DK13" s="610"/>
      <c r="DL13" s="610"/>
      <c r="DM13" s="610"/>
      <c r="DN13" s="610"/>
      <c r="DO13" s="610"/>
      <c r="DP13" s="611"/>
      <c r="DQ13" s="597">
        <v>785414</v>
      </c>
      <c r="DR13" s="610"/>
      <c r="DS13" s="610"/>
      <c r="DT13" s="610"/>
      <c r="DU13" s="610"/>
      <c r="DV13" s="610"/>
      <c r="DW13" s="610"/>
      <c r="DX13" s="610"/>
      <c r="DY13" s="610"/>
      <c r="DZ13" s="610"/>
      <c r="EA13" s="610"/>
      <c r="EB13" s="610"/>
      <c r="EC13" s="646"/>
    </row>
    <row r="14" spans="2:143" ht="11.25" customHeight="1">
      <c r="B14" s="606" t="s">
        <v>252</v>
      </c>
      <c r="C14" s="607"/>
      <c r="D14" s="607"/>
      <c r="E14" s="607"/>
      <c r="F14" s="607"/>
      <c r="G14" s="607"/>
      <c r="H14" s="607"/>
      <c r="I14" s="607"/>
      <c r="J14" s="607"/>
      <c r="K14" s="607"/>
      <c r="L14" s="607"/>
      <c r="M14" s="607"/>
      <c r="N14" s="607"/>
      <c r="O14" s="607"/>
      <c r="P14" s="607"/>
      <c r="Q14" s="608"/>
      <c r="R14" s="609" t="s">
        <v>169</v>
      </c>
      <c r="S14" s="610"/>
      <c r="T14" s="610"/>
      <c r="U14" s="610"/>
      <c r="V14" s="610"/>
      <c r="W14" s="610"/>
      <c r="X14" s="610"/>
      <c r="Y14" s="611"/>
      <c r="Z14" s="665" t="s">
        <v>230</v>
      </c>
      <c r="AA14" s="665"/>
      <c r="AB14" s="665"/>
      <c r="AC14" s="665"/>
      <c r="AD14" s="666" t="s">
        <v>228</v>
      </c>
      <c r="AE14" s="666"/>
      <c r="AF14" s="666"/>
      <c r="AG14" s="666"/>
      <c r="AH14" s="666"/>
      <c r="AI14" s="666"/>
      <c r="AJ14" s="666"/>
      <c r="AK14" s="666"/>
      <c r="AL14" s="612" t="s">
        <v>169</v>
      </c>
      <c r="AM14" s="613"/>
      <c r="AN14" s="613"/>
      <c r="AO14" s="667"/>
      <c r="AP14" s="606" t="s">
        <v>253</v>
      </c>
      <c r="AQ14" s="607"/>
      <c r="AR14" s="607"/>
      <c r="AS14" s="607"/>
      <c r="AT14" s="607"/>
      <c r="AU14" s="607"/>
      <c r="AV14" s="607"/>
      <c r="AW14" s="607"/>
      <c r="AX14" s="607"/>
      <c r="AY14" s="607"/>
      <c r="AZ14" s="607"/>
      <c r="BA14" s="607"/>
      <c r="BB14" s="607"/>
      <c r="BC14" s="607"/>
      <c r="BD14" s="607"/>
      <c r="BE14" s="607"/>
      <c r="BF14" s="608"/>
      <c r="BG14" s="609">
        <v>81551</v>
      </c>
      <c r="BH14" s="610"/>
      <c r="BI14" s="610"/>
      <c r="BJ14" s="610"/>
      <c r="BK14" s="610"/>
      <c r="BL14" s="610"/>
      <c r="BM14" s="610"/>
      <c r="BN14" s="611"/>
      <c r="BO14" s="665">
        <v>1.8</v>
      </c>
      <c r="BP14" s="665"/>
      <c r="BQ14" s="665"/>
      <c r="BR14" s="665"/>
      <c r="BS14" s="597" t="s">
        <v>230</v>
      </c>
      <c r="BT14" s="610"/>
      <c r="BU14" s="610"/>
      <c r="BV14" s="610"/>
      <c r="BW14" s="610"/>
      <c r="BX14" s="610"/>
      <c r="BY14" s="610"/>
      <c r="BZ14" s="610"/>
      <c r="CA14" s="610"/>
      <c r="CB14" s="646"/>
      <c r="CD14" s="647" t="s">
        <v>254</v>
      </c>
      <c r="CE14" s="644"/>
      <c r="CF14" s="644"/>
      <c r="CG14" s="644"/>
      <c r="CH14" s="644"/>
      <c r="CI14" s="644"/>
      <c r="CJ14" s="644"/>
      <c r="CK14" s="644"/>
      <c r="CL14" s="644"/>
      <c r="CM14" s="644"/>
      <c r="CN14" s="644"/>
      <c r="CO14" s="644"/>
      <c r="CP14" s="644"/>
      <c r="CQ14" s="645"/>
      <c r="CR14" s="609">
        <v>524709</v>
      </c>
      <c r="CS14" s="610"/>
      <c r="CT14" s="610"/>
      <c r="CU14" s="610"/>
      <c r="CV14" s="610"/>
      <c r="CW14" s="610"/>
      <c r="CX14" s="610"/>
      <c r="CY14" s="611"/>
      <c r="CZ14" s="665">
        <v>4.4000000000000004</v>
      </c>
      <c r="DA14" s="665"/>
      <c r="DB14" s="665"/>
      <c r="DC14" s="665"/>
      <c r="DD14" s="597">
        <v>42776</v>
      </c>
      <c r="DE14" s="610"/>
      <c r="DF14" s="610"/>
      <c r="DG14" s="610"/>
      <c r="DH14" s="610"/>
      <c r="DI14" s="610"/>
      <c r="DJ14" s="610"/>
      <c r="DK14" s="610"/>
      <c r="DL14" s="610"/>
      <c r="DM14" s="610"/>
      <c r="DN14" s="610"/>
      <c r="DO14" s="610"/>
      <c r="DP14" s="611"/>
      <c r="DQ14" s="597">
        <v>486235</v>
      </c>
      <c r="DR14" s="610"/>
      <c r="DS14" s="610"/>
      <c r="DT14" s="610"/>
      <c r="DU14" s="610"/>
      <c r="DV14" s="610"/>
      <c r="DW14" s="610"/>
      <c r="DX14" s="610"/>
      <c r="DY14" s="610"/>
      <c r="DZ14" s="610"/>
      <c r="EA14" s="610"/>
      <c r="EB14" s="610"/>
      <c r="EC14" s="646"/>
    </row>
    <row r="15" spans="2:143" ht="11.25" customHeight="1">
      <c r="B15" s="606" t="s">
        <v>255</v>
      </c>
      <c r="C15" s="607"/>
      <c r="D15" s="607"/>
      <c r="E15" s="607"/>
      <c r="F15" s="607"/>
      <c r="G15" s="607"/>
      <c r="H15" s="607"/>
      <c r="I15" s="607"/>
      <c r="J15" s="607"/>
      <c r="K15" s="607"/>
      <c r="L15" s="607"/>
      <c r="M15" s="607"/>
      <c r="N15" s="607"/>
      <c r="O15" s="607"/>
      <c r="P15" s="607"/>
      <c r="Q15" s="608"/>
      <c r="R15" s="609">
        <v>28579</v>
      </c>
      <c r="S15" s="610"/>
      <c r="T15" s="610"/>
      <c r="U15" s="610"/>
      <c r="V15" s="610"/>
      <c r="W15" s="610"/>
      <c r="X15" s="610"/>
      <c r="Y15" s="611"/>
      <c r="Z15" s="665">
        <v>0.2</v>
      </c>
      <c r="AA15" s="665"/>
      <c r="AB15" s="665"/>
      <c r="AC15" s="665"/>
      <c r="AD15" s="666">
        <v>28579</v>
      </c>
      <c r="AE15" s="666"/>
      <c r="AF15" s="666"/>
      <c r="AG15" s="666"/>
      <c r="AH15" s="666"/>
      <c r="AI15" s="666"/>
      <c r="AJ15" s="666"/>
      <c r="AK15" s="666"/>
      <c r="AL15" s="612">
        <v>0.4</v>
      </c>
      <c r="AM15" s="613"/>
      <c r="AN15" s="613"/>
      <c r="AO15" s="667"/>
      <c r="AP15" s="606" t="s">
        <v>256</v>
      </c>
      <c r="AQ15" s="607"/>
      <c r="AR15" s="607"/>
      <c r="AS15" s="607"/>
      <c r="AT15" s="607"/>
      <c r="AU15" s="607"/>
      <c r="AV15" s="607"/>
      <c r="AW15" s="607"/>
      <c r="AX15" s="607"/>
      <c r="AY15" s="607"/>
      <c r="AZ15" s="607"/>
      <c r="BA15" s="607"/>
      <c r="BB15" s="607"/>
      <c r="BC15" s="607"/>
      <c r="BD15" s="607"/>
      <c r="BE15" s="607"/>
      <c r="BF15" s="608"/>
      <c r="BG15" s="609">
        <v>210730</v>
      </c>
      <c r="BH15" s="610"/>
      <c r="BI15" s="610"/>
      <c r="BJ15" s="610"/>
      <c r="BK15" s="610"/>
      <c r="BL15" s="610"/>
      <c r="BM15" s="610"/>
      <c r="BN15" s="611"/>
      <c r="BO15" s="665">
        <v>4.8</v>
      </c>
      <c r="BP15" s="665"/>
      <c r="BQ15" s="665"/>
      <c r="BR15" s="665"/>
      <c r="BS15" s="597" t="s">
        <v>228</v>
      </c>
      <c r="BT15" s="610"/>
      <c r="BU15" s="610"/>
      <c r="BV15" s="610"/>
      <c r="BW15" s="610"/>
      <c r="BX15" s="610"/>
      <c r="BY15" s="610"/>
      <c r="BZ15" s="610"/>
      <c r="CA15" s="610"/>
      <c r="CB15" s="646"/>
      <c r="CD15" s="647" t="s">
        <v>257</v>
      </c>
      <c r="CE15" s="644"/>
      <c r="CF15" s="644"/>
      <c r="CG15" s="644"/>
      <c r="CH15" s="644"/>
      <c r="CI15" s="644"/>
      <c r="CJ15" s="644"/>
      <c r="CK15" s="644"/>
      <c r="CL15" s="644"/>
      <c r="CM15" s="644"/>
      <c r="CN15" s="644"/>
      <c r="CO15" s="644"/>
      <c r="CP15" s="644"/>
      <c r="CQ15" s="645"/>
      <c r="CR15" s="609">
        <v>1443504</v>
      </c>
      <c r="CS15" s="610"/>
      <c r="CT15" s="610"/>
      <c r="CU15" s="610"/>
      <c r="CV15" s="610"/>
      <c r="CW15" s="610"/>
      <c r="CX15" s="610"/>
      <c r="CY15" s="611"/>
      <c r="CZ15" s="665">
        <v>12.1</v>
      </c>
      <c r="DA15" s="665"/>
      <c r="DB15" s="665"/>
      <c r="DC15" s="665"/>
      <c r="DD15" s="597">
        <v>404651</v>
      </c>
      <c r="DE15" s="610"/>
      <c r="DF15" s="610"/>
      <c r="DG15" s="610"/>
      <c r="DH15" s="610"/>
      <c r="DI15" s="610"/>
      <c r="DJ15" s="610"/>
      <c r="DK15" s="610"/>
      <c r="DL15" s="610"/>
      <c r="DM15" s="610"/>
      <c r="DN15" s="610"/>
      <c r="DO15" s="610"/>
      <c r="DP15" s="611"/>
      <c r="DQ15" s="597">
        <v>1033818</v>
      </c>
      <c r="DR15" s="610"/>
      <c r="DS15" s="610"/>
      <c r="DT15" s="610"/>
      <c r="DU15" s="610"/>
      <c r="DV15" s="610"/>
      <c r="DW15" s="610"/>
      <c r="DX15" s="610"/>
      <c r="DY15" s="610"/>
      <c r="DZ15" s="610"/>
      <c r="EA15" s="610"/>
      <c r="EB15" s="610"/>
      <c r="EC15" s="646"/>
    </row>
    <row r="16" spans="2:143" ht="11.25" customHeight="1">
      <c r="B16" s="606" t="s">
        <v>258</v>
      </c>
      <c r="C16" s="607"/>
      <c r="D16" s="607"/>
      <c r="E16" s="607"/>
      <c r="F16" s="607"/>
      <c r="G16" s="607"/>
      <c r="H16" s="607"/>
      <c r="I16" s="607"/>
      <c r="J16" s="607"/>
      <c r="K16" s="607"/>
      <c r="L16" s="607"/>
      <c r="M16" s="607"/>
      <c r="N16" s="607"/>
      <c r="O16" s="607"/>
      <c r="P16" s="607"/>
      <c r="Q16" s="608"/>
      <c r="R16" s="609" t="s">
        <v>230</v>
      </c>
      <c r="S16" s="610"/>
      <c r="T16" s="610"/>
      <c r="U16" s="610"/>
      <c r="V16" s="610"/>
      <c r="W16" s="610"/>
      <c r="X16" s="610"/>
      <c r="Y16" s="611"/>
      <c r="Z16" s="665" t="s">
        <v>228</v>
      </c>
      <c r="AA16" s="665"/>
      <c r="AB16" s="665"/>
      <c r="AC16" s="665"/>
      <c r="AD16" s="666" t="s">
        <v>230</v>
      </c>
      <c r="AE16" s="666"/>
      <c r="AF16" s="666"/>
      <c r="AG16" s="666"/>
      <c r="AH16" s="666"/>
      <c r="AI16" s="666"/>
      <c r="AJ16" s="666"/>
      <c r="AK16" s="666"/>
      <c r="AL16" s="612" t="s">
        <v>230</v>
      </c>
      <c r="AM16" s="613"/>
      <c r="AN16" s="613"/>
      <c r="AO16" s="667"/>
      <c r="AP16" s="606" t="s">
        <v>259</v>
      </c>
      <c r="AQ16" s="607"/>
      <c r="AR16" s="607"/>
      <c r="AS16" s="607"/>
      <c r="AT16" s="607"/>
      <c r="AU16" s="607"/>
      <c r="AV16" s="607"/>
      <c r="AW16" s="607"/>
      <c r="AX16" s="607"/>
      <c r="AY16" s="607"/>
      <c r="AZ16" s="607"/>
      <c r="BA16" s="607"/>
      <c r="BB16" s="607"/>
      <c r="BC16" s="607"/>
      <c r="BD16" s="607"/>
      <c r="BE16" s="607"/>
      <c r="BF16" s="608"/>
      <c r="BG16" s="609" t="s">
        <v>222</v>
      </c>
      <c r="BH16" s="610"/>
      <c r="BI16" s="610"/>
      <c r="BJ16" s="610"/>
      <c r="BK16" s="610"/>
      <c r="BL16" s="610"/>
      <c r="BM16" s="610"/>
      <c r="BN16" s="611"/>
      <c r="BO16" s="665" t="s">
        <v>230</v>
      </c>
      <c r="BP16" s="665"/>
      <c r="BQ16" s="665"/>
      <c r="BR16" s="665"/>
      <c r="BS16" s="597" t="s">
        <v>222</v>
      </c>
      <c r="BT16" s="610"/>
      <c r="BU16" s="610"/>
      <c r="BV16" s="610"/>
      <c r="BW16" s="610"/>
      <c r="BX16" s="610"/>
      <c r="BY16" s="610"/>
      <c r="BZ16" s="610"/>
      <c r="CA16" s="610"/>
      <c r="CB16" s="646"/>
      <c r="CD16" s="647" t="s">
        <v>260</v>
      </c>
      <c r="CE16" s="644"/>
      <c r="CF16" s="644"/>
      <c r="CG16" s="644"/>
      <c r="CH16" s="644"/>
      <c r="CI16" s="644"/>
      <c r="CJ16" s="644"/>
      <c r="CK16" s="644"/>
      <c r="CL16" s="644"/>
      <c r="CM16" s="644"/>
      <c r="CN16" s="644"/>
      <c r="CO16" s="644"/>
      <c r="CP16" s="644"/>
      <c r="CQ16" s="645"/>
      <c r="CR16" s="609" t="s">
        <v>222</v>
      </c>
      <c r="CS16" s="610"/>
      <c r="CT16" s="610"/>
      <c r="CU16" s="610"/>
      <c r="CV16" s="610"/>
      <c r="CW16" s="610"/>
      <c r="CX16" s="610"/>
      <c r="CY16" s="611"/>
      <c r="CZ16" s="665" t="s">
        <v>222</v>
      </c>
      <c r="DA16" s="665"/>
      <c r="DB16" s="665"/>
      <c r="DC16" s="665"/>
      <c r="DD16" s="597" t="s">
        <v>230</v>
      </c>
      <c r="DE16" s="610"/>
      <c r="DF16" s="610"/>
      <c r="DG16" s="610"/>
      <c r="DH16" s="610"/>
      <c r="DI16" s="610"/>
      <c r="DJ16" s="610"/>
      <c r="DK16" s="610"/>
      <c r="DL16" s="610"/>
      <c r="DM16" s="610"/>
      <c r="DN16" s="610"/>
      <c r="DO16" s="610"/>
      <c r="DP16" s="611"/>
      <c r="DQ16" s="597" t="s">
        <v>169</v>
      </c>
      <c r="DR16" s="610"/>
      <c r="DS16" s="610"/>
      <c r="DT16" s="610"/>
      <c r="DU16" s="610"/>
      <c r="DV16" s="610"/>
      <c r="DW16" s="610"/>
      <c r="DX16" s="610"/>
      <c r="DY16" s="610"/>
      <c r="DZ16" s="610"/>
      <c r="EA16" s="610"/>
      <c r="EB16" s="610"/>
      <c r="EC16" s="646"/>
    </row>
    <row r="17" spans="2:133" ht="11.25" customHeight="1">
      <c r="B17" s="606" t="s">
        <v>261</v>
      </c>
      <c r="C17" s="607"/>
      <c r="D17" s="607"/>
      <c r="E17" s="607"/>
      <c r="F17" s="607"/>
      <c r="G17" s="607"/>
      <c r="H17" s="607"/>
      <c r="I17" s="607"/>
      <c r="J17" s="607"/>
      <c r="K17" s="607"/>
      <c r="L17" s="607"/>
      <c r="M17" s="607"/>
      <c r="N17" s="607"/>
      <c r="O17" s="607"/>
      <c r="P17" s="607"/>
      <c r="Q17" s="608"/>
      <c r="R17" s="609">
        <v>15109</v>
      </c>
      <c r="S17" s="610"/>
      <c r="T17" s="610"/>
      <c r="U17" s="610"/>
      <c r="V17" s="610"/>
      <c r="W17" s="610"/>
      <c r="X17" s="610"/>
      <c r="Y17" s="611"/>
      <c r="Z17" s="665">
        <v>0.1</v>
      </c>
      <c r="AA17" s="665"/>
      <c r="AB17" s="665"/>
      <c r="AC17" s="665"/>
      <c r="AD17" s="666">
        <v>15109</v>
      </c>
      <c r="AE17" s="666"/>
      <c r="AF17" s="666"/>
      <c r="AG17" s="666"/>
      <c r="AH17" s="666"/>
      <c r="AI17" s="666"/>
      <c r="AJ17" s="666"/>
      <c r="AK17" s="666"/>
      <c r="AL17" s="612">
        <v>0.2</v>
      </c>
      <c r="AM17" s="613"/>
      <c r="AN17" s="613"/>
      <c r="AO17" s="667"/>
      <c r="AP17" s="606" t="s">
        <v>262</v>
      </c>
      <c r="AQ17" s="607"/>
      <c r="AR17" s="607"/>
      <c r="AS17" s="607"/>
      <c r="AT17" s="607"/>
      <c r="AU17" s="607"/>
      <c r="AV17" s="607"/>
      <c r="AW17" s="607"/>
      <c r="AX17" s="607"/>
      <c r="AY17" s="607"/>
      <c r="AZ17" s="607"/>
      <c r="BA17" s="607"/>
      <c r="BB17" s="607"/>
      <c r="BC17" s="607"/>
      <c r="BD17" s="607"/>
      <c r="BE17" s="607"/>
      <c r="BF17" s="608"/>
      <c r="BG17" s="609" t="s">
        <v>230</v>
      </c>
      <c r="BH17" s="610"/>
      <c r="BI17" s="610"/>
      <c r="BJ17" s="610"/>
      <c r="BK17" s="610"/>
      <c r="BL17" s="610"/>
      <c r="BM17" s="610"/>
      <c r="BN17" s="611"/>
      <c r="BO17" s="665" t="s">
        <v>169</v>
      </c>
      <c r="BP17" s="665"/>
      <c r="BQ17" s="665"/>
      <c r="BR17" s="665"/>
      <c r="BS17" s="597" t="s">
        <v>230</v>
      </c>
      <c r="BT17" s="610"/>
      <c r="BU17" s="610"/>
      <c r="BV17" s="610"/>
      <c r="BW17" s="610"/>
      <c r="BX17" s="610"/>
      <c r="BY17" s="610"/>
      <c r="BZ17" s="610"/>
      <c r="CA17" s="610"/>
      <c r="CB17" s="646"/>
      <c r="CD17" s="647" t="s">
        <v>263</v>
      </c>
      <c r="CE17" s="644"/>
      <c r="CF17" s="644"/>
      <c r="CG17" s="644"/>
      <c r="CH17" s="644"/>
      <c r="CI17" s="644"/>
      <c r="CJ17" s="644"/>
      <c r="CK17" s="644"/>
      <c r="CL17" s="644"/>
      <c r="CM17" s="644"/>
      <c r="CN17" s="644"/>
      <c r="CO17" s="644"/>
      <c r="CP17" s="644"/>
      <c r="CQ17" s="645"/>
      <c r="CR17" s="609">
        <v>1506466</v>
      </c>
      <c r="CS17" s="610"/>
      <c r="CT17" s="610"/>
      <c r="CU17" s="610"/>
      <c r="CV17" s="610"/>
      <c r="CW17" s="610"/>
      <c r="CX17" s="610"/>
      <c r="CY17" s="611"/>
      <c r="CZ17" s="665">
        <v>12.7</v>
      </c>
      <c r="DA17" s="665"/>
      <c r="DB17" s="665"/>
      <c r="DC17" s="665"/>
      <c r="DD17" s="597" t="s">
        <v>230</v>
      </c>
      <c r="DE17" s="610"/>
      <c r="DF17" s="610"/>
      <c r="DG17" s="610"/>
      <c r="DH17" s="610"/>
      <c r="DI17" s="610"/>
      <c r="DJ17" s="610"/>
      <c r="DK17" s="610"/>
      <c r="DL17" s="610"/>
      <c r="DM17" s="610"/>
      <c r="DN17" s="610"/>
      <c r="DO17" s="610"/>
      <c r="DP17" s="611"/>
      <c r="DQ17" s="597">
        <v>1488918</v>
      </c>
      <c r="DR17" s="610"/>
      <c r="DS17" s="610"/>
      <c r="DT17" s="610"/>
      <c r="DU17" s="610"/>
      <c r="DV17" s="610"/>
      <c r="DW17" s="610"/>
      <c r="DX17" s="610"/>
      <c r="DY17" s="610"/>
      <c r="DZ17" s="610"/>
      <c r="EA17" s="610"/>
      <c r="EB17" s="610"/>
      <c r="EC17" s="646"/>
    </row>
    <row r="18" spans="2:133" ht="11.25" customHeight="1">
      <c r="B18" s="606" t="s">
        <v>264</v>
      </c>
      <c r="C18" s="607"/>
      <c r="D18" s="607"/>
      <c r="E18" s="607"/>
      <c r="F18" s="607"/>
      <c r="G18" s="607"/>
      <c r="H18" s="607"/>
      <c r="I18" s="607"/>
      <c r="J18" s="607"/>
      <c r="K18" s="607"/>
      <c r="L18" s="607"/>
      <c r="M18" s="607"/>
      <c r="N18" s="607"/>
      <c r="O18" s="607"/>
      <c r="P18" s="607"/>
      <c r="Q18" s="608"/>
      <c r="R18" s="609">
        <v>2460329</v>
      </c>
      <c r="S18" s="610"/>
      <c r="T18" s="610"/>
      <c r="U18" s="610"/>
      <c r="V18" s="610"/>
      <c r="W18" s="610"/>
      <c r="X18" s="610"/>
      <c r="Y18" s="611"/>
      <c r="Z18" s="665">
        <v>19</v>
      </c>
      <c r="AA18" s="665"/>
      <c r="AB18" s="665"/>
      <c r="AC18" s="665"/>
      <c r="AD18" s="666">
        <v>2218057</v>
      </c>
      <c r="AE18" s="666"/>
      <c r="AF18" s="666"/>
      <c r="AG18" s="666"/>
      <c r="AH18" s="666"/>
      <c r="AI18" s="666"/>
      <c r="AJ18" s="666"/>
      <c r="AK18" s="666"/>
      <c r="AL18" s="612">
        <v>29.7</v>
      </c>
      <c r="AM18" s="613"/>
      <c r="AN18" s="613"/>
      <c r="AO18" s="667"/>
      <c r="AP18" s="606" t="s">
        <v>265</v>
      </c>
      <c r="AQ18" s="607"/>
      <c r="AR18" s="607"/>
      <c r="AS18" s="607"/>
      <c r="AT18" s="607"/>
      <c r="AU18" s="607"/>
      <c r="AV18" s="607"/>
      <c r="AW18" s="607"/>
      <c r="AX18" s="607"/>
      <c r="AY18" s="607"/>
      <c r="AZ18" s="607"/>
      <c r="BA18" s="607"/>
      <c r="BB18" s="607"/>
      <c r="BC18" s="607"/>
      <c r="BD18" s="607"/>
      <c r="BE18" s="607"/>
      <c r="BF18" s="608"/>
      <c r="BG18" s="609" t="s">
        <v>230</v>
      </c>
      <c r="BH18" s="610"/>
      <c r="BI18" s="610"/>
      <c r="BJ18" s="610"/>
      <c r="BK18" s="610"/>
      <c r="BL18" s="610"/>
      <c r="BM18" s="610"/>
      <c r="BN18" s="611"/>
      <c r="BO18" s="665" t="s">
        <v>228</v>
      </c>
      <c r="BP18" s="665"/>
      <c r="BQ18" s="665"/>
      <c r="BR18" s="665"/>
      <c r="BS18" s="597" t="s">
        <v>222</v>
      </c>
      <c r="BT18" s="610"/>
      <c r="BU18" s="610"/>
      <c r="BV18" s="610"/>
      <c r="BW18" s="610"/>
      <c r="BX18" s="610"/>
      <c r="BY18" s="610"/>
      <c r="BZ18" s="610"/>
      <c r="CA18" s="610"/>
      <c r="CB18" s="646"/>
      <c r="CD18" s="647" t="s">
        <v>266</v>
      </c>
      <c r="CE18" s="644"/>
      <c r="CF18" s="644"/>
      <c r="CG18" s="644"/>
      <c r="CH18" s="644"/>
      <c r="CI18" s="644"/>
      <c r="CJ18" s="644"/>
      <c r="CK18" s="644"/>
      <c r="CL18" s="644"/>
      <c r="CM18" s="644"/>
      <c r="CN18" s="644"/>
      <c r="CO18" s="644"/>
      <c r="CP18" s="644"/>
      <c r="CQ18" s="645"/>
      <c r="CR18" s="609">
        <v>17557</v>
      </c>
      <c r="CS18" s="610"/>
      <c r="CT18" s="610"/>
      <c r="CU18" s="610"/>
      <c r="CV18" s="610"/>
      <c r="CW18" s="610"/>
      <c r="CX18" s="610"/>
      <c r="CY18" s="611"/>
      <c r="CZ18" s="665">
        <v>0.1</v>
      </c>
      <c r="DA18" s="665"/>
      <c r="DB18" s="665"/>
      <c r="DC18" s="665"/>
      <c r="DD18" s="597">
        <v>17557</v>
      </c>
      <c r="DE18" s="610"/>
      <c r="DF18" s="610"/>
      <c r="DG18" s="610"/>
      <c r="DH18" s="610"/>
      <c r="DI18" s="610"/>
      <c r="DJ18" s="610"/>
      <c r="DK18" s="610"/>
      <c r="DL18" s="610"/>
      <c r="DM18" s="610"/>
      <c r="DN18" s="610"/>
      <c r="DO18" s="610"/>
      <c r="DP18" s="611"/>
      <c r="DQ18" s="597">
        <v>17557</v>
      </c>
      <c r="DR18" s="610"/>
      <c r="DS18" s="610"/>
      <c r="DT18" s="610"/>
      <c r="DU18" s="610"/>
      <c r="DV18" s="610"/>
      <c r="DW18" s="610"/>
      <c r="DX18" s="610"/>
      <c r="DY18" s="610"/>
      <c r="DZ18" s="610"/>
      <c r="EA18" s="610"/>
      <c r="EB18" s="610"/>
      <c r="EC18" s="646"/>
    </row>
    <row r="19" spans="2:133" ht="11.25" customHeight="1">
      <c r="B19" s="606" t="s">
        <v>267</v>
      </c>
      <c r="C19" s="607"/>
      <c r="D19" s="607"/>
      <c r="E19" s="607"/>
      <c r="F19" s="607"/>
      <c r="G19" s="607"/>
      <c r="H19" s="607"/>
      <c r="I19" s="607"/>
      <c r="J19" s="607"/>
      <c r="K19" s="607"/>
      <c r="L19" s="607"/>
      <c r="M19" s="607"/>
      <c r="N19" s="607"/>
      <c r="O19" s="607"/>
      <c r="P19" s="607"/>
      <c r="Q19" s="608"/>
      <c r="R19" s="609">
        <v>2218057</v>
      </c>
      <c r="S19" s="610"/>
      <c r="T19" s="610"/>
      <c r="U19" s="610"/>
      <c r="V19" s="610"/>
      <c r="W19" s="610"/>
      <c r="X19" s="610"/>
      <c r="Y19" s="611"/>
      <c r="Z19" s="665">
        <v>17.100000000000001</v>
      </c>
      <c r="AA19" s="665"/>
      <c r="AB19" s="665"/>
      <c r="AC19" s="665"/>
      <c r="AD19" s="666">
        <v>2218057</v>
      </c>
      <c r="AE19" s="666"/>
      <c r="AF19" s="666"/>
      <c r="AG19" s="666"/>
      <c r="AH19" s="666"/>
      <c r="AI19" s="666"/>
      <c r="AJ19" s="666"/>
      <c r="AK19" s="666"/>
      <c r="AL19" s="612">
        <v>29.7</v>
      </c>
      <c r="AM19" s="613"/>
      <c r="AN19" s="613"/>
      <c r="AO19" s="667"/>
      <c r="AP19" s="606" t="s">
        <v>268</v>
      </c>
      <c r="AQ19" s="607"/>
      <c r="AR19" s="607"/>
      <c r="AS19" s="607"/>
      <c r="AT19" s="607"/>
      <c r="AU19" s="607"/>
      <c r="AV19" s="607"/>
      <c r="AW19" s="607"/>
      <c r="AX19" s="607"/>
      <c r="AY19" s="607"/>
      <c r="AZ19" s="607"/>
      <c r="BA19" s="607"/>
      <c r="BB19" s="607"/>
      <c r="BC19" s="607"/>
      <c r="BD19" s="607"/>
      <c r="BE19" s="607"/>
      <c r="BF19" s="608"/>
      <c r="BG19" s="609">
        <v>132738</v>
      </c>
      <c r="BH19" s="610"/>
      <c r="BI19" s="610"/>
      <c r="BJ19" s="610"/>
      <c r="BK19" s="610"/>
      <c r="BL19" s="610"/>
      <c r="BM19" s="610"/>
      <c r="BN19" s="611"/>
      <c r="BO19" s="665">
        <v>3</v>
      </c>
      <c r="BP19" s="665"/>
      <c r="BQ19" s="665"/>
      <c r="BR19" s="665"/>
      <c r="BS19" s="597" t="s">
        <v>222</v>
      </c>
      <c r="BT19" s="610"/>
      <c r="BU19" s="610"/>
      <c r="BV19" s="610"/>
      <c r="BW19" s="610"/>
      <c r="BX19" s="610"/>
      <c r="BY19" s="610"/>
      <c r="BZ19" s="610"/>
      <c r="CA19" s="610"/>
      <c r="CB19" s="646"/>
      <c r="CD19" s="647" t="s">
        <v>269</v>
      </c>
      <c r="CE19" s="644"/>
      <c r="CF19" s="644"/>
      <c r="CG19" s="644"/>
      <c r="CH19" s="644"/>
      <c r="CI19" s="644"/>
      <c r="CJ19" s="644"/>
      <c r="CK19" s="644"/>
      <c r="CL19" s="644"/>
      <c r="CM19" s="644"/>
      <c r="CN19" s="644"/>
      <c r="CO19" s="644"/>
      <c r="CP19" s="644"/>
      <c r="CQ19" s="645"/>
      <c r="CR19" s="609" t="s">
        <v>230</v>
      </c>
      <c r="CS19" s="610"/>
      <c r="CT19" s="610"/>
      <c r="CU19" s="610"/>
      <c r="CV19" s="610"/>
      <c r="CW19" s="610"/>
      <c r="CX19" s="610"/>
      <c r="CY19" s="611"/>
      <c r="CZ19" s="665" t="s">
        <v>230</v>
      </c>
      <c r="DA19" s="665"/>
      <c r="DB19" s="665"/>
      <c r="DC19" s="665"/>
      <c r="DD19" s="597" t="s">
        <v>230</v>
      </c>
      <c r="DE19" s="610"/>
      <c r="DF19" s="610"/>
      <c r="DG19" s="610"/>
      <c r="DH19" s="610"/>
      <c r="DI19" s="610"/>
      <c r="DJ19" s="610"/>
      <c r="DK19" s="610"/>
      <c r="DL19" s="610"/>
      <c r="DM19" s="610"/>
      <c r="DN19" s="610"/>
      <c r="DO19" s="610"/>
      <c r="DP19" s="611"/>
      <c r="DQ19" s="597" t="s">
        <v>230</v>
      </c>
      <c r="DR19" s="610"/>
      <c r="DS19" s="610"/>
      <c r="DT19" s="610"/>
      <c r="DU19" s="610"/>
      <c r="DV19" s="610"/>
      <c r="DW19" s="610"/>
      <c r="DX19" s="610"/>
      <c r="DY19" s="610"/>
      <c r="DZ19" s="610"/>
      <c r="EA19" s="610"/>
      <c r="EB19" s="610"/>
      <c r="EC19" s="646"/>
    </row>
    <row r="20" spans="2:133" ht="11.25" customHeight="1">
      <c r="B20" s="606" t="s">
        <v>270</v>
      </c>
      <c r="C20" s="607"/>
      <c r="D20" s="607"/>
      <c r="E20" s="607"/>
      <c r="F20" s="607"/>
      <c r="G20" s="607"/>
      <c r="H20" s="607"/>
      <c r="I20" s="607"/>
      <c r="J20" s="607"/>
      <c r="K20" s="607"/>
      <c r="L20" s="607"/>
      <c r="M20" s="607"/>
      <c r="N20" s="607"/>
      <c r="O20" s="607"/>
      <c r="P20" s="607"/>
      <c r="Q20" s="608"/>
      <c r="R20" s="609">
        <v>242272</v>
      </c>
      <c r="S20" s="610"/>
      <c r="T20" s="610"/>
      <c r="U20" s="610"/>
      <c r="V20" s="610"/>
      <c r="W20" s="610"/>
      <c r="X20" s="610"/>
      <c r="Y20" s="611"/>
      <c r="Z20" s="665">
        <v>1.9</v>
      </c>
      <c r="AA20" s="665"/>
      <c r="AB20" s="665"/>
      <c r="AC20" s="665"/>
      <c r="AD20" s="666" t="s">
        <v>230</v>
      </c>
      <c r="AE20" s="666"/>
      <c r="AF20" s="666"/>
      <c r="AG20" s="666"/>
      <c r="AH20" s="666"/>
      <c r="AI20" s="666"/>
      <c r="AJ20" s="666"/>
      <c r="AK20" s="666"/>
      <c r="AL20" s="612" t="s">
        <v>222</v>
      </c>
      <c r="AM20" s="613"/>
      <c r="AN20" s="613"/>
      <c r="AO20" s="667"/>
      <c r="AP20" s="606" t="s">
        <v>271</v>
      </c>
      <c r="AQ20" s="607"/>
      <c r="AR20" s="607"/>
      <c r="AS20" s="607"/>
      <c r="AT20" s="607"/>
      <c r="AU20" s="607"/>
      <c r="AV20" s="607"/>
      <c r="AW20" s="607"/>
      <c r="AX20" s="607"/>
      <c r="AY20" s="607"/>
      <c r="AZ20" s="607"/>
      <c r="BA20" s="607"/>
      <c r="BB20" s="607"/>
      <c r="BC20" s="607"/>
      <c r="BD20" s="607"/>
      <c r="BE20" s="607"/>
      <c r="BF20" s="608"/>
      <c r="BG20" s="609">
        <v>124389</v>
      </c>
      <c r="BH20" s="610"/>
      <c r="BI20" s="610"/>
      <c r="BJ20" s="610"/>
      <c r="BK20" s="610"/>
      <c r="BL20" s="610"/>
      <c r="BM20" s="610"/>
      <c r="BN20" s="611"/>
      <c r="BO20" s="665">
        <v>2.8</v>
      </c>
      <c r="BP20" s="665"/>
      <c r="BQ20" s="665"/>
      <c r="BR20" s="665"/>
      <c r="BS20" s="597" t="s">
        <v>230</v>
      </c>
      <c r="BT20" s="610"/>
      <c r="BU20" s="610"/>
      <c r="BV20" s="610"/>
      <c r="BW20" s="610"/>
      <c r="BX20" s="610"/>
      <c r="BY20" s="610"/>
      <c r="BZ20" s="610"/>
      <c r="CA20" s="610"/>
      <c r="CB20" s="646"/>
      <c r="CD20" s="647" t="s">
        <v>272</v>
      </c>
      <c r="CE20" s="644"/>
      <c r="CF20" s="644"/>
      <c r="CG20" s="644"/>
      <c r="CH20" s="644"/>
      <c r="CI20" s="644"/>
      <c r="CJ20" s="644"/>
      <c r="CK20" s="644"/>
      <c r="CL20" s="644"/>
      <c r="CM20" s="644"/>
      <c r="CN20" s="644"/>
      <c r="CO20" s="644"/>
      <c r="CP20" s="644"/>
      <c r="CQ20" s="645"/>
      <c r="CR20" s="609">
        <v>11899577</v>
      </c>
      <c r="CS20" s="610"/>
      <c r="CT20" s="610"/>
      <c r="CU20" s="610"/>
      <c r="CV20" s="610"/>
      <c r="CW20" s="610"/>
      <c r="CX20" s="610"/>
      <c r="CY20" s="611"/>
      <c r="CZ20" s="665">
        <v>100</v>
      </c>
      <c r="DA20" s="665"/>
      <c r="DB20" s="665"/>
      <c r="DC20" s="665"/>
      <c r="DD20" s="597">
        <v>2010341</v>
      </c>
      <c r="DE20" s="610"/>
      <c r="DF20" s="610"/>
      <c r="DG20" s="610"/>
      <c r="DH20" s="610"/>
      <c r="DI20" s="610"/>
      <c r="DJ20" s="610"/>
      <c r="DK20" s="610"/>
      <c r="DL20" s="610"/>
      <c r="DM20" s="610"/>
      <c r="DN20" s="610"/>
      <c r="DO20" s="610"/>
      <c r="DP20" s="611"/>
      <c r="DQ20" s="597">
        <v>8101070</v>
      </c>
      <c r="DR20" s="610"/>
      <c r="DS20" s="610"/>
      <c r="DT20" s="610"/>
      <c r="DU20" s="610"/>
      <c r="DV20" s="610"/>
      <c r="DW20" s="610"/>
      <c r="DX20" s="610"/>
      <c r="DY20" s="610"/>
      <c r="DZ20" s="610"/>
      <c r="EA20" s="610"/>
      <c r="EB20" s="610"/>
      <c r="EC20" s="646"/>
    </row>
    <row r="21" spans="2:133" ht="11.25" customHeight="1">
      <c r="B21" s="606" t="s">
        <v>273</v>
      </c>
      <c r="C21" s="607"/>
      <c r="D21" s="607"/>
      <c r="E21" s="607"/>
      <c r="F21" s="607"/>
      <c r="G21" s="607"/>
      <c r="H21" s="607"/>
      <c r="I21" s="607"/>
      <c r="J21" s="607"/>
      <c r="K21" s="607"/>
      <c r="L21" s="607"/>
      <c r="M21" s="607"/>
      <c r="N21" s="607"/>
      <c r="O21" s="607"/>
      <c r="P21" s="607"/>
      <c r="Q21" s="608"/>
      <c r="R21" s="609" t="s">
        <v>230</v>
      </c>
      <c r="S21" s="610"/>
      <c r="T21" s="610"/>
      <c r="U21" s="610"/>
      <c r="V21" s="610"/>
      <c r="W21" s="610"/>
      <c r="X21" s="610"/>
      <c r="Y21" s="611"/>
      <c r="Z21" s="665" t="s">
        <v>169</v>
      </c>
      <c r="AA21" s="665"/>
      <c r="AB21" s="665"/>
      <c r="AC21" s="665"/>
      <c r="AD21" s="666" t="s">
        <v>230</v>
      </c>
      <c r="AE21" s="666"/>
      <c r="AF21" s="666"/>
      <c r="AG21" s="666"/>
      <c r="AH21" s="666"/>
      <c r="AI21" s="666"/>
      <c r="AJ21" s="666"/>
      <c r="AK21" s="666"/>
      <c r="AL21" s="612" t="s">
        <v>228</v>
      </c>
      <c r="AM21" s="613"/>
      <c r="AN21" s="613"/>
      <c r="AO21" s="667"/>
      <c r="AP21" s="711" t="s">
        <v>274</v>
      </c>
      <c r="AQ21" s="718"/>
      <c r="AR21" s="718"/>
      <c r="AS21" s="718"/>
      <c r="AT21" s="718"/>
      <c r="AU21" s="718"/>
      <c r="AV21" s="718"/>
      <c r="AW21" s="718"/>
      <c r="AX21" s="718"/>
      <c r="AY21" s="718"/>
      <c r="AZ21" s="718"/>
      <c r="BA21" s="718"/>
      <c r="BB21" s="718"/>
      <c r="BC21" s="718"/>
      <c r="BD21" s="718"/>
      <c r="BE21" s="718"/>
      <c r="BF21" s="713"/>
      <c r="BG21" s="609">
        <v>124389</v>
      </c>
      <c r="BH21" s="610"/>
      <c r="BI21" s="610"/>
      <c r="BJ21" s="610"/>
      <c r="BK21" s="610"/>
      <c r="BL21" s="610"/>
      <c r="BM21" s="610"/>
      <c r="BN21" s="611"/>
      <c r="BO21" s="665">
        <v>2.8</v>
      </c>
      <c r="BP21" s="665"/>
      <c r="BQ21" s="665"/>
      <c r="BR21" s="665"/>
      <c r="BS21" s="597" t="s">
        <v>230</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275</v>
      </c>
      <c r="C22" s="607"/>
      <c r="D22" s="607"/>
      <c r="E22" s="607"/>
      <c r="F22" s="607"/>
      <c r="G22" s="607"/>
      <c r="H22" s="607"/>
      <c r="I22" s="607"/>
      <c r="J22" s="607"/>
      <c r="K22" s="607"/>
      <c r="L22" s="607"/>
      <c r="M22" s="607"/>
      <c r="N22" s="607"/>
      <c r="O22" s="607"/>
      <c r="P22" s="607"/>
      <c r="Q22" s="608"/>
      <c r="R22" s="609">
        <v>7611503</v>
      </c>
      <c r="S22" s="610"/>
      <c r="T22" s="610"/>
      <c r="U22" s="610"/>
      <c r="V22" s="610"/>
      <c r="W22" s="610"/>
      <c r="X22" s="610"/>
      <c r="Y22" s="611"/>
      <c r="Z22" s="665">
        <v>58.7</v>
      </c>
      <c r="AA22" s="665"/>
      <c r="AB22" s="665"/>
      <c r="AC22" s="665"/>
      <c r="AD22" s="666">
        <v>7360882</v>
      </c>
      <c r="AE22" s="666"/>
      <c r="AF22" s="666"/>
      <c r="AG22" s="666"/>
      <c r="AH22" s="666"/>
      <c r="AI22" s="666"/>
      <c r="AJ22" s="666"/>
      <c r="AK22" s="666"/>
      <c r="AL22" s="612">
        <v>98.7</v>
      </c>
      <c r="AM22" s="613"/>
      <c r="AN22" s="613"/>
      <c r="AO22" s="667"/>
      <c r="AP22" s="711" t="s">
        <v>276</v>
      </c>
      <c r="AQ22" s="718"/>
      <c r="AR22" s="718"/>
      <c r="AS22" s="718"/>
      <c r="AT22" s="718"/>
      <c r="AU22" s="718"/>
      <c r="AV22" s="718"/>
      <c r="AW22" s="718"/>
      <c r="AX22" s="718"/>
      <c r="AY22" s="718"/>
      <c r="AZ22" s="718"/>
      <c r="BA22" s="718"/>
      <c r="BB22" s="718"/>
      <c r="BC22" s="718"/>
      <c r="BD22" s="718"/>
      <c r="BE22" s="718"/>
      <c r="BF22" s="713"/>
      <c r="BG22" s="609" t="s">
        <v>169</v>
      </c>
      <c r="BH22" s="610"/>
      <c r="BI22" s="610"/>
      <c r="BJ22" s="610"/>
      <c r="BK22" s="610"/>
      <c r="BL22" s="610"/>
      <c r="BM22" s="610"/>
      <c r="BN22" s="611"/>
      <c r="BO22" s="665" t="s">
        <v>169</v>
      </c>
      <c r="BP22" s="665"/>
      <c r="BQ22" s="665"/>
      <c r="BR22" s="665"/>
      <c r="BS22" s="597" t="s">
        <v>230</v>
      </c>
      <c r="BT22" s="610"/>
      <c r="BU22" s="610"/>
      <c r="BV22" s="610"/>
      <c r="BW22" s="610"/>
      <c r="BX22" s="610"/>
      <c r="BY22" s="610"/>
      <c r="BZ22" s="610"/>
      <c r="CA22" s="610"/>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278</v>
      </c>
      <c r="C23" s="607"/>
      <c r="D23" s="607"/>
      <c r="E23" s="607"/>
      <c r="F23" s="607"/>
      <c r="G23" s="607"/>
      <c r="H23" s="607"/>
      <c r="I23" s="607"/>
      <c r="J23" s="607"/>
      <c r="K23" s="607"/>
      <c r="L23" s="607"/>
      <c r="M23" s="607"/>
      <c r="N23" s="607"/>
      <c r="O23" s="607"/>
      <c r="P23" s="607"/>
      <c r="Q23" s="608"/>
      <c r="R23" s="609">
        <v>2570</v>
      </c>
      <c r="S23" s="610"/>
      <c r="T23" s="610"/>
      <c r="U23" s="610"/>
      <c r="V23" s="610"/>
      <c r="W23" s="610"/>
      <c r="X23" s="610"/>
      <c r="Y23" s="611"/>
      <c r="Z23" s="665">
        <v>0</v>
      </c>
      <c r="AA23" s="665"/>
      <c r="AB23" s="665"/>
      <c r="AC23" s="665"/>
      <c r="AD23" s="666">
        <v>2570</v>
      </c>
      <c r="AE23" s="666"/>
      <c r="AF23" s="666"/>
      <c r="AG23" s="666"/>
      <c r="AH23" s="666"/>
      <c r="AI23" s="666"/>
      <c r="AJ23" s="666"/>
      <c r="AK23" s="666"/>
      <c r="AL23" s="612">
        <v>0</v>
      </c>
      <c r="AM23" s="613"/>
      <c r="AN23" s="613"/>
      <c r="AO23" s="667"/>
      <c r="AP23" s="711" t="s">
        <v>279</v>
      </c>
      <c r="AQ23" s="718"/>
      <c r="AR23" s="718"/>
      <c r="AS23" s="718"/>
      <c r="AT23" s="718"/>
      <c r="AU23" s="718"/>
      <c r="AV23" s="718"/>
      <c r="AW23" s="718"/>
      <c r="AX23" s="718"/>
      <c r="AY23" s="718"/>
      <c r="AZ23" s="718"/>
      <c r="BA23" s="718"/>
      <c r="BB23" s="718"/>
      <c r="BC23" s="718"/>
      <c r="BD23" s="718"/>
      <c r="BE23" s="718"/>
      <c r="BF23" s="713"/>
      <c r="BG23" s="609" t="s">
        <v>169</v>
      </c>
      <c r="BH23" s="610"/>
      <c r="BI23" s="610"/>
      <c r="BJ23" s="610"/>
      <c r="BK23" s="610"/>
      <c r="BL23" s="610"/>
      <c r="BM23" s="610"/>
      <c r="BN23" s="611"/>
      <c r="BO23" s="665" t="s">
        <v>230</v>
      </c>
      <c r="BP23" s="665"/>
      <c r="BQ23" s="665"/>
      <c r="BR23" s="665"/>
      <c r="BS23" s="597" t="s">
        <v>228</v>
      </c>
      <c r="BT23" s="610"/>
      <c r="BU23" s="610"/>
      <c r="BV23" s="610"/>
      <c r="BW23" s="610"/>
      <c r="BX23" s="610"/>
      <c r="BY23" s="610"/>
      <c r="BZ23" s="610"/>
      <c r="CA23" s="610"/>
      <c r="CB23" s="646"/>
      <c r="CD23" s="720" t="s">
        <v>216</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6" t="s">
        <v>285</v>
      </c>
      <c r="C24" s="607"/>
      <c r="D24" s="607"/>
      <c r="E24" s="607"/>
      <c r="F24" s="607"/>
      <c r="G24" s="607"/>
      <c r="H24" s="607"/>
      <c r="I24" s="607"/>
      <c r="J24" s="607"/>
      <c r="K24" s="607"/>
      <c r="L24" s="607"/>
      <c r="M24" s="607"/>
      <c r="N24" s="607"/>
      <c r="O24" s="607"/>
      <c r="P24" s="607"/>
      <c r="Q24" s="608"/>
      <c r="R24" s="609">
        <v>26780</v>
      </c>
      <c r="S24" s="610"/>
      <c r="T24" s="610"/>
      <c r="U24" s="610"/>
      <c r="V24" s="610"/>
      <c r="W24" s="610"/>
      <c r="X24" s="610"/>
      <c r="Y24" s="611"/>
      <c r="Z24" s="665">
        <v>0.2</v>
      </c>
      <c r="AA24" s="665"/>
      <c r="AB24" s="665"/>
      <c r="AC24" s="665"/>
      <c r="AD24" s="666" t="s">
        <v>222</v>
      </c>
      <c r="AE24" s="666"/>
      <c r="AF24" s="666"/>
      <c r="AG24" s="666"/>
      <c r="AH24" s="666"/>
      <c r="AI24" s="666"/>
      <c r="AJ24" s="666"/>
      <c r="AK24" s="666"/>
      <c r="AL24" s="612" t="s">
        <v>228</v>
      </c>
      <c r="AM24" s="613"/>
      <c r="AN24" s="613"/>
      <c r="AO24" s="667"/>
      <c r="AP24" s="711" t="s">
        <v>286</v>
      </c>
      <c r="AQ24" s="718"/>
      <c r="AR24" s="718"/>
      <c r="AS24" s="718"/>
      <c r="AT24" s="718"/>
      <c r="AU24" s="718"/>
      <c r="AV24" s="718"/>
      <c r="AW24" s="718"/>
      <c r="AX24" s="718"/>
      <c r="AY24" s="718"/>
      <c r="AZ24" s="718"/>
      <c r="BA24" s="718"/>
      <c r="BB24" s="718"/>
      <c r="BC24" s="718"/>
      <c r="BD24" s="718"/>
      <c r="BE24" s="718"/>
      <c r="BF24" s="713"/>
      <c r="BG24" s="609" t="s">
        <v>230</v>
      </c>
      <c r="BH24" s="610"/>
      <c r="BI24" s="610"/>
      <c r="BJ24" s="610"/>
      <c r="BK24" s="610"/>
      <c r="BL24" s="610"/>
      <c r="BM24" s="610"/>
      <c r="BN24" s="611"/>
      <c r="BO24" s="665" t="s">
        <v>230</v>
      </c>
      <c r="BP24" s="665"/>
      <c r="BQ24" s="665"/>
      <c r="BR24" s="665"/>
      <c r="BS24" s="597" t="s">
        <v>222</v>
      </c>
      <c r="BT24" s="610"/>
      <c r="BU24" s="610"/>
      <c r="BV24" s="610"/>
      <c r="BW24" s="610"/>
      <c r="BX24" s="610"/>
      <c r="BY24" s="610"/>
      <c r="BZ24" s="610"/>
      <c r="CA24" s="610"/>
      <c r="CB24" s="646"/>
      <c r="CD24" s="674" t="s">
        <v>287</v>
      </c>
      <c r="CE24" s="675"/>
      <c r="CF24" s="675"/>
      <c r="CG24" s="675"/>
      <c r="CH24" s="675"/>
      <c r="CI24" s="675"/>
      <c r="CJ24" s="675"/>
      <c r="CK24" s="675"/>
      <c r="CL24" s="675"/>
      <c r="CM24" s="675"/>
      <c r="CN24" s="675"/>
      <c r="CO24" s="675"/>
      <c r="CP24" s="675"/>
      <c r="CQ24" s="676"/>
      <c r="CR24" s="668">
        <v>4385788</v>
      </c>
      <c r="CS24" s="669"/>
      <c r="CT24" s="669"/>
      <c r="CU24" s="669"/>
      <c r="CV24" s="669"/>
      <c r="CW24" s="669"/>
      <c r="CX24" s="669"/>
      <c r="CY24" s="715"/>
      <c r="CZ24" s="716">
        <v>36.9</v>
      </c>
      <c r="DA24" s="685"/>
      <c r="DB24" s="685"/>
      <c r="DC24" s="719"/>
      <c r="DD24" s="714">
        <v>3336913</v>
      </c>
      <c r="DE24" s="669"/>
      <c r="DF24" s="669"/>
      <c r="DG24" s="669"/>
      <c r="DH24" s="669"/>
      <c r="DI24" s="669"/>
      <c r="DJ24" s="669"/>
      <c r="DK24" s="715"/>
      <c r="DL24" s="714">
        <v>3291013</v>
      </c>
      <c r="DM24" s="669"/>
      <c r="DN24" s="669"/>
      <c r="DO24" s="669"/>
      <c r="DP24" s="669"/>
      <c r="DQ24" s="669"/>
      <c r="DR24" s="669"/>
      <c r="DS24" s="669"/>
      <c r="DT24" s="669"/>
      <c r="DU24" s="669"/>
      <c r="DV24" s="715"/>
      <c r="DW24" s="716">
        <v>41.6</v>
      </c>
      <c r="DX24" s="685"/>
      <c r="DY24" s="685"/>
      <c r="DZ24" s="685"/>
      <c r="EA24" s="685"/>
      <c r="EB24" s="685"/>
      <c r="EC24" s="717"/>
    </row>
    <row r="25" spans="2:133" ht="11.25" customHeight="1">
      <c r="B25" s="606" t="s">
        <v>288</v>
      </c>
      <c r="C25" s="607"/>
      <c r="D25" s="607"/>
      <c r="E25" s="607"/>
      <c r="F25" s="607"/>
      <c r="G25" s="607"/>
      <c r="H25" s="607"/>
      <c r="I25" s="607"/>
      <c r="J25" s="607"/>
      <c r="K25" s="607"/>
      <c r="L25" s="607"/>
      <c r="M25" s="607"/>
      <c r="N25" s="607"/>
      <c r="O25" s="607"/>
      <c r="P25" s="607"/>
      <c r="Q25" s="608"/>
      <c r="R25" s="609">
        <v>236210</v>
      </c>
      <c r="S25" s="610"/>
      <c r="T25" s="610"/>
      <c r="U25" s="610"/>
      <c r="V25" s="610"/>
      <c r="W25" s="610"/>
      <c r="X25" s="610"/>
      <c r="Y25" s="611"/>
      <c r="Z25" s="665">
        <v>1.8</v>
      </c>
      <c r="AA25" s="665"/>
      <c r="AB25" s="665"/>
      <c r="AC25" s="665"/>
      <c r="AD25" s="666">
        <v>51732</v>
      </c>
      <c r="AE25" s="666"/>
      <c r="AF25" s="666"/>
      <c r="AG25" s="666"/>
      <c r="AH25" s="666"/>
      <c r="AI25" s="666"/>
      <c r="AJ25" s="666"/>
      <c r="AK25" s="666"/>
      <c r="AL25" s="612">
        <v>0.7</v>
      </c>
      <c r="AM25" s="613"/>
      <c r="AN25" s="613"/>
      <c r="AO25" s="667"/>
      <c r="AP25" s="711" t="s">
        <v>289</v>
      </c>
      <c r="AQ25" s="718"/>
      <c r="AR25" s="718"/>
      <c r="AS25" s="718"/>
      <c r="AT25" s="718"/>
      <c r="AU25" s="718"/>
      <c r="AV25" s="718"/>
      <c r="AW25" s="718"/>
      <c r="AX25" s="718"/>
      <c r="AY25" s="718"/>
      <c r="AZ25" s="718"/>
      <c r="BA25" s="718"/>
      <c r="BB25" s="718"/>
      <c r="BC25" s="718"/>
      <c r="BD25" s="718"/>
      <c r="BE25" s="718"/>
      <c r="BF25" s="713"/>
      <c r="BG25" s="609">
        <v>8349</v>
      </c>
      <c r="BH25" s="610"/>
      <c r="BI25" s="610"/>
      <c r="BJ25" s="610"/>
      <c r="BK25" s="610"/>
      <c r="BL25" s="610"/>
      <c r="BM25" s="610"/>
      <c r="BN25" s="611"/>
      <c r="BO25" s="665">
        <v>0.2</v>
      </c>
      <c r="BP25" s="665"/>
      <c r="BQ25" s="665"/>
      <c r="BR25" s="665"/>
      <c r="BS25" s="597" t="s">
        <v>228</v>
      </c>
      <c r="BT25" s="610"/>
      <c r="BU25" s="610"/>
      <c r="BV25" s="610"/>
      <c r="BW25" s="610"/>
      <c r="BX25" s="610"/>
      <c r="BY25" s="610"/>
      <c r="BZ25" s="610"/>
      <c r="CA25" s="610"/>
      <c r="CB25" s="646"/>
      <c r="CD25" s="647" t="s">
        <v>290</v>
      </c>
      <c r="CE25" s="644"/>
      <c r="CF25" s="644"/>
      <c r="CG25" s="644"/>
      <c r="CH25" s="644"/>
      <c r="CI25" s="644"/>
      <c r="CJ25" s="644"/>
      <c r="CK25" s="644"/>
      <c r="CL25" s="644"/>
      <c r="CM25" s="644"/>
      <c r="CN25" s="644"/>
      <c r="CO25" s="644"/>
      <c r="CP25" s="644"/>
      <c r="CQ25" s="645"/>
      <c r="CR25" s="609">
        <v>1505743</v>
      </c>
      <c r="CS25" s="598"/>
      <c r="CT25" s="598"/>
      <c r="CU25" s="598"/>
      <c r="CV25" s="598"/>
      <c r="CW25" s="598"/>
      <c r="CX25" s="598"/>
      <c r="CY25" s="599"/>
      <c r="CZ25" s="612">
        <v>12.7</v>
      </c>
      <c r="DA25" s="637"/>
      <c r="DB25" s="637"/>
      <c r="DC25" s="638"/>
      <c r="DD25" s="597">
        <v>1270397</v>
      </c>
      <c r="DE25" s="598"/>
      <c r="DF25" s="598"/>
      <c r="DG25" s="598"/>
      <c r="DH25" s="598"/>
      <c r="DI25" s="598"/>
      <c r="DJ25" s="598"/>
      <c r="DK25" s="599"/>
      <c r="DL25" s="597">
        <v>1230792</v>
      </c>
      <c r="DM25" s="598"/>
      <c r="DN25" s="598"/>
      <c r="DO25" s="598"/>
      <c r="DP25" s="598"/>
      <c r="DQ25" s="598"/>
      <c r="DR25" s="598"/>
      <c r="DS25" s="598"/>
      <c r="DT25" s="598"/>
      <c r="DU25" s="598"/>
      <c r="DV25" s="599"/>
      <c r="DW25" s="612">
        <v>15.6</v>
      </c>
      <c r="DX25" s="637"/>
      <c r="DY25" s="637"/>
      <c r="DZ25" s="637"/>
      <c r="EA25" s="637"/>
      <c r="EB25" s="637"/>
      <c r="EC25" s="639"/>
    </row>
    <row r="26" spans="2:133" ht="11.25" customHeight="1">
      <c r="B26" s="606" t="s">
        <v>291</v>
      </c>
      <c r="C26" s="607"/>
      <c r="D26" s="607"/>
      <c r="E26" s="607"/>
      <c r="F26" s="607"/>
      <c r="G26" s="607"/>
      <c r="H26" s="607"/>
      <c r="I26" s="607"/>
      <c r="J26" s="607"/>
      <c r="K26" s="607"/>
      <c r="L26" s="607"/>
      <c r="M26" s="607"/>
      <c r="N26" s="607"/>
      <c r="O26" s="607"/>
      <c r="P26" s="607"/>
      <c r="Q26" s="608"/>
      <c r="R26" s="609">
        <v>52278</v>
      </c>
      <c r="S26" s="610"/>
      <c r="T26" s="610"/>
      <c r="U26" s="610"/>
      <c r="V26" s="610"/>
      <c r="W26" s="610"/>
      <c r="X26" s="610"/>
      <c r="Y26" s="611"/>
      <c r="Z26" s="665">
        <v>0.4</v>
      </c>
      <c r="AA26" s="665"/>
      <c r="AB26" s="665"/>
      <c r="AC26" s="665"/>
      <c r="AD26" s="666" t="s">
        <v>228</v>
      </c>
      <c r="AE26" s="666"/>
      <c r="AF26" s="666"/>
      <c r="AG26" s="666"/>
      <c r="AH26" s="666"/>
      <c r="AI26" s="666"/>
      <c r="AJ26" s="666"/>
      <c r="AK26" s="666"/>
      <c r="AL26" s="612" t="s">
        <v>228</v>
      </c>
      <c r="AM26" s="613"/>
      <c r="AN26" s="613"/>
      <c r="AO26" s="667"/>
      <c r="AP26" s="711" t="s">
        <v>292</v>
      </c>
      <c r="AQ26" s="712"/>
      <c r="AR26" s="712"/>
      <c r="AS26" s="712"/>
      <c r="AT26" s="712"/>
      <c r="AU26" s="712"/>
      <c r="AV26" s="712"/>
      <c r="AW26" s="712"/>
      <c r="AX26" s="712"/>
      <c r="AY26" s="712"/>
      <c r="AZ26" s="712"/>
      <c r="BA26" s="712"/>
      <c r="BB26" s="712"/>
      <c r="BC26" s="712"/>
      <c r="BD26" s="712"/>
      <c r="BE26" s="712"/>
      <c r="BF26" s="713"/>
      <c r="BG26" s="609" t="s">
        <v>228</v>
      </c>
      <c r="BH26" s="610"/>
      <c r="BI26" s="610"/>
      <c r="BJ26" s="610"/>
      <c r="BK26" s="610"/>
      <c r="BL26" s="610"/>
      <c r="BM26" s="610"/>
      <c r="BN26" s="611"/>
      <c r="BO26" s="665" t="s">
        <v>228</v>
      </c>
      <c r="BP26" s="665"/>
      <c r="BQ26" s="665"/>
      <c r="BR26" s="665"/>
      <c r="BS26" s="597" t="s">
        <v>222</v>
      </c>
      <c r="BT26" s="610"/>
      <c r="BU26" s="610"/>
      <c r="BV26" s="610"/>
      <c r="BW26" s="610"/>
      <c r="BX26" s="610"/>
      <c r="BY26" s="610"/>
      <c r="BZ26" s="610"/>
      <c r="CA26" s="610"/>
      <c r="CB26" s="646"/>
      <c r="CD26" s="647" t="s">
        <v>293</v>
      </c>
      <c r="CE26" s="644"/>
      <c r="CF26" s="644"/>
      <c r="CG26" s="644"/>
      <c r="CH26" s="644"/>
      <c r="CI26" s="644"/>
      <c r="CJ26" s="644"/>
      <c r="CK26" s="644"/>
      <c r="CL26" s="644"/>
      <c r="CM26" s="644"/>
      <c r="CN26" s="644"/>
      <c r="CO26" s="644"/>
      <c r="CP26" s="644"/>
      <c r="CQ26" s="645"/>
      <c r="CR26" s="609">
        <v>978020</v>
      </c>
      <c r="CS26" s="610"/>
      <c r="CT26" s="610"/>
      <c r="CU26" s="610"/>
      <c r="CV26" s="610"/>
      <c r="CW26" s="610"/>
      <c r="CX26" s="610"/>
      <c r="CY26" s="611"/>
      <c r="CZ26" s="612">
        <v>8.1999999999999993</v>
      </c>
      <c r="DA26" s="637"/>
      <c r="DB26" s="637"/>
      <c r="DC26" s="638"/>
      <c r="DD26" s="597">
        <v>749030</v>
      </c>
      <c r="DE26" s="610"/>
      <c r="DF26" s="610"/>
      <c r="DG26" s="610"/>
      <c r="DH26" s="610"/>
      <c r="DI26" s="610"/>
      <c r="DJ26" s="610"/>
      <c r="DK26" s="611"/>
      <c r="DL26" s="597" t="s">
        <v>230</v>
      </c>
      <c r="DM26" s="610"/>
      <c r="DN26" s="610"/>
      <c r="DO26" s="610"/>
      <c r="DP26" s="610"/>
      <c r="DQ26" s="610"/>
      <c r="DR26" s="610"/>
      <c r="DS26" s="610"/>
      <c r="DT26" s="610"/>
      <c r="DU26" s="610"/>
      <c r="DV26" s="611"/>
      <c r="DW26" s="612" t="s">
        <v>228</v>
      </c>
      <c r="DX26" s="637"/>
      <c r="DY26" s="637"/>
      <c r="DZ26" s="637"/>
      <c r="EA26" s="637"/>
      <c r="EB26" s="637"/>
      <c r="EC26" s="639"/>
    </row>
    <row r="27" spans="2:133" ht="11.25" customHeight="1">
      <c r="B27" s="606" t="s">
        <v>294</v>
      </c>
      <c r="C27" s="607"/>
      <c r="D27" s="607"/>
      <c r="E27" s="607"/>
      <c r="F27" s="607"/>
      <c r="G27" s="607"/>
      <c r="H27" s="607"/>
      <c r="I27" s="607"/>
      <c r="J27" s="607"/>
      <c r="K27" s="607"/>
      <c r="L27" s="607"/>
      <c r="M27" s="607"/>
      <c r="N27" s="607"/>
      <c r="O27" s="607"/>
      <c r="P27" s="607"/>
      <c r="Q27" s="608"/>
      <c r="R27" s="609">
        <v>900541</v>
      </c>
      <c r="S27" s="610"/>
      <c r="T27" s="610"/>
      <c r="U27" s="610"/>
      <c r="V27" s="610"/>
      <c r="W27" s="610"/>
      <c r="X27" s="610"/>
      <c r="Y27" s="611"/>
      <c r="Z27" s="665">
        <v>6.9</v>
      </c>
      <c r="AA27" s="665"/>
      <c r="AB27" s="665"/>
      <c r="AC27" s="665"/>
      <c r="AD27" s="666" t="s">
        <v>169</v>
      </c>
      <c r="AE27" s="666"/>
      <c r="AF27" s="666"/>
      <c r="AG27" s="666"/>
      <c r="AH27" s="666"/>
      <c r="AI27" s="666"/>
      <c r="AJ27" s="666"/>
      <c r="AK27" s="666"/>
      <c r="AL27" s="612" t="s">
        <v>230</v>
      </c>
      <c r="AM27" s="613"/>
      <c r="AN27" s="613"/>
      <c r="AO27" s="667"/>
      <c r="AP27" s="606" t="s">
        <v>295</v>
      </c>
      <c r="AQ27" s="607"/>
      <c r="AR27" s="607"/>
      <c r="AS27" s="607"/>
      <c r="AT27" s="607"/>
      <c r="AU27" s="607"/>
      <c r="AV27" s="607"/>
      <c r="AW27" s="607"/>
      <c r="AX27" s="607"/>
      <c r="AY27" s="607"/>
      <c r="AZ27" s="607"/>
      <c r="BA27" s="607"/>
      <c r="BB27" s="607"/>
      <c r="BC27" s="607"/>
      <c r="BD27" s="607"/>
      <c r="BE27" s="607"/>
      <c r="BF27" s="608"/>
      <c r="BG27" s="609">
        <v>4429265</v>
      </c>
      <c r="BH27" s="610"/>
      <c r="BI27" s="610"/>
      <c r="BJ27" s="610"/>
      <c r="BK27" s="610"/>
      <c r="BL27" s="610"/>
      <c r="BM27" s="610"/>
      <c r="BN27" s="611"/>
      <c r="BO27" s="665">
        <v>100</v>
      </c>
      <c r="BP27" s="665"/>
      <c r="BQ27" s="665"/>
      <c r="BR27" s="665"/>
      <c r="BS27" s="597" t="s">
        <v>228</v>
      </c>
      <c r="BT27" s="610"/>
      <c r="BU27" s="610"/>
      <c r="BV27" s="610"/>
      <c r="BW27" s="610"/>
      <c r="BX27" s="610"/>
      <c r="BY27" s="610"/>
      <c r="BZ27" s="610"/>
      <c r="CA27" s="610"/>
      <c r="CB27" s="646"/>
      <c r="CD27" s="647" t="s">
        <v>296</v>
      </c>
      <c r="CE27" s="644"/>
      <c r="CF27" s="644"/>
      <c r="CG27" s="644"/>
      <c r="CH27" s="644"/>
      <c r="CI27" s="644"/>
      <c r="CJ27" s="644"/>
      <c r="CK27" s="644"/>
      <c r="CL27" s="644"/>
      <c r="CM27" s="644"/>
      <c r="CN27" s="644"/>
      <c r="CO27" s="644"/>
      <c r="CP27" s="644"/>
      <c r="CQ27" s="645"/>
      <c r="CR27" s="609">
        <v>1373579</v>
      </c>
      <c r="CS27" s="598"/>
      <c r="CT27" s="598"/>
      <c r="CU27" s="598"/>
      <c r="CV27" s="598"/>
      <c r="CW27" s="598"/>
      <c r="CX27" s="598"/>
      <c r="CY27" s="599"/>
      <c r="CZ27" s="612">
        <v>11.5</v>
      </c>
      <c r="DA27" s="637"/>
      <c r="DB27" s="637"/>
      <c r="DC27" s="638"/>
      <c r="DD27" s="597">
        <v>577598</v>
      </c>
      <c r="DE27" s="598"/>
      <c r="DF27" s="598"/>
      <c r="DG27" s="598"/>
      <c r="DH27" s="598"/>
      <c r="DI27" s="598"/>
      <c r="DJ27" s="598"/>
      <c r="DK27" s="599"/>
      <c r="DL27" s="597">
        <v>571303</v>
      </c>
      <c r="DM27" s="598"/>
      <c r="DN27" s="598"/>
      <c r="DO27" s="598"/>
      <c r="DP27" s="598"/>
      <c r="DQ27" s="598"/>
      <c r="DR27" s="598"/>
      <c r="DS27" s="598"/>
      <c r="DT27" s="598"/>
      <c r="DU27" s="598"/>
      <c r="DV27" s="599"/>
      <c r="DW27" s="612">
        <v>7.2</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9" t="s">
        <v>222</v>
      </c>
      <c r="S28" s="610"/>
      <c r="T28" s="610"/>
      <c r="U28" s="610"/>
      <c r="V28" s="610"/>
      <c r="W28" s="610"/>
      <c r="X28" s="610"/>
      <c r="Y28" s="611"/>
      <c r="Z28" s="665" t="s">
        <v>222</v>
      </c>
      <c r="AA28" s="665"/>
      <c r="AB28" s="665"/>
      <c r="AC28" s="665"/>
      <c r="AD28" s="666" t="s">
        <v>230</v>
      </c>
      <c r="AE28" s="666"/>
      <c r="AF28" s="666"/>
      <c r="AG28" s="666"/>
      <c r="AH28" s="666"/>
      <c r="AI28" s="666"/>
      <c r="AJ28" s="666"/>
      <c r="AK28" s="666"/>
      <c r="AL28" s="612" t="s">
        <v>230</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9">
        <v>1506466</v>
      </c>
      <c r="CS28" s="610"/>
      <c r="CT28" s="610"/>
      <c r="CU28" s="610"/>
      <c r="CV28" s="610"/>
      <c r="CW28" s="610"/>
      <c r="CX28" s="610"/>
      <c r="CY28" s="611"/>
      <c r="CZ28" s="612">
        <v>12.7</v>
      </c>
      <c r="DA28" s="637"/>
      <c r="DB28" s="637"/>
      <c r="DC28" s="638"/>
      <c r="DD28" s="597">
        <v>1488918</v>
      </c>
      <c r="DE28" s="610"/>
      <c r="DF28" s="610"/>
      <c r="DG28" s="610"/>
      <c r="DH28" s="610"/>
      <c r="DI28" s="610"/>
      <c r="DJ28" s="610"/>
      <c r="DK28" s="611"/>
      <c r="DL28" s="597">
        <v>1488918</v>
      </c>
      <c r="DM28" s="610"/>
      <c r="DN28" s="610"/>
      <c r="DO28" s="610"/>
      <c r="DP28" s="610"/>
      <c r="DQ28" s="610"/>
      <c r="DR28" s="610"/>
      <c r="DS28" s="610"/>
      <c r="DT28" s="610"/>
      <c r="DU28" s="610"/>
      <c r="DV28" s="611"/>
      <c r="DW28" s="612">
        <v>18.8</v>
      </c>
      <c r="DX28" s="637"/>
      <c r="DY28" s="637"/>
      <c r="DZ28" s="637"/>
      <c r="EA28" s="637"/>
      <c r="EB28" s="637"/>
      <c r="EC28" s="639"/>
    </row>
    <row r="29" spans="2:133" ht="11.25" customHeight="1">
      <c r="B29" s="606" t="s">
        <v>299</v>
      </c>
      <c r="C29" s="607"/>
      <c r="D29" s="607"/>
      <c r="E29" s="607"/>
      <c r="F29" s="607"/>
      <c r="G29" s="607"/>
      <c r="H29" s="607"/>
      <c r="I29" s="607"/>
      <c r="J29" s="607"/>
      <c r="K29" s="607"/>
      <c r="L29" s="607"/>
      <c r="M29" s="607"/>
      <c r="N29" s="607"/>
      <c r="O29" s="607"/>
      <c r="P29" s="607"/>
      <c r="Q29" s="608"/>
      <c r="R29" s="609">
        <v>504365</v>
      </c>
      <c r="S29" s="610"/>
      <c r="T29" s="610"/>
      <c r="U29" s="610"/>
      <c r="V29" s="610"/>
      <c r="W29" s="610"/>
      <c r="X29" s="610"/>
      <c r="Y29" s="611"/>
      <c r="Z29" s="665">
        <v>3.9</v>
      </c>
      <c r="AA29" s="665"/>
      <c r="AB29" s="665"/>
      <c r="AC29" s="665"/>
      <c r="AD29" s="666" t="s">
        <v>230</v>
      </c>
      <c r="AE29" s="666"/>
      <c r="AF29" s="666"/>
      <c r="AG29" s="666"/>
      <c r="AH29" s="666"/>
      <c r="AI29" s="666"/>
      <c r="AJ29" s="666"/>
      <c r="AK29" s="666"/>
      <c r="AL29" s="612" t="s">
        <v>230</v>
      </c>
      <c r="AM29" s="613"/>
      <c r="AN29" s="613"/>
      <c r="AO29" s="667"/>
      <c r="AP29" s="677" t="s">
        <v>216</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9">
        <v>1506466</v>
      </c>
      <c r="CS29" s="598"/>
      <c r="CT29" s="598"/>
      <c r="CU29" s="598"/>
      <c r="CV29" s="598"/>
      <c r="CW29" s="598"/>
      <c r="CX29" s="598"/>
      <c r="CY29" s="599"/>
      <c r="CZ29" s="612">
        <v>12.7</v>
      </c>
      <c r="DA29" s="637"/>
      <c r="DB29" s="637"/>
      <c r="DC29" s="638"/>
      <c r="DD29" s="597">
        <v>1488918</v>
      </c>
      <c r="DE29" s="598"/>
      <c r="DF29" s="598"/>
      <c r="DG29" s="598"/>
      <c r="DH29" s="598"/>
      <c r="DI29" s="598"/>
      <c r="DJ29" s="598"/>
      <c r="DK29" s="599"/>
      <c r="DL29" s="597">
        <v>1488918</v>
      </c>
      <c r="DM29" s="598"/>
      <c r="DN29" s="598"/>
      <c r="DO29" s="598"/>
      <c r="DP29" s="598"/>
      <c r="DQ29" s="598"/>
      <c r="DR29" s="598"/>
      <c r="DS29" s="598"/>
      <c r="DT29" s="598"/>
      <c r="DU29" s="598"/>
      <c r="DV29" s="599"/>
      <c r="DW29" s="612">
        <v>18.8</v>
      </c>
      <c r="DX29" s="637"/>
      <c r="DY29" s="637"/>
      <c r="DZ29" s="637"/>
      <c r="EA29" s="637"/>
      <c r="EB29" s="637"/>
      <c r="EC29" s="639"/>
    </row>
    <row r="30" spans="2:133" ht="11.25" customHeight="1">
      <c r="B30" s="606" t="s">
        <v>304</v>
      </c>
      <c r="C30" s="607"/>
      <c r="D30" s="607"/>
      <c r="E30" s="607"/>
      <c r="F30" s="607"/>
      <c r="G30" s="607"/>
      <c r="H30" s="607"/>
      <c r="I30" s="607"/>
      <c r="J30" s="607"/>
      <c r="K30" s="607"/>
      <c r="L30" s="607"/>
      <c r="M30" s="607"/>
      <c r="N30" s="607"/>
      <c r="O30" s="607"/>
      <c r="P30" s="607"/>
      <c r="Q30" s="608"/>
      <c r="R30" s="609">
        <v>75468</v>
      </c>
      <c r="S30" s="610"/>
      <c r="T30" s="610"/>
      <c r="U30" s="610"/>
      <c r="V30" s="610"/>
      <c r="W30" s="610"/>
      <c r="X30" s="610"/>
      <c r="Y30" s="611"/>
      <c r="Z30" s="665">
        <v>0.6</v>
      </c>
      <c r="AA30" s="665"/>
      <c r="AB30" s="665"/>
      <c r="AC30" s="665"/>
      <c r="AD30" s="666">
        <v>29137</v>
      </c>
      <c r="AE30" s="666"/>
      <c r="AF30" s="666"/>
      <c r="AG30" s="666"/>
      <c r="AH30" s="666"/>
      <c r="AI30" s="666"/>
      <c r="AJ30" s="666"/>
      <c r="AK30" s="666"/>
      <c r="AL30" s="612">
        <v>0.4</v>
      </c>
      <c r="AM30" s="613"/>
      <c r="AN30" s="613"/>
      <c r="AO30" s="667"/>
      <c r="AP30" s="693" t="s">
        <v>305</v>
      </c>
      <c r="AQ30" s="694"/>
      <c r="AR30" s="694"/>
      <c r="AS30" s="694"/>
      <c r="AT30" s="699" t="s">
        <v>306</v>
      </c>
      <c r="AU30" s="210"/>
      <c r="AV30" s="210"/>
      <c r="AW30" s="210"/>
      <c r="AX30" s="702" t="s">
        <v>182</v>
      </c>
      <c r="AY30" s="703"/>
      <c r="AZ30" s="703"/>
      <c r="BA30" s="703"/>
      <c r="BB30" s="703"/>
      <c r="BC30" s="703"/>
      <c r="BD30" s="703"/>
      <c r="BE30" s="703"/>
      <c r="BF30" s="704"/>
      <c r="BG30" s="683">
        <v>99</v>
      </c>
      <c r="BH30" s="684"/>
      <c r="BI30" s="684"/>
      <c r="BJ30" s="684"/>
      <c r="BK30" s="684"/>
      <c r="BL30" s="684"/>
      <c r="BM30" s="685">
        <v>95.9</v>
      </c>
      <c r="BN30" s="684"/>
      <c r="BO30" s="684"/>
      <c r="BP30" s="684"/>
      <c r="BQ30" s="686"/>
      <c r="BR30" s="683">
        <v>98.4</v>
      </c>
      <c r="BS30" s="684"/>
      <c r="BT30" s="684"/>
      <c r="BU30" s="684"/>
      <c r="BV30" s="684"/>
      <c r="BW30" s="684"/>
      <c r="BX30" s="685">
        <v>94.3</v>
      </c>
      <c r="BY30" s="684"/>
      <c r="BZ30" s="684"/>
      <c r="CA30" s="684"/>
      <c r="CB30" s="686"/>
      <c r="CD30" s="689"/>
      <c r="CE30" s="690"/>
      <c r="CF30" s="647" t="s">
        <v>307</v>
      </c>
      <c r="CG30" s="644"/>
      <c r="CH30" s="644"/>
      <c r="CI30" s="644"/>
      <c r="CJ30" s="644"/>
      <c r="CK30" s="644"/>
      <c r="CL30" s="644"/>
      <c r="CM30" s="644"/>
      <c r="CN30" s="644"/>
      <c r="CO30" s="644"/>
      <c r="CP30" s="644"/>
      <c r="CQ30" s="645"/>
      <c r="CR30" s="609">
        <v>1402008</v>
      </c>
      <c r="CS30" s="610"/>
      <c r="CT30" s="610"/>
      <c r="CU30" s="610"/>
      <c r="CV30" s="610"/>
      <c r="CW30" s="610"/>
      <c r="CX30" s="610"/>
      <c r="CY30" s="611"/>
      <c r="CZ30" s="612">
        <v>11.8</v>
      </c>
      <c r="DA30" s="637"/>
      <c r="DB30" s="637"/>
      <c r="DC30" s="638"/>
      <c r="DD30" s="597">
        <v>1384460</v>
      </c>
      <c r="DE30" s="610"/>
      <c r="DF30" s="610"/>
      <c r="DG30" s="610"/>
      <c r="DH30" s="610"/>
      <c r="DI30" s="610"/>
      <c r="DJ30" s="610"/>
      <c r="DK30" s="611"/>
      <c r="DL30" s="597">
        <v>1384460</v>
      </c>
      <c r="DM30" s="610"/>
      <c r="DN30" s="610"/>
      <c r="DO30" s="610"/>
      <c r="DP30" s="610"/>
      <c r="DQ30" s="610"/>
      <c r="DR30" s="610"/>
      <c r="DS30" s="610"/>
      <c r="DT30" s="610"/>
      <c r="DU30" s="610"/>
      <c r="DV30" s="611"/>
      <c r="DW30" s="612">
        <v>17.5</v>
      </c>
      <c r="DX30" s="637"/>
      <c r="DY30" s="637"/>
      <c r="DZ30" s="637"/>
      <c r="EA30" s="637"/>
      <c r="EB30" s="637"/>
      <c r="EC30" s="639"/>
    </row>
    <row r="31" spans="2:133" ht="11.25" customHeight="1">
      <c r="B31" s="606" t="s">
        <v>308</v>
      </c>
      <c r="C31" s="607"/>
      <c r="D31" s="607"/>
      <c r="E31" s="607"/>
      <c r="F31" s="607"/>
      <c r="G31" s="607"/>
      <c r="H31" s="607"/>
      <c r="I31" s="607"/>
      <c r="J31" s="607"/>
      <c r="K31" s="607"/>
      <c r="L31" s="607"/>
      <c r="M31" s="607"/>
      <c r="N31" s="607"/>
      <c r="O31" s="607"/>
      <c r="P31" s="607"/>
      <c r="Q31" s="608"/>
      <c r="R31" s="609">
        <v>199494</v>
      </c>
      <c r="S31" s="610"/>
      <c r="T31" s="610"/>
      <c r="U31" s="610"/>
      <c r="V31" s="610"/>
      <c r="W31" s="610"/>
      <c r="X31" s="610"/>
      <c r="Y31" s="611"/>
      <c r="Z31" s="665">
        <v>1.5</v>
      </c>
      <c r="AA31" s="665"/>
      <c r="AB31" s="665"/>
      <c r="AC31" s="665"/>
      <c r="AD31" s="666" t="s">
        <v>230</v>
      </c>
      <c r="AE31" s="666"/>
      <c r="AF31" s="666"/>
      <c r="AG31" s="666"/>
      <c r="AH31" s="666"/>
      <c r="AI31" s="666"/>
      <c r="AJ31" s="666"/>
      <c r="AK31" s="666"/>
      <c r="AL31" s="612" t="s">
        <v>230</v>
      </c>
      <c r="AM31" s="613"/>
      <c r="AN31" s="613"/>
      <c r="AO31" s="667"/>
      <c r="AP31" s="695"/>
      <c r="AQ31" s="696"/>
      <c r="AR31" s="696"/>
      <c r="AS31" s="696"/>
      <c r="AT31" s="700"/>
      <c r="AU31" s="209" t="s">
        <v>309</v>
      </c>
      <c r="AV31" s="209"/>
      <c r="AW31" s="209"/>
      <c r="AX31" s="606" t="s">
        <v>310</v>
      </c>
      <c r="AY31" s="607"/>
      <c r="AZ31" s="607"/>
      <c r="BA31" s="607"/>
      <c r="BB31" s="607"/>
      <c r="BC31" s="607"/>
      <c r="BD31" s="607"/>
      <c r="BE31" s="607"/>
      <c r="BF31" s="608"/>
      <c r="BG31" s="681">
        <v>99.4</v>
      </c>
      <c r="BH31" s="598"/>
      <c r="BI31" s="598"/>
      <c r="BJ31" s="598"/>
      <c r="BK31" s="598"/>
      <c r="BL31" s="598"/>
      <c r="BM31" s="613">
        <v>97.3</v>
      </c>
      <c r="BN31" s="682"/>
      <c r="BO31" s="682"/>
      <c r="BP31" s="682"/>
      <c r="BQ31" s="643"/>
      <c r="BR31" s="681">
        <v>99.3</v>
      </c>
      <c r="BS31" s="598"/>
      <c r="BT31" s="598"/>
      <c r="BU31" s="598"/>
      <c r="BV31" s="598"/>
      <c r="BW31" s="598"/>
      <c r="BX31" s="613">
        <v>96</v>
      </c>
      <c r="BY31" s="682"/>
      <c r="BZ31" s="682"/>
      <c r="CA31" s="682"/>
      <c r="CB31" s="643"/>
      <c r="CD31" s="689"/>
      <c r="CE31" s="690"/>
      <c r="CF31" s="647" t="s">
        <v>311</v>
      </c>
      <c r="CG31" s="644"/>
      <c r="CH31" s="644"/>
      <c r="CI31" s="644"/>
      <c r="CJ31" s="644"/>
      <c r="CK31" s="644"/>
      <c r="CL31" s="644"/>
      <c r="CM31" s="644"/>
      <c r="CN31" s="644"/>
      <c r="CO31" s="644"/>
      <c r="CP31" s="644"/>
      <c r="CQ31" s="645"/>
      <c r="CR31" s="609">
        <v>104458</v>
      </c>
      <c r="CS31" s="598"/>
      <c r="CT31" s="598"/>
      <c r="CU31" s="598"/>
      <c r="CV31" s="598"/>
      <c r="CW31" s="598"/>
      <c r="CX31" s="598"/>
      <c r="CY31" s="599"/>
      <c r="CZ31" s="612">
        <v>0.9</v>
      </c>
      <c r="DA31" s="637"/>
      <c r="DB31" s="637"/>
      <c r="DC31" s="638"/>
      <c r="DD31" s="597">
        <v>104458</v>
      </c>
      <c r="DE31" s="598"/>
      <c r="DF31" s="598"/>
      <c r="DG31" s="598"/>
      <c r="DH31" s="598"/>
      <c r="DI31" s="598"/>
      <c r="DJ31" s="598"/>
      <c r="DK31" s="599"/>
      <c r="DL31" s="597">
        <v>104458</v>
      </c>
      <c r="DM31" s="598"/>
      <c r="DN31" s="598"/>
      <c r="DO31" s="598"/>
      <c r="DP31" s="598"/>
      <c r="DQ31" s="598"/>
      <c r="DR31" s="598"/>
      <c r="DS31" s="598"/>
      <c r="DT31" s="598"/>
      <c r="DU31" s="598"/>
      <c r="DV31" s="599"/>
      <c r="DW31" s="612">
        <v>1.3</v>
      </c>
      <c r="DX31" s="637"/>
      <c r="DY31" s="637"/>
      <c r="DZ31" s="637"/>
      <c r="EA31" s="637"/>
      <c r="EB31" s="637"/>
      <c r="EC31" s="639"/>
    </row>
    <row r="32" spans="2:133" ht="11.25" customHeight="1">
      <c r="B32" s="606" t="s">
        <v>312</v>
      </c>
      <c r="C32" s="607"/>
      <c r="D32" s="607"/>
      <c r="E32" s="607"/>
      <c r="F32" s="607"/>
      <c r="G32" s="607"/>
      <c r="H32" s="607"/>
      <c r="I32" s="607"/>
      <c r="J32" s="607"/>
      <c r="K32" s="607"/>
      <c r="L32" s="607"/>
      <c r="M32" s="607"/>
      <c r="N32" s="607"/>
      <c r="O32" s="607"/>
      <c r="P32" s="607"/>
      <c r="Q32" s="608"/>
      <c r="R32" s="609">
        <v>502067</v>
      </c>
      <c r="S32" s="610"/>
      <c r="T32" s="610"/>
      <c r="U32" s="610"/>
      <c r="V32" s="610"/>
      <c r="W32" s="610"/>
      <c r="X32" s="610"/>
      <c r="Y32" s="611"/>
      <c r="Z32" s="665">
        <v>3.9</v>
      </c>
      <c r="AA32" s="665"/>
      <c r="AB32" s="665"/>
      <c r="AC32" s="665"/>
      <c r="AD32" s="666" t="s">
        <v>228</v>
      </c>
      <c r="AE32" s="666"/>
      <c r="AF32" s="666"/>
      <c r="AG32" s="666"/>
      <c r="AH32" s="666"/>
      <c r="AI32" s="666"/>
      <c r="AJ32" s="666"/>
      <c r="AK32" s="666"/>
      <c r="AL32" s="612" t="s">
        <v>169</v>
      </c>
      <c r="AM32" s="613"/>
      <c r="AN32" s="613"/>
      <c r="AO32" s="667"/>
      <c r="AP32" s="697"/>
      <c r="AQ32" s="698"/>
      <c r="AR32" s="698"/>
      <c r="AS32" s="698"/>
      <c r="AT32" s="701"/>
      <c r="AU32" s="211"/>
      <c r="AV32" s="211"/>
      <c r="AW32" s="211"/>
      <c r="AX32" s="615" t="s">
        <v>313</v>
      </c>
      <c r="AY32" s="616"/>
      <c r="AZ32" s="616"/>
      <c r="BA32" s="616"/>
      <c r="BB32" s="616"/>
      <c r="BC32" s="616"/>
      <c r="BD32" s="616"/>
      <c r="BE32" s="616"/>
      <c r="BF32" s="617"/>
      <c r="BG32" s="680">
        <v>98.6</v>
      </c>
      <c r="BH32" s="619"/>
      <c r="BI32" s="619"/>
      <c r="BJ32" s="619"/>
      <c r="BK32" s="619"/>
      <c r="BL32" s="619"/>
      <c r="BM32" s="663">
        <v>94.2</v>
      </c>
      <c r="BN32" s="619"/>
      <c r="BO32" s="619"/>
      <c r="BP32" s="619"/>
      <c r="BQ32" s="656"/>
      <c r="BR32" s="680">
        <v>97.4</v>
      </c>
      <c r="BS32" s="619"/>
      <c r="BT32" s="619"/>
      <c r="BU32" s="619"/>
      <c r="BV32" s="619"/>
      <c r="BW32" s="619"/>
      <c r="BX32" s="663">
        <v>92.1</v>
      </c>
      <c r="BY32" s="619"/>
      <c r="BZ32" s="619"/>
      <c r="CA32" s="619"/>
      <c r="CB32" s="656"/>
      <c r="CD32" s="691"/>
      <c r="CE32" s="692"/>
      <c r="CF32" s="647" t="s">
        <v>314</v>
      </c>
      <c r="CG32" s="644"/>
      <c r="CH32" s="644"/>
      <c r="CI32" s="644"/>
      <c r="CJ32" s="644"/>
      <c r="CK32" s="644"/>
      <c r="CL32" s="644"/>
      <c r="CM32" s="644"/>
      <c r="CN32" s="644"/>
      <c r="CO32" s="644"/>
      <c r="CP32" s="644"/>
      <c r="CQ32" s="645"/>
      <c r="CR32" s="609" t="s">
        <v>222</v>
      </c>
      <c r="CS32" s="610"/>
      <c r="CT32" s="610"/>
      <c r="CU32" s="610"/>
      <c r="CV32" s="610"/>
      <c r="CW32" s="610"/>
      <c r="CX32" s="610"/>
      <c r="CY32" s="611"/>
      <c r="CZ32" s="612" t="s">
        <v>230</v>
      </c>
      <c r="DA32" s="637"/>
      <c r="DB32" s="637"/>
      <c r="DC32" s="638"/>
      <c r="DD32" s="597" t="s">
        <v>230</v>
      </c>
      <c r="DE32" s="610"/>
      <c r="DF32" s="610"/>
      <c r="DG32" s="610"/>
      <c r="DH32" s="610"/>
      <c r="DI32" s="610"/>
      <c r="DJ32" s="610"/>
      <c r="DK32" s="611"/>
      <c r="DL32" s="597" t="s">
        <v>228</v>
      </c>
      <c r="DM32" s="610"/>
      <c r="DN32" s="610"/>
      <c r="DO32" s="610"/>
      <c r="DP32" s="610"/>
      <c r="DQ32" s="610"/>
      <c r="DR32" s="610"/>
      <c r="DS32" s="610"/>
      <c r="DT32" s="610"/>
      <c r="DU32" s="610"/>
      <c r="DV32" s="611"/>
      <c r="DW32" s="612" t="s">
        <v>230</v>
      </c>
      <c r="DX32" s="637"/>
      <c r="DY32" s="637"/>
      <c r="DZ32" s="637"/>
      <c r="EA32" s="637"/>
      <c r="EB32" s="637"/>
      <c r="EC32" s="639"/>
    </row>
    <row r="33" spans="2:133" ht="11.25" customHeight="1">
      <c r="B33" s="606" t="s">
        <v>315</v>
      </c>
      <c r="C33" s="607"/>
      <c r="D33" s="607"/>
      <c r="E33" s="607"/>
      <c r="F33" s="607"/>
      <c r="G33" s="607"/>
      <c r="H33" s="607"/>
      <c r="I33" s="607"/>
      <c r="J33" s="607"/>
      <c r="K33" s="607"/>
      <c r="L33" s="607"/>
      <c r="M33" s="607"/>
      <c r="N33" s="607"/>
      <c r="O33" s="607"/>
      <c r="P33" s="607"/>
      <c r="Q33" s="608"/>
      <c r="R33" s="609">
        <v>851278</v>
      </c>
      <c r="S33" s="610"/>
      <c r="T33" s="610"/>
      <c r="U33" s="610"/>
      <c r="V33" s="610"/>
      <c r="W33" s="610"/>
      <c r="X33" s="610"/>
      <c r="Y33" s="611"/>
      <c r="Z33" s="665">
        <v>6.6</v>
      </c>
      <c r="AA33" s="665"/>
      <c r="AB33" s="665"/>
      <c r="AC33" s="665"/>
      <c r="AD33" s="666" t="s">
        <v>230</v>
      </c>
      <c r="AE33" s="666"/>
      <c r="AF33" s="666"/>
      <c r="AG33" s="666"/>
      <c r="AH33" s="666"/>
      <c r="AI33" s="666"/>
      <c r="AJ33" s="666"/>
      <c r="AK33" s="666"/>
      <c r="AL33" s="612" t="s">
        <v>222</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9">
        <v>5503448</v>
      </c>
      <c r="CS33" s="598"/>
      <c r="CT33" s="598"/>
      <c r="CU33" s="598"/>
      <c r="CV33" s="598"/>
      <c r="CW33" s="598"/>
      <c r="CX33" s="598"/>
      <c r="CY33" s="599"/>
      <c r="CZ33" s="612">
        <v>46.2</v>
      </c>
      <c r="DA33" s="637"/>
      <c r="DB33" s="637"/>
      <c r="DC33" s="638"/>
      <c r="DD33" s="597">
        <v>4398507</v>
      </c>
      <c r="DE33" s="598"/>
      <c r="DF33" s="598"/>
      <c r="DG33" s="598"/>
      <c r="DH33" s="598"/>
      <c r="DI33" s="598"/>
      <c r="DJ33" s="598"/>
      <c r="DK33" s="599"/>
      <c r="DL33" s="597">
        <v>2734628</v>
      </c>
      <c r="DM33" s="598"/>
      <c r="DN33" s="598"/>
      <c r="DO33" s="598"/>
      <c r="DP33" s="598"/>
      <c r="DQ33" s="598"/>
      <c r="DR33" s="598"/>
      <c r="DS33" s="598"/>
      <c r="DT33" s="598"/>
      <c r="DU33" s="598"/>
      <c r="DV33" s="599"/>
      <c r="DW33" s="612">
        <v>34.6</v>
      </c>
      <c r="DX33" s="637"/>
      <c r="DY33" s="637"/>
      <c r="DZ33" s="637"/>
      <c r="EA33" s="637"/>
      <c r="EB33" s="637"/>
      <c r="EC33" s="639"/>
    </row>
    <row r="34" spans="2:133" ht="11.25" customHeight="1">
      <c r="B34" s="606" t="s">
        <v>317</v>
      </c>
      <c r="C34" s="607"/>
      <c r="D34" s="607"/>
      <c r="E34" s="607"/>
      <c r="F34" s="607"/>
      <c r="G34" s="607"/>
      <c r="H34" s="607"/>
      <c r="I34" s="607"/>
      <c r="J34" s="607"/>
      <c r="K34" s="607"/>
      <c r="L34" s="607"/>
      <c r="M34" s="607"/>
      <c r="N34" s="607"/>
      <c r="O34" s="607"/>
      <c r="P34" s="607"/>
      <c r="Q34" s="608"/>
      <c r="R34" s="609">
        <v>102592</v>
      </c>
      <c r="S34" s="610"/>
      <c r="T34" s="610"/>
      <c r="U34" s="610"/>
      <c r="V34" s="610"/>
      <c r="W34" s="610"/>
      <c r="X34" s="610"/>
      <c r="Y34" s="611"/>
      <c r="Z34" s="665">
        <v>0.8</v>
      </c>
      <c r="AA34" s="665"/>
      <c r="AB34" s="665"/>
      <c r="AC34" s="665"/>
      <c r="AD34" s="666">
        <v>12493</v>
      </c>
      <c r="AE34" s="666"/>
      <c r="AF34" s="666"/>
      <c r="AG34" s="666"/>
      <c r="AH34" s="666"/>
      <c r="AI34" s="666"/>
      <c r="AJ34" s="666"/>
      <c r="AK34" s="666"/>
      <c r="AL34" s="612">
        <v>0.2</v>
      </c>
      <c r="AM34" s="613"/>
      <c r="AN34" s="613"/>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9">
        <v>2061832</v>
      </c>
      <c r="CS34" s="610"/>
      <c r="CT34" s="610"/>
      <c r="CU34" s="610"/>
      <c r="CV34" s="610"/>
      <c r="CW34" s="610"/>
      <c r="CX34" s="610"/>
      <c r="CY34" s="611"/>
      <c r="CZ34" s="612">
        <v>17.3</v>
      </c>
      <c r="DA34" s="637"/>
      <c r="DB34" s="637"/>
      <c r="DC34" s="638"/>
      <c r="DD34" s="597">
        <v>1639744</v>
      </c>
      <c r="DE34" s="610"/>
      <c r="DF34" s="610"/>
      <c r="DG34" s="610"/>
      <c r="DH34" s="610"/>
      <c r="DI34" s="610"/>
      <c r="DJ34" s="610"/>
      <c r="DK34" s="611"/>
      <c r="DL34" s="597">
        <v>1153058</v>
      </c>
      <c r="DM34" s="610"/>
      <c r="DN34" s="610"/>
      <c r="DO34" s="610"/>
      <c r="DP34" s="610"/>
      <c r="DQ34" s="610"/>
      <c r="DR34" s="610"/>
      <c r="DS34" s="610"/>
      <c r="DT34" s="610"/>
      <c r="DU34" s="610"/>
      <c r="DV34" s="611"/>
      <c r="DW34" s="612">
        <v>14.6</v>
      </c>
      <c r="DX34" s="637"/>
      <c r="DY34" s="637"/>
      <c r="DZ34" s="637"/>
      <c r="EA34" s="637"/>
      <c r="EB34" s="637"/>
      <c r="EC34" s="639"/>
    </row>
    <row r="35" spans="2:133" ht="11.25" customHeight="1">
      <c r="B35" s="606" t="s">
        <v>321</v>
      </c>
      <c r="C35" s="607"/>
      <c r="D35" s="607"/>
      <c r="E35" s="607"/>
      <c r="F35" s="607"/>
      <c r="G35" s="607"/>
      <c r="H35" s="607"/>
      <c r="I35" s="607"/>
      <c r="J35" s="607"/>
      <c r="K35" s="607"/>
      <c r="L35" s="607"/>
      <c r="M35" s="607"/>
      <c r="N35" s="607"/>
      <c r="O35" s="607"/>
      <c r="P35" s="607"/>
      <c r="Q35" s="608"/>
      <c r="R35" s="609">
        <v>1906400</v>
      </c>
      <c r="S35" s="610"/>
      <c r="T35" s="610"/>
      <c r="U35" s="610"/>
      <c r="V35" s="610"/>
      <c r="W35" s="610"/>
      <c r="X35" s="610"/>
      <c r="Y35" s="611"/>
      <c r="Z35" s="665">
        <v>14.7</v>
      </c>
      <c r="AA35" s="665"/>
      <c r="AB35" s="665"/>
      <c r="AC35" s="665"/>
      <c r="AD35" s="666" t="s">
        <v>230</v>
      </c>
      <c r="AE35" s="666"/>
      <c r="AF35" s="666"/>
      <c r="AG35" s="666"/>
      <c r="AH35" s="666"/>
      <c r="AI35" s="666"/>
      <c r="AJ35" s="666"/>
      <c r="AK35" s="666"/>
      <c r="AL35" s="612" t="s">
        <v>230</v>
      </c>
      <c r="AM35" s="613"/>
      <c r="AN35" s="613"/>
      <c r="AO35" s="667"/>
      <c r="AP35" s="214"/>
      <c r="AQ35" s="671" t="s">
        <v>322</v>
      </c>
      <c r="AR35" s="672"/>
      <c r="AS35" s="672"/>
      <c r="AT35" s="672"/>
      <c r="AU35" s="672"/>
      <c r="AV35" s="672"/>
      <c r="AW35" s="672"/>
      <c r="AX35" s="672"/>
      <c r="AY35" s="673"/>
      <c r="AZ35" s="668">
        <v>1264481</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198609</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9">
        <v>66880</v>
      </c>
      <c r="CS35" s="598"/>
      <c r="CT35" s="598"/>
      <c r="CU35" s="598"/>
      <c r="CV35" s="598"/>
      <c r="CW35" s="598"/>
      <c r="CX35" s="598"/>
      <c r="CY35" s="599"/>
      <c r="CZ35" s="612">
        <v>0.6</v>
      </c>
      <c r="DA35" s="637"/>
      <c r="DB35" s="637"/>
      <c r="DC35" s="638"/>
      <c r="DD35" s="597">
        <v>66148</v>
      </c>
      <c r="DE35" s="598"/>
      <c r="DF35" s="598"/>
      <c r="DG35" s="598"/>
      <c r="DH35" s="598"/>
      <c r="DI35" s="598"/>
      <c r="DJ35" s="598"/>
      <c r="DK35" s="599"/>
      <c r="DL35" s="597">
        <v>66148</v>
      </c>
      <c r="DM35" s="598"/>
      <c r="DN35" s="598"/>
      <c r="DO35" s="598"/>
      <c r="DP35" s="598"/>
      <c r="DQ35" s="598"/>
      <c r="DR35" s="598"/>
      <c r="DS35" s="598"/>
      <c r="DT35" s="598"/>
      <c r="DU35" s="598"/>
      <c r="DV35" s="599"/>
      <c r="DW35" s="612">
        <v>0.8</v>
      </c>
      <c r="DX35" s="637"/>
      <c r="DY35" s="637"/>
      <c r="DZ35" s="637"/>
      <c r="EA35" s="637"/>
      <c r="EB35" s="637"/>
      <c r="EC35" s="639"/>
    </row>
    <row r="36" spans="2:133" ht="11.25" customHeight="1">
      <c r="B36" s="606" t="s">
        <v>325</v>
      </c>
      <c r="C36" s="607"/>
      <c r="D36" s="607"/>
      <c r="E36" s="607"/>
      <c r="F36" s="607"/>
      <c r="G36" s="607"/>
      <c r="H36" s="607"/>
      <c r="I36" s="607"/>
      <c r="J36" s="607"/>
      <c r="K36" s="607"/>
      <c r="L36" s="607"/>
      <c r="M36" s="607"/>
      <c r="N36" s="607"/>
      <c r="O36" s="607"/>
      <c r="P36" s="607"/>
      <c r="Q36" s="608"/>
      <c r="R36" s="609" t="s">
        <v>228</v>
      </c>
      <c r="S36" s="610"/>
      <c r="T36" s="610"/>
      <c r="U36" s="610"/>
      <c r="V36" s="610"/>
      <c r="W36" s="610"/>
      <c r="X36" s="610"/>
      <c r="Y36" s="611"/>
      <c r="Z36" s="665" t="s">
        <v>228</v>
      </c>
      <c r="AA36" s="665"/>
      <c r="AB36" s="665"/>
      <c r="AC36" s="665"/>
      <c r="AD36" s="666" t="s">
        <v>230</v>
      </c>
      <c r="AE36" s="666"/>
      <c r="AF36" s="666"/>
      <c r="AG36" s="666"/>
      <c r="AH36" s="666"/>
      <c r="AI36" s="666"/>
      <c r="AJ36" s="666"/>
      <c r="AK36" s="666"/>
      <c r="AL36" s="612" t="s">
        <v>169</v>
      </c>
      <c r="AM36" s="613"/>
      <c r="AN36" s="613"/>
      <c r="AO36" s="667"/>
      <c r="AQ36" s="640" t="s">
        <v>326</v>
      </c>
      <c r="AR36" s="641"/>
      <c r="AS36" s="641"/>
      <c r="AT36" s="641"/>
      <c r="AU36" s="641"/>
      <c r="AV36" s="641"/>
      <c r="AW36" s="641"/>
      <c r="AX36" s="641"/>
      <c r="AY36" s="642"/>
      <c r="AZ36" s="609">
        <v>393088</v>
      </c>
      <c r="BA36" s="610"/>
      <c r="BB36" s="610"/>
      <c r="BC36" s="610"/>
      <c r="BD36" s="598"/>
      <c r="BE36" s="598"/>
      <c r="BF36" s="643"/>
      <c r="BG36" s="647" t="s">
        <v>327</v>
      </c>
      <c r="BH36" s="644"/>
      <c r="BI36" s="644"/>
      <c r="BJ36" s="644"/>
      <c r="BK36" s="644"/>
      <c r="BL36" s="644"/>
      <c r="BM36" s="644"/>
      <c r="BN36" s="644"/>
      <c r="BO36" s="644"/>
      <c r="BP36" s="644"/>
      <c r="BQ36" s="644"/>
      <c r="BR36" s="644"/>
      <c r="BS36" s="644"/>
      <c r="BT36" s="644"/>
      <c r="BU36" s="645"/>
      <c r="BV36" s="609">
        <v>179225</v>
      </c>
      <c r="BW36" s="610"/>
      <c r="BX36" s="610"/>
      <c r="BY36" s="610"/>
      <c r="BZ36" s="610"/>
      <c r="CA36" s="610"/>
      <c r="CB36" s="646"/>
      <c r="CD36" s="647" t="s">
        <v>328</v>
      </c>
      <c r="CE36" s="644"/>
      <c r="CF36" s="644"/>
      <c r="CG36" s="644"/>
      <c r="CH36" s="644"/>
      <c r="CI36" s="644"/>
      <c r="CJ36" s="644"/>
      <c r="CK36" s="644"/>
      <c r="CL36" s="644"/>
      <c r="CM36" s="644"/>
      <c r="CN36" s="644"/>
      <c r="CO36" s="644"/>
      <c r="CP36" s="644"/>
      <c r="CQ36" s="645"/>
      <c r="CR36" s="609">
        <v>1613635</v>
      </c>
      <c r="CS36" s="610"/>
      <c r="CT36" s="610"/>
      <c r="CU36" s="610"/>
      <c r="CV36" s="610"/>
      <c r="CW36" s="610"/>
      <c r="CX36" s="610"/>
      <c r="CY36" s="611"/>
      <c r="CZ36" s="612">
        <v>13.6</v>
      </c>
      <c r="DA36" s="637"/>
      <c r="DB36" s="637"/>
      <c r="DC36" s="638"/>
      <c r="DD36" s="597">
        <v>1380498</v>
      </c>
      <c r="DE36" s="610"/>
      <c r="DF36" s="610"/>
      <c r="DG36" s="610"/>
      <c r="DH36" s="610"/>
      <c r="DI36" s="610"/>
      <c r="DJ36" s="610"/>
      <c r="DK36" s="611"/>
      <c r="DL36" s="597">
        <v>967185</v>
      </c>
      <c r="DM36" s="610"/>
      <c r="DN36" s="610"/>
      <c r="DO36" s="610"/>
      <c r="DP36" s="610"/>
      <c r="DQ36" s="610"/>
      <c r="DR36" s="610"/>
      <c r="DS36" s="610"/>
      <c r="DT36" s="610"/>
      <c r="DU36" s="610"/>
      <c r="DV36" s="611"/>
      <c r="DW36" s="612">
        <v>12.2</v>
      </c>
      <c r="DX36" s="637"/>
      <c r="DY36" s="637"/>
      <c r="DZ36" s="637"/>
      <c r="EA36" s="637"/>
      <c r="EB36" s="637"/>
      <c r="EC36" s="639"/>
    </row>
    <row r="37" spans="2:133" ht="11.25" customHeight="1">
      <c r="B37" s="606" t="s">
        <v>329</v>
      </c>
      <c r="C37" s="607"/>
      <c r="D37" s="607"/>
      <c r="E37" s="607"/>
      <c r="F37" s="607"/>
      <c r="G37" s="607"/>
      <c r="H37" s="607"/>
      <c r="I37" s="607"/>
      <c r="J37" s="607"/>
      <c r="K37" s="607"/>
      <c r="L37" s="607"/>
      <c r="M37" s="607"/>
      <c r="N37" s="607"/>
      <c r="O37" s="607"/>
      <c r="P37" s="607"/>
      <c r="Q37" s="608"/>
      <c r="R37" s="609">
        <v>453000</v>
      </c>
      <c r="S37" s="610"/>
      <c r="T37" s="610"/>
      <c r="U37" s="610"/>
      <c r="V37" s="610"/>
      <c r="W37" s="610"/>
      <c r="X37" s="610"/>
      <c r="Y37" s="611"/>
      <c r="Z37" s="665">
        <v>3.5</v>
      </c>
      <c r="AA37" s="665"/>
      <c r="AB37" s="665"/>
      <c r="AC37" s="665"/>
      <c r="AD37" s="666" t="s">
        <v>230</v>
      </c>
      <c r="AE37" s="666"/>
      <c r="AF37" s="666"/>
      <c r="AG37" s="666"/>
      <c r="AH37" s="666"/>
      <c r="AI37" s="666"/>
      <c r="AJ37" s="666"/>
      <c r="AK37" s="666"/>
      <c r="AL37" s="612" t="s">
        <v>230</v>
      </c>
      <c r="AM37" s="613"/>
      <c r="AN37" s="613"/>
      <c r="AO37" s="667"/>
      <c r="AQ37" s="640" t="s">
        <v>330</v>
      </c>
      <c r="AR37" s="641"/>
      <c r="AS37" s="641"/>
      <c r="AT37" s="641"/>
      <c r="AU37" s="641"/>
      <c r="AV37" s="641"/>
      <c r="AW37" s="641"/>
      <c r="AX37" s="641"/>
      <c r="AY37" s="642"/>
      <c r="AZ37" s="609">
        <v>48582</v>
      </c>
      <c r="BA37" s="610"/>
      <c r="BB37" s="610"/>
      <c r="BC37" s="610"/>
      <c r="BD37" s="598"/>
      <c r="BE37" s="598"/>
      <c r="BF37" s="643"/>
      <c r="BG37" s="647" t="s">
        <v>331</v>
      </c>
      <c r="BH37" s="644"/>
      <c r="BI37" s="644"/>
      <c r="BJ37" s="644"/>
      <c r="BK37" s="644"/>
      <c r="BL37" s="644"/>
      <c r="BM37" s="644"/>
      <c r="BN37" s="644"/>
      <c r="BO37" s="644"/>
      <c r="BP37" s="644"/>
      <c r="BQ37" s="644"/>
      <c r="BR37" s="644"/>
      <c r="BS37" s="644"/>
      <c r="BT37" s="644"/>
      <c r="BU37" s="645"/>
      <c r="BV37" s="609">
        <v>3634</v>
      </c>
      <c r="BW37" s="610"/>
      <c r="BX37" s="610"/>
      <c r="BY37" s="610"/>
      <c r="BZ37" s="610"/>
      <c r="CA37" s="610"/>
      <c r="CB37" s="646"/>
      <c r="CD37" s="647" t="s">
        <v>332</v>
      </c>
      <c r="CE37" s="644"/>
      <c r="CF37" s="644"/>
      <c r="CG37" s="644"/>
      <c r="CH37" s="644"/>
      <c r="CI37" s="644"/>
      <c r="CJ37" s="644"/>
      <c r="CK37" s="644"/>
      <c r="CL37" s="644"/>
      <c r="CM37" s="644"/>
      <c r="CN37" s="644"/>
      <c r="CO37" s="644"/>
      <c r="CP37" s="644"/>
      <c r="CQ37" s="645"/>
      <c r="CR37" s="609">
        <v>682991</v>
      </c>
      <c r="CS37" s="598"/>
      <c r="CT37" s="598"/>
      <c r="CU37" s="598"/>
      <c r="CV37" s="598"/>
      <c r="CW37" s="598"/>
      <c r="CX37" s="598"/>
      <c r="CY37" s="599"/>
      <c r="CZ37" s="612">
        <v>5.7</v>
      </c>
      <c r="DA37" s="637"/>
      <c r="DB37" s="637"/>
      <c r="DC37" s="638"/>
      <c r="DD37" s="597">
        <v>682971</v>
      </c>
      <c r="DE37" s="598"/>
      <c r="DF37" s="598"/>
      <c r="DG37" s="598"/>
      <c r="DH37" s="598"/>
      <c r="DI37" s="598"/>
      <c r="DJ37" s="598"/>
      <c r="DK37" s="599"/>
      <c r="DL37" s="597">
        <v>518650</v>
      </c>
      <c r="DM37" s="598"/>
      <c r="DN37" s="598"/>
      <c r="DO37" s="598"/>
      <c r="DP37" s="598"/>
      <c r="DQ37" s="598"/>
      <c r="DR37" s="598"/>
      <c r="DS37" s="598"/>
      <c r="DT37" s="598"/>
      <c r="DU37" s="598"/>
      <c r="DV37" s="599"/>
      <c r="DW37" s="612">
        <v>6.6</v>
      </c>
      <c r="DX37" s="637"/>
      <c r="DY37" s="637"/>
      <c r="DZ37" s="637"/>
      <c r="EA37" s="637"/>
      <c r="EB37" s="637"/>
      <c r="EC37" s="639"/>
    </row>
    <row r="38" spans="2:133" ht="11.25" customHeight="1">
      <c r="B38" s="615" t="s">
        <v>333</v>
      </c>
      <c r="C38" s="616"/>
      <c r="D38" s="616"/>
      <c r="E38" s="616"/>
      <c r="F38" s="616"/>
      <c r="G38" s="616"/>
      <c r="H38" s="616"/>
      <c r="I38" s="616"/>
      <c r="J38" s="616"/>
      <c r="K38" s="616"/>
      <c r="L38" s="616"/>
      <c r="M38" s="616"/>
      <c r="N38" s="616"/>
      <c r="O38" s="616"/>
      <c r="P38" s="616"/>
      <c r="Q38" s="617"/>
      <c r="R38" s="618">
        <v>12971546</v>
      </c>
      <c r="S38" s="655"/>
      <c r="T38" s="655"/>
      <c r="U38" s="655"/>
      <c r="V38" s="655"/>
      <c r="W38" s="655"/>
      <c r="X38" s="655"/>
      <c r="Y38" s="660"/>
      <c r="Z38" s="661">
        <v>100</v>
      </c>
      <c r="AA38" s="661"/>
      <c r="AB38" s="661"/>
      <c r="AC38" s="661"/>
      <c r="AD38" s="662">
        <v>7456814</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9">
        <v>20478</v>
      </c>
      <c r="BA38" s="610"/>
      <c r="BB38" s="610"/>
      <c r="BC38" s="610"/>
      <c r="BD38" s="598"/>
      <c r="BE38" s="598"/>
      <c r="BF38" s="643"/>
      <c r="BG38" s="647" t="s">
        <v>335</v>
      </c>
      <c r="BH38" s="644"/>
      <c r="BI38" s="644"/>
      <c r="BJ38" s="644"/>
      <c r="BK38" s="644"/>
      <c r="BL38" s="644"/>
      <c r="BM38" s="644"/>
      <c r="BN38" s="644"/>
      <c r="BO38" s="644"/>
      <c r="BP38" s="644"/>
      <c r="BQ38" s="644"/>
      <c r="BR38" s="644"/>
      <c r="BS38" s="644"/>
      <c r="BT38" s="644"/>
      <c r="BU38" s="645"/>
      <c r="BV38" s="609">
        <v>6372</v>
      </c>
      <c r="BW38" s="610"/>
      <c r="BX38" s="610"/>
      <c r="BY38" s="610"/>
      <c r="BZ38" s="610"/>
      <c r="CA38" s="610"/>
      <c r="CB38" s="646"/>
      <c r="CD38" s="647" t="s">
        <v>336</v>
      </c>
      <c r="CE38" s="644"/>
      <c r="CF38" s="644"/>
      <c r="CG38" s="644"/>
      <c r="CH38" s="644"/>
      <c r="CI38" s="644"/>
      <c r="CJ38" s="644"/>
      <c r="CK38" s="644"/>
      <c r="CL38" s="644"/>
      <c r="CM38" s="644"/>
      <c r="CN38" s="644"/>
      <c r="CO38" s="644"/>
      <c r="CP38" s="644"/>
      <c r="CQ38" s="645"/>
      <c r="CR38" s="609">
        <v>1244003</v>
      </c>
      <c r="CS38" s="610"/>
      <c r="CT38" s="610"/>
      <c r="CU38" s="610"/>
      <c r="CV38" s="610"/>
      <c r="CW38" s="610"/>
      <c r="CX38" s="610"/>
      <c r="CY38" s="611"/>
      <c r="CZ38" s="612">
        <v>10.5</v>
      </c>
      <c r="DA38" s="637"/>
      <c r="DB38" s="637"/>
      <c r="DC38" s="638"/>
      <c r="DD38" s="597">
        <v>1075255</v>
      </c>
      <c r="DE38" s="610"/>
      <c r="DF38" s="610"/>
      <c r="DG38" s="610"/>
      <c r="DH38" s="610"/>
      <c r="DI38" s="610"/>
      <c r="DJ38" s="610"/>
      <c r="DK38" s="611"/>
      <c r="DL38" s="597">
        <v>548237</v>
      </c>
      <c r="DM38" s="610"/>
      <c r="DN38" s="610"/>
      <c r="DO38" s="610"/>
      <c r="DP38" s="610"/>
      <c r="DQ38" s="610"/>
      <c r="DR38" s="610"/>
      <c r="DS38" s="610"/>
      <c r="DT38" s="610"/>
      <c r="DU38" s="610"/>
      <c r="DV38" s="611"/>
      <c r="DW38" s="612">
        <v>6.9</v>
      </c>
      <c r="DX38" s="637"/>
      <c r="DY38" s="637"/>
      <c r="DZ38" s="637"/>
      <c r="EA38" s="637"/>
      <c r="EB38" s="637"/>
      <c r="EC38" s="639"/>
    </row>
    <row r="39" spans="2:133" ht="11.25" customHeight="1">
      <c r="AQ39" s="640" t="s">
        <v>337</v>
      </c>
      <c r="AR39" s="641"/>
      <c r="AS39" s="641"/>
      <c r="AT39" s="641"/>
      <c r="AU39" s="641"/>
      <c r="AV39" s="641"/>
      <c r="AW39" s="641"/>
      <c r="AX39" s="641"/>
      <c r="AY39" s="642"/>
      <c r="AZ39" s="609" t="s">
        <v>230</v>
      </c>
      <c r="BA39" s="610"/>
      <c r="BB39" s="610"/>
      <c r="BC39" s="610"/>
      <c r="BD39" s="598"/>
      <c r="BE39" s="598"/>
      <c r="BF39" s="643"/>
      <c r="BG39" s="648" t="s">
        <v>338</v>
      </c>
      <c r="BH39" s="649"/>
      <c r="BI39" s="649"/>
      <c r="BJ39" s="649"/>
      <c r="BK39" s="649"/>
      <c r="BL39" s="215"/>
      <c r="BM39" s="644" t="s">
        <v>339</v>
      </c>
      <c r="BN39" s="644"/>
      <c r="BO39" s="644"/>
      <c r="BP39" s="644"/>
      <c r="BQ39" s="644"/>
      <c r="BR39" s="644"/>
      <c r="BS39" s="644"/>
      <c r="BT39" s="644"/>
      <c r="BU39" s="645"/>
      <c r="BV39" s="609">
        <v>126</v>
      </c>
      <c r="BW39" s="610"/>
      <c r="BX39" s="610"/>
      <c r="BY39" s="610"/>
      <c r="BZ39" s="610"/>
      <c r="CA39" s="610"/>
      <c r="CB39" s="646"/>
      <c r="CD39" s="647" t="s">
        <v>340</v>
      </c>
      <c r="CE39" s="644"/>
      <c r="CF39" s="644"/>
      <c r="CG39" s="644"/>
      <c r="CH39" s="644"/>
      <c r="CI39" s="644"/>
      <c r="CJ39" s="644"/>
      <c r="CK39" s="644"/>
      <c r="CL39" s="644"/>
      <c r="CM39" s="644"/>
      <c r="CN39" s="644"/>
      <c r="CO39" s="644"/>
      <c r="CP39" s="644"/>
      <c r="CQ39" s="645"/>
      <c r="CR39" s="609">
        <v>517098</v>
      </c>
      <c r="CS39" s="598"/>
      <c r="CT39" s="598"/>
      <c r="CU39" s="598"/>
      <c r="CV39" s="598"/>
      <c r="CW39" s="598"/>
      <c r="CX39" s="598"/>
      <c r="CY39" s="599"/>
      <c r="CZ39" s="612">
        <v>4.3</v>
      </c>
      <c r="DA39" s="637"/>
      <c r="DB39" s="637"/>
      <c r="DC39" s="638"/>
      <c r="DD39" s="597">
        <v>236862</v>
      </c>
      <c r="DE39" s="598"/>
      <c r="DF39" s="598"/>
      <c r="DG39" s="598"/>
      <c r="DH39" s="598"/>
      <c r="DI39" s="598"/>
      <c r="DJ39" s="598"/>
      <c r="DK39" s="599"/>
      <c r="DL39" s="597" t="s">
        <v>169</v>
      </c>
      <c r="DM39" s="598"/>
      <c r="DN39" s="598"/>
      <c r="DO39" s="598"/>
      <c r="DP39" s="598"/>
      <c r="DQ39" s="598"/>
      <c r="DR39" s="598"/>
      <c r="DS39" s="598"/>
      <c r="DT39" s="598"/>
      <c r="DU39" s="598"/>
      <c r="DV39" s="599"/>
      <c r="DW39" s="612" t="s">
        <v>230</v>
      </c>
      <c r="DX39" s="637"/>
      <c r="DY39" s="637"/>
      <c r="DZ39" s="637"/>
      <c r="EA39" s="637"/>
      <c r="EB39" s="637"/>
      <c r="EC39" s="639"/>
    </row>
    <row r="40" spans="2:133" ht="11.25" customHeight="1">
      <c r="AQ40" s="640" t="s">
        <v>341</v>
      </c>
      <c r="AR40" s="641"/>
      <c r="AS40" s="641"/>
      <c r="AT40" s="641"/>
      <c r="AU40" s="641"/>
      <c r="AV40" s="641"/>
      <c r="AW40" s="641"/>
      <c r="AX40" s="641"/>
      <c r="AY40" s="642"/>
      <c r="AZ40" s="609">
        <v>200432</v>
      </c>
      <c r="BA40" s="610"/>
      <c r="BB40" s="610"/>
      <c r="BC40" s="610"/>
      <c r="BD40" s="598"/>
      <c r="BE40" s="598"/>
      <c r="BF40" s="643"/>
      <c r="BG40" s="648"/>
      <c r="BH40" s="649"/>
      <c r="BI40" s="649"/>
      <c r="BJ40" s="649"/>
      <c r="BK40" s="649"/>
      <c r="BL40" s="215"/>
      <c r="BM40" s="644" t="s">
        <v>342</v>
      </c>
      <c r="BN40" s="644"/>
      <c r="BO40" s="644"/>
      <c r="BP40" s="644"/>
      <c r="BQ40" s="644"/>
      <c r="BR40" s="644"/>
      <c r="BS40" s="644"/>
      <c r="BT40" s="644"/>
      <c r="BU40" s="645"/>
      <c r="BV40" s="609">
        <v>105</v>
      </c>
      <c r="BW40" s="610"/>
      <c r="BX40" s="610"/>
      <c r="BY40" s="610"/>
      <c r="BZ40" s="610"/>
      <c r="CA40" s="610"/>
      <c r="CB40" s="646"/>
      <c r="CD40" s="647" t="s">
        <v>343</v>
      </c>
      <c r="CE40" s="644"/>
      <c r="CF40" s="644"/>
      <c r="CG40" s="644"/>
      <c r="CH40" s="644"/>
      <c r="CI40" s="644"/>
      <c r="CJ40" s="644"/>
      <c r="CK40" s="644"/>
      <c r="CL40" s="644"/>
      <c r="CM40" s="644"/>
      <c r="CN40" s="644"/>
      <c r="CO40" s="644"/>
      <c r="CP40" s="644"/>
      <c r="CQ40" s="645"/>
      <c r="CR40" s="609" t="s">
        <v>222</v>
      </c>
      <c r="CS40" s="610"/>
      <c r="CT40" s="610"/>
      <c r="CU40" s="610"/>
      <c r="CV40" s="610"/>
      <c r="CW40" s="610"/>
      <c r="CX40" s="610"/>
      <c r="CY40" s="611"/>
      <c r="CZ40" s="612" t="s">
        <v>222</v>
      </c>
      <c r="DA40" s="637"/>
      <c r="DB40" s="637"/>
      <c r="DC40" s="638"/>
      <c r="DD40" s="597" t="s">
        <v>222</v>
      </c>
      <c r="DE40" s="610"/>
      <c r="DF40" s="610"/>
      <c r="DG40" s="610"/>
      <c r="DH40" s="610"/>
      <c r="DI40" s="610"/>
      <c r="DJ40" s="610"/>
      <c r="DK40" s="611"/>
      <c r="DL40" s="597" t="s">
        <v>230</v>
      </c>
      <c r="DM40" s="610"/>
      <c r="DN40" s="610"/>
      <c r="DO40" s="610"/>
      <c r="DP40" s="610"/>
      <c r="DQ40" s="610"/>
      <c r="DR40" s="610"/>
      <c r="DS40" s="610"/>
      <c r="DT40" s="610"/>
      <c r="DU40" s="610"/>
      <c r="DV40" s="611"/>
      <c r="DW40" s="612" t="s">
        <v>230</v>
      </c>
      <c r="DX40" s="637"/>
      <c r="DY40" s="637"/>
      <c r="DZ40" s="637"/>
      <c r="EA40" s="637"/>
      <c r="EB40" s="637"/>
      <c r="EC40" s="639"/>
    </row>
    <row r="41" spans="2:133" ht="11.25" customHeight="1">
      <c r="AQ41" s="652" t="s">
        <v>344</v>
      </c>
      <c r="AR41" s="653"/>
      <c r="AS41" s="653"/>
      <c r="AT41" s="653"/>
      <c r="AU41" s="653"/>
      <c r="AV41" s="653"/>
      <c r="AW41" s="653"/>
      <c r="AX41" s="653"/>
      <c r="AY41" s="654"/>
      <c r="AZ41" s="618">
        <v>601901</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267</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9" t="s">
        <v>230</v>
      </c>
      <c r="CS41" s="598"/>
      <c r="CT41" s="598"/>
      <c r="CU41" s="598"/>
      <c r="CV41" s="598"/>
      <c r="CW41" s="598"/>
      <c r="CX41" s="598"/>
      <c r="CY41" s="599"/>
      <c r="CZ41" s="612" t="s">
        <v>230</v>
      </c>
      <c r="DA41" s="637"/>
      <c r="DB41" s="637"/>
      <c r="DC41" s="638"/>
      <c r="DD41" s="597" t="s">
        <v>230</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348</v>
      </c>
      <c r="CE42" s="607"/>
      <c r="CF42" s="607"/>
      <c r="CG42" s="607"/>
      <c r="CH42" s="607"/>
      <c r="CI42" s="607"/>
      <c r="CJ42" s="607"/>
      <c r="CK42" s="607"/>
      <c r="CL42" s="607"/>
      <c r="CM42" s="607"/>
      <c r="CN42" s="607"/>
      <c r="CO42" s="607"/>
      <c r="CP42" s="607"/>
      <c r="CQ42" s="608"/>
      <c r="CR42" s="609">
        <v>2010341</v>
      </c>
      <c r="CS42" s="610"/>
      <c r="CT42" s="610"/>
      <c r="CU42" s="610"/>
      <c r="CV42" s="610"/>
      <c r="CW42" s="610"/>
      <c r="CX42" s="610"/>
      <c r="CY42" s="611"/>
      <c r="CZ42" s="612">
        <v>16.899999999999999</v>
      </c>
      <c r="DA42" s="613"/>
      <c r="DB42" s="613"/>
      <c r="DC42" s="614"/>
      <c r="DD42" s="597">
        <v>365650</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350</v>
      </c>
      <c r="CE43" s="607"/>
      <c r="CF43" s="607"/>
      <c r="CG43" s="607"/>
      <c r="CH43" s="607"/>
      <c r="CI43" s="607"/>
      <c r="CJ43" s="607"/>
      <c r="CK43" s="607"/>
      <c r="CL43" s="607"/>
      <c r="CM43" s="607"/>
      <c r="CN43" s="607"/>
      <c r="CO43" s="607"/>
      <c r="CP43" s="607"/>
      <c r="CQ43" s="608"/>
      <c r="CR43" s="609">
        <v>37274</v>
      </c>
      <c r="CS43" s="598"/>
      <c r="CT43" s="598"/>
      <c r="CU43" s="598"/>
      <c r="CV43" s="598"/>
      <c r="CW43" s="598"/>
      <c r="CX43" s="598"/>
      <c r="CY43" s="599"/>
      <c r="CZ43" s="612">
        <v>0.3</v>
      </c>
      <c r="DA43" s="637"/>
      <c r="DB43" s="637"/>
      <c r="DC43" s="638"/>
      <c r="DD43" s="597">
        <v>37274</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351</v>
      </c>
      <c r="CD44" s="631" t="s">
        <v>302</v>
      </c>
      <c r="CE44" s="632"/>
      <c r="CF44" s="606" t="s">
        <v>352</v>
      </c>
      <c r="CG44" s="607"/>
      <c r="CH44" s="607"/>
      <c r="CI44" s="607"/>
      <c r="CJ44" s="607"/>
      <c r="CK44" s="607"/>
      <c r="CL44" s="607"/>
      <c r="CM44" s="607"/>
      <c r="CN44" s="607"/>
      <c r="CO44" s="607"/>
      <c r="CP44" s="607"/>
      <c r="CQ44" s="608"/>
      <c r="CR44" s="609">
        <v>2010341</v>
      </c>
      <c r="CS44" s="610"/>
      <c r="CT44" s="610"/>
      <c r="CU44" s="610"/>
      <c r="CV44" s="610"/>
      <c r="CW44" s="610"/>
      <c r="CX44" s="610"/>
      <c r="CY44" s="611"/>
      <c r="CZ44" s="612">
        <v>16.899999999999999</v>
      </c>
      <c r="DA44" s="613"/>
      <c r="DB44" s="613"/>
      <c r="DC44" s="614"/>
      <c r="DD44" s="597">
        <v>365650</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353</v>
      </c>
      <c r="CG45" s="607"/>
      <c r="CH45" s="607"/>
      <c r="CI45" s="607"/>
      <c r="CJ45" s="607"/>
      <c r="CK45" s="607"/>
      <c r="CL45" s="607"/>
      <c r="CM45" s="607"/>
      <c r="CN45" s="607"/>
      <c r="CO45" s="607"/>
      <c r="CP45" s="607"/>
      <c r="CQ45" s="608"/>
      <c r="CR45" s="609">
        <v>451534</v>
      </c>
      <c r="CS45" s="598"/>
      <c r="CT45" s="598"/>
      <c r="CU45" s="598"/>
      <c r="CV45" s="598"/>
      <c r="CW45" s="598"/>
      <c r="CX45" s="598"/>
      <c r="CY45" s="599"/>
      <c r="CZ45" s="612">
        <v>3.8</v>
      </c>
      <c r="DA45" s="637"/>
      <c r="DB45" s="637"/>
      <c r="DC45" s="638"/>
      <c r="DD45" s="597">
        <v>15455</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354</v>
      </c>
      <c r="CG46" s="607"/>
      <c r="CH46" s="607"/>
      <c r="CI46" s="607"/>
      <c r="CJ46" s="607"/>
      <c r="CK46" s="607"/>
      <c r="CL46" s="607"/>
      <c r="CM46" s="607"/>
      <c r="CN46" s="607"/>
      <c r="CO46" s="607"/>
      <c r="CP46" s="607"/>
      <c r="CQ46" s="608"/>
      <c r="CR46" s="609">
        <v>1528807</v>
      </c>
      <c r="CS46" s="610"/>
      <c r="CT46" s="610"/>
      <c r="CU46" s="610"/>
      <c r="CV46" s="610"/>
      <c r="CW46" s="610"/>
      <c r="CX46" s="610"/>
      <c r="CY46" s="611"/>
      <c r="CZ46" s="612">
        <v>12.8</v>
      </c>
      <c r="DA46" s="613"/>
      <c r="DB46" s="613"/>
      <c r="DC46" s="614"/>
      <c r="DD46" s="597">
        <v>347695</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355</v>
      </c>
      <c r="CG47" s="607"/>
      <c r="CH47" s="607"/>
      <c r="CI47" s="607"/>
      <c r="CJ47" s="607"/>
      <c r="CK47" s="607"/>
      <c r="CL47" s="607"/>
      <c r="CM47" s="607"/>
      <c r="CN47" s="607"/>
      <c r="CO47" s="607"/>
      <c r="CP47" s="607"/>
      <c r="CQ47" s="608"/>
      <c r="CR47" s="609" t="s">
        <v>230</v>
      </c>
      <c r="CS47" s="598"/>
      <c r="CT47" s="598"/>
      <c r="CU47" s="598"/>
      <c r="CV47" s="598"/>
      <c r="CW47" s="598"/>
      <c r="CX47" s="598"/>
      <c r="CY47" s="599"/>
      <c r="CZ47" s="612" t="s">
        <v>230</v>
      </c>
      <c r="DA47" s="637"/>
      <c r="DB47" s="637"/>
      <c r="DC47" s="638"/>
      <c r="DD47" s="597" t="s">
        <v>222</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c r="CD48" s="635"/>
      <c r="CE48" s="636"/>
      <c r="CF48" s="606" t="s">
        <v>356</v>
      </c>
      <c r="CG48" s="607"/>
      <c r="CH48" s="607"/>
      <c r="CI48" s="607"/>
      <c r="CJ48" s="607"/>
      <c r="CK48" s="607"/>
      <c r="CL48" s="607"/>
      <c r="CM48" s="607"/>
      <c r="CN48" s="607"/>
      <c r="CO48" s="607"/>
      <c r="CP48" s="607"/>
      <c r="CQ48" s="608"/>
      <c r="CR48" s="609" t="s">
        <v>169</v>
      </c>
      <c r="CS48" s="610"/>
      <c r="CT48" s="610"/>
      <c r="CU48" s="610"/>
      <c r="CV48" s="610"/>
      <c r="CW48" s="610"/>
      <c r="CX48" s="610"/>
      <c r="CY48" s="611"/>
      <c r="CZ48" s="612" t="s">
        <v>230</v>
      </c>
      <c r="DA48" s="613"/>
      <c r="DB48" s="613"/>
      <c r="DC48" s="614"/>
      <c r="DD48" s="597" t="s">
        <v>230</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357</v>
      </c>
      <c r="CE49" s="616"/>
      <c r="CF49" s="616"/>
      <c r="CG49" s="616"/>
      <c r="CH49" s="616"/>
      <c r="CI49" s="616"/>
      <c r="CJ49" s="616"/>
      <c r="CK49" s="616"/>
      <c r="CL49" s="616"/>
      <c r="CM49" s="616"/>
      <c r="CN49" s="616"/>
      <c r="CO49" s="616"/>
      <c r="CP49" s="616"/>
      <c r="CQ49" s="617"/>
      <c r="CR49" s="618">
        <v>11899577</v>
      </c>
      <c r="CS49" s="619"/>
      <c r="CT49" s="619"/>
      <c r="CU49" s="619"/>
      <c r="CV49" s="619"/>
      <c r="CW49" s="619"/>
      <c r="CX49" s="619"/>
      <c r="CY49" s="620"/>
      <c r="CZ49" s="621">
        <v>100</v>
      </c>
      <c r="DA49" s="622"/>
      <c r="DB49" s="622"/>
      <c r="DC49" s="623"/>
      <c r="DD49" s="624">
        <v>8101070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IE/6/lEHep918aqTMkOs7UBfnno6nad6nTvvGQZxqWcmEoLM/rLxDYPUEWPsvyQg5AxtKmRoXEZsYU5jz61LMQ==" saltValue="TfmkiBJfL6iGgoa6hNeq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380</v>
      </c>
      <c r="C7" s="1082"/>
      <c r="D7" s="1082"/>
      <c r="E7" s="1082"/>
      <c r="F7" s="1082"/>
      <c r="G7" s="1082"/>
      <c r="H7" s="1082"/>
      <c r="I7" s="1082"/>
      <c r="J7" s="1082"/>
      <c r="K7" s="1082"/>
      <c r="L7" s="1082"/>
      <c r="M7" s="1082"/>
      <c r="N7" s="1082"/>
      <c r="O7" s="1082"/>
      <c r="P7" s="1083"/>
      <c r="Q7" s="1135">
        <v>12850</v>
      </c>
      <c r="R7" s="1136"/>
      <c r="S7" s="1136"/>
      <c r="T7" s="1136"/>
      <c r="U7" s="1136"/>
      <c r="V7" s="1136">
        <v>11825</v>
      </c>
      <c r="W7" s="1136"/>
      <c r="X7" s="1136"/>
      <c r="Y7" s="1136"/>
      <c r="Z7" s="1136"/>
      <c r="AA7" s="1136">
        <v>1025</v>
      </c>
      <c r="AB7" s="1136"/>
      <c r="AC7" s="1136"/>
      <c r="AD7" s="1136"/>
      <c r="AE7" s="1137"/>
      <c r="AF7" s="1138">
        <v>1011</v>
      </c>
      <c r="AG7" s="1139"/>
      <c r="AH7" s="1139"/>
      <c r="AI7" s="1139"/>
      <c r="AJ7" s="1140"/>
      <c r="AK7" s="1122">
        <v>489</v>
      </c>
      <c r="AL7" s="1123"/>
      <c r="AM7" s="1123"/>
      <c r="AN7" s="1123"/>
      <c r="AO7" s="1123"/>
      <c r="AP7" s="1123">
        <v>17843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599</v>
      </c>
      <c r="BT7" s="1127"/>
      <c r="BU7" s="1127"/>
      <c r="BV7" s="1127"/>
      <c r="BW7" s="1127"/>
      <c r="BX7" s="1127"/>
      <c r="BY7" s="1127"/>
      <c r="BZ7" s="1127"/>
      <c r="CA7" s="1127"/>
      <c r="CB7" s="1127"/>
      <c r="CC7" s="1127"/>
      <c r="CD7" s="1127"/>
      <c r="CE7" s="1127"/>
      <c r="CF7" s="1127"/>
      <c r="CG7" s="1128"/>
      <c r="CH7" s="1119">
        <v>9</v>
      </c>
      <c r="CI7" s="1120"/>
      <c r="CJ7" s="1120"/>
      <c r="CK7" s="1120"/>
      <c r="CL7" s="1121"/>
      <c r="CM7" s="1119">
        <v>82</v>
      </c>
      <c r="CN7" s="1120"/>
      <c r="CO7" s="1120"/>
      <c r="CP7" s="1120"/>
      <c r="CQ7" s="1121"/>
      <c r="CR7" s="1119">
        <v>100</v>
      </c>
      <c r="CS7" s="1120"/>
      <c r="CT7" s="1120"/>
      <c r="CU7" s="1120"/>
      <c r="CV7" s="1121"/>
      <c r="CW7" s="1119">
        <v>2</v>
      </c>
      <c r="CX7" s="1120"/>
      <c r="CY7" s="1120"/>
      <c r="CZ7" s="1120"/>
      <c r="DA7" s="1121"/>
      <c r="DB7" s="1119" t="s">
        <v>602</v>
      </c>
      <c r="DC7" s="1120"/>
      <c r="DD7" s="1120"/>
      <c r="DE7" s="1120"/>
      <c r="DF7" s="1121"/>
      <c r="DG7" s="1119" t="s">
        <v>584</v>
      </c>
      <c r="DH7" s="1120"/>
      <c r="DI7" s="1120"/>
      <c r="DJ7" s="1120"/>
      <c r="DK7" s="1121"/>
      <c r="DL7" s="1119" t="s">
        <v>601</v>
      </c>
      <c r="DM7" s="1120"/>
      <c r="DN7" s="1120"/>
      <c r="DO7" s="1120"/>
      <c r="DP7" s="1121"/>
      <c r="DQ7" s="1119" t="s">
        <v>601</v>
      </c>
      <c r="DR7" s="1120"/>
      <c r="DS7" s="1120"/>
      <c r="DT7" s="1120"/>
      <c r="DU7" s="1121"/>
      <c r="DV7" s="1146"/>
      <c r="DW7" s="1147"/>
      <c r="DX7" s="1147"/>
      <c r="DY7" s="1147"/>
      <c r="DZ7" s="1148"/>
      <c r="EA7" s="234"/>
    </row>
    <row r="8" spans="1:131" s="235" customFormat="1" ht="26.25" customHeight="1">
      <c r="A8" s="241">
        <v>2</v>
      </c>
      <c r="B8" s="1062" t="s">
        <v>381</v>
      </c>
      <c r="C8" s="1063"/>
      <c r="D8" s="1063"/>
      <c r="E8" s="1063"/>
      <c r="F8" s="1063"/>
      <c r="G8" s="1063"/>
      <c r="H8" s="1063"/>
      <c r="I8" s="1063"/>
      <c r="J8" s="1063"/>
      <c r="K8" s="1063"/>
      <c r="L8" s="1063"/>
      <c r="M8" s="1063"/>
      <c r="N8" s="1063"/>
      <c r="O8" s="1063"/>
      <c r="P8" s="1064"/>
      <c r="Q8" s="1074">
        <v>4</v>
      </c>
      <c r="R8" s="1075"/>
      <c r="S8" s="1075"/>
      <c r="T8" s="1075"/>
      <c r="U8" s="1075"/>
      <c r="V8" s="1075">
        <v>4</v>
      </c>
      <c r="W8" s="1075"/>
      <c r="X8" s="1075"/>
      <c r="Y8" s="1075"/>
      <c r="Z8" s="1075"/>
      <c r="AA8" s="1075">
        <v>0</v>
      </c>
      <c r="AB8" s="1075"/>
      <c r="AC8" s="1075"/>
      <c r="AD8" s="1075"/>
      <c r="AE8" s="1076"/>
      <c r="AF8" s="1068">
        <v>0</v>
      </c>
      <c r="AG8" s="1069"/>
      <c r="AH8" s="1069"/>
      <c r="AI8" s="1069"/>
      <c r="AJ8" s="1070"/>
      <c r="AK8" s="1117">
        <v>2</v>
      </c>
      <c r="AL8" s="1118"/>
      <c r="AM8" s="1118"/>
      <c r="AN8" s="1118"/>
      <c r="AO8" s="1118"/>
      <c r="AP8" s="1118">
        <v>41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t="s">
        <v>382</v>
      </c>
      <c r="C9" s="1063"/>
      <c r="D9" s="1063"/>
      <c r="E9" s="1063"/>
      <c r="F9" s="1063"/>
      <c r="G9" s="1063"/>
      <c r="H9" s="1063"/>
      <c r="I9" s="1063"/>
      <c r="J9" s="1063"/>
      <c r="K9" s="1063"/>
      <c r="L9" s="1063"/>
      <c r="M9" s="1063"/>
      <c r="N9" s="1063"/>
      <c r="O9" s="1063"/>
      <c r="P9" s="1064"/>
      <c r="Q9" s="1074">
        <v>56</v>
      </c>
      <c r="R9" s="1075"/>
      <c r="S9" s="1075"/>
      <c r="T9" s="1075"/>
      <c r="U9" s="1075"/>
      <c r="V9" s="1075">
        <v>53</v>
      </c>
      <c r="W9" s="1075"/>
      <c r="X9" s="1075"/>
      <c r="Y9" s="1075"/>
      <c r="Z9" s="1075"/>
      <c r="AA9" s="1075">
        <v>4</v>
      </c>
      <c r="AB9" s="1075"/>
      <c r="AC9" s="1075"/>
      <c r="AD9" s="1075"/>
      <c r="AE9" s="1076"/>
      <c r="AF9" s="1068">
        <v>4</v>
      </c>
      <c r="AG9" s="1069"/>
      <c r="AH9" s="1069"/>
      <c r="AI9" s="1069"/>
      <c r="AJ9" s="1070"/>
      <c r="AK9" s="1117" t="s">
        <v>584</v>
      </c>
      <c r="AL9" s="1118"/>
      <c r="AM9" s="1118"/>
      <c r="AN9" s="1118"/>
      <c r="AO9" s="1118"/>
      <c r="AP9" s="1118">
        <v>68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t="s">
        <v>383</v>
      </c>
      <c r="C10" s="1063"/>
      <c r="D10" s="1063"/>
      <c r="E10" s="1063"/>
      <c r="F10" s="1063"/>
      <c r="G10" s="1063"/>
      <c r="H10" s="1063"/>
      <c r="I10" s="1063"/>
      <c r="J10" s="1063"/>
      <c r="K10" s="1063"/>
      <c r="L10" s="1063"/>
      <c r="M10" s="1063"/>
      <c r="N10" s="1063"/>
      <c r="O10" s="1063"/>
      <c r="P10" s="1064"/>
      <c r="Q10" s="1074">
        <v>11</v>
      </c>
      <c r="R10" s="1075"/>
      <c r="S10" s="1075"/>
      <c r="T10" s="1075"/>
      <c r="U10" s="1075"/>
      <c r="V10" s="1075">
        <v>9</v>
      </c>
      <c r="W10" s="1075"/>
      <c r="X10" s="1075"/>
      <c r="Y10" s="1075"/>
      <c r="Z10" s="1075"/>
      <c r="AA10" s="1075">
        <v>2</v>
      </c>
      <c r="AB10" s="1075"/>
      <c r="AC10" s="1075"/>
      <c r="AD10" s="1075"/>
      <c r="AE10" s="1076"/>
      <c r="AF10" s="1068">
        <v>2</v>
      </c>
      <c r="AG10" s="1069"/>
      <c r="AH10" s="1069"/>
      <c r="AI10" s="1069"/>
      <c r="AJ10" s="1070"/>
      <c r="AK10" s="1117">
        <v>6</v>
      </c>
      <c r="AL10" s="1118"/>
      <c r="AM10" s="1118"/>
      <c r="AN10" s="1118"/>
      <c r="AO10" s="1118"/>
      <c r="AP10" s="1118" t="s">
        <v>525</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t="s">
        <v>384</v>
      </c>
      <c r="C11" s="1063"/>
      <c r="D11" s="1063"/>
      <c r="E11" s="1063"/>
      <c r="F11" s="1063"/>
      <c r="G11" s="1063"/>
      <c r="H11" s="1063"/>
      <c r="I11" s="1063"/>
      <c r="J11" s="1063"/>
      <c r="K11" s="1063"/>
      <c r="L11" s="1063"/>
      <c r="M11" s="1063"/>
      <c r="N11" s="1063"/>
      <c r="O11" s="1063"/>
      <c r="P11" s="1064"/>
      <c r="Q11" s="1074">
        <v>12</v>
      </c>
      <c r="R11" s="1075"/>
      <c r="S11" s="1075"/>
      <c r="T11" s="1075"/>
      <c r="U11" s="1075"/>
      <c r="V11" s="1075">
        <v>8</v>
      </c>
      <c r="W11" s="1075"/>
      <c r="X11" s="1075"/>
      <c r="Y11" s="1075"/>
      <c r="Z11" s="1075"/>
      <c r="AA11" s="1075">
        <v>4</v>
      </c>
      <c r="AB11" s="1075"/>
      <c r="AC11" s="1075"/>
      <c r="AD11" s="1075"/>
      <c r="AE11" s="1076"/>
      <c r="AF11" s="1068">
        <v>4</v>
      </c>
      <c r="AG11" s="1069"/>
      <c r="AH11" s="1069"/>
      <c r="AI11" s="1069"/>
      <c r="AJ11" s="1070"/>
      <c r="AK11" s="1117">
        <v>6</v>
      </c>
      <c r="AL11" s="1118"/>
      <c r="AM11" s="1118"/>
      <c r="AN11" s="1118"/>
      <c r="AO11" s="1118"/>
      <c r="AP11" s="1118" t="s">
        <v>525</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t="s">
        <v>385</v>
      </c>
      <c r="C12" s="1063"/>
      <c r="D12" s="1063"/>
      <c r="E12" s="1063"/>
      <c r="F12" s="1063"/>
      <c r="G12" s="1063"/>
      <c r="H12" s="1063"/>
      <c r="I12" s="1063"/>
      <c r="J12" s="1063"/>
      <c r="K12" s="1063"/>
      <c r="L12" s="1063"/>
      <c r="M12" s="1063"/>
      <c r="N12" s="1063"/>
      <c r="O12" s="1063"/>
      <c r="P12" s="1064"/>
      <c r="Q12" s="1074">
        <v>4</v>
      </c>
      <c r="R12" s="1075"/>
      <c r="S12" s="1075"/>
      <c r="T12" s="1075"/>
      <c r="U12" s="1075"/>
      <c r="V12" s="1075">
        <v>1</v>
      </c>
      <c r="W12" s="1075"/>
      <c r="X12" s="1075"/>
      <c r="Y12" s="1075"/>
      <c r="Z12" s="1075"/>
      <c r="AA12" s="1075">
        <v>3</v>
      </c>
      <c r="AB12" s="1075"/>
      <c r="AC12" s="1075"/>
      <c r="AD12" s="1075"/>
      <c r="AE12" s="1076"/>
      <c r="AF12" s="1068">
        <v>3</v>
      </c>
      <c r="AG12" s="1069"/>
      <c r="AH12" s="1069"/>
      <c r="AI12" s="1069"/>
      <c r="AJ12" s="1070"/>
      <c r="AK12" s="1117" t="s">
        <v>525</v>
      </c>
      <c r="AL12" s="1118"/>
      <c r="AM12" s="1118"/>
      <c r="AN12" s="1118"/>
      <c r="AO12" s="1118"/>
      <c r="AP12" s="1118" t="s">
        <v>525</v>
      </c>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t="s">
        <v>386</v>
      </c>
      <c r="C13" s="1063"/>
      <c r="D13" s="1063"/>
      <c r="E13" s="1063"/>
      <c r="F13" s="1063"/>
      <c r="G13" s="1063"/>
      <c r="H13" s="1063"/>
      <c r="I13" s="1063"/>
      <c r="J13" s="1063"/>
      <c r="K13" s="1063"/>
      <c r="L13" s="1063"/>
      <c r="M13" s="1063"/>
      <c r="N13" s="1063"/>
      <c r="O13" s="1063"/>
      <c r="P13" s="1064"/>
      <c r="Q13" s="1074">
        <v>28</v>
      </c>
      <c r="R13" s="1075"/>
      <c r="S13" s="1075"/>
      <c r="T13" s="1075"/>
      <c r="U13" s="1075"/>
      <c r="V13" s="1075">
        <v>7</v>
      </c>
      <c r="W13" s="1075"/>
      <c r="X13" s="1075"/>
      <c r="Y13" s="1075"/>
      <c r="Z13" s="1075"/>
      <c r="AA13" s="1075">
        <v>21</v>
      </c>
      <c r="AB13" s="1075"/>
      <c r="AC13" s="1075"/>
      <c r="AD13" s="1075"/>
      <c r="AE13" s="1076"/>
      <c r="AF13" s="1068">
        <v>21</v>
      </c>
      <c r="AG13" s="1069"/>
      <c r="AH13" s="1069"/>
      <c r="AI13" s="1069"/>
      <c r="AJ13" s="1070"/>
      <c r="AK13" s="1117">
        <v>8</v>
      </c>
      <c r="AL13" s="1118"/>
      <c r="AM13" s="1118"/>
      <c r="AN13" s="1118"/>
      <c r="AO13" s="1118"/>
      <c r="AP13" s="1118" t="s">
        <v>525</v>
      </c>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t="s">
        <v>387</v>
      </c>
      <c r="C14" s="1063"/>
      <c r="D14" s="1063"/>
      <c r="E14" s="1063"/>
      <c r="F14" s="1063"/>
      <c r="G14" s="1063"/>
      <c r="H14" s="1063"/>
      <c r="I14" s="1063"/>
      <c r="J14" s="1063"/>
      <c r="K14" s="1063"/>
      <c r="L14" s="1063"/>
      <c r="M14" s="1063"/>
      <c r="N14" s="1063"/>
      <c r="O14" s="1063"/>
      <c r="P14" s="1064"/>
      <c r="Q14" s="1074">
        <v>16</v>
      </c>
      <c r="R14" s="1075"/>
      <c r="S14" s="1075"/>
      <c r="T14" s="1075"/>
      <c r="U14" s="1075"/>
      <c r="V14" s="1075">
        <v>5</v>
      </c>
      <c r="W14" s="1075"/>
      <c r="X14" s="1075"/>
      <c r="Y14" s="1075"/>
      <c r="Z14" s="1075"/>
      <c r="AA14" s="1075">
        <v>11</v>
      </c>
      <c r="AB14" s="1075"/>
      <c r="AC14" s="1075"/>
      <c r="AD14" s="1075"/>
      <c r="AE14" s="1076"/>
      <c r="AF14" s="1068">
        <v>11</v>
      </c>
      <c r="AG14" s="1069"/>
      <c r="AH14" s="1069"/>
      <c r="AI14" s="1069"/>
      <c r="AJ14" s="1070"/>
      <c r="AK14" s="1117" t="s">
        <v>525</v>
      </c>
      <c r="AL14" s="1118"/>
      <c r="AM14" s="1118"/>
      <c r="AN14" s="1118"/>
      <c r="AO14" s="1118"/>
      <c r="AP14" s="1118" t="s">
        <v>525</v>
      </c>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t="s">
        <v>388</v>
      </c>
      <c r="C15" s="1063"/>
      <c r="D15" s="1063"/>
      <c r="E15" s="1063"/>
      <c r="F15" s="1063"/>
      <c r="G15" s="1063"/>
      <c r="H15" s="1063"/>
      <c r="I15" s="1063"/>
      <c r="J15" s="1063"/>
      <c r="K15" s="1063"/>
      <c r="L15" s="1063"/>
      <c r="M15" s="1063"/>
      <c r="N15" s="1063"/>
      <c r="O15" s="1063"/>
      <c r="P15" s="1064"/>
      <c r="Q15" s="1074">
        <v>7</v>
      </c>
      <c r="R15" s="1075"/>
      <c r="S15" s="1075"/>
      <c r="T15" s="1075"/>
      <c r="U15" s="1075"/>
      <c r="V15" s="1075">
        <v>3</v>
      </c>
      <c r="W15" s="1075"/>
      <c r="X15" s="1075"/>
      <c r="Y15" s="1075"/>
      <c r="Z15" s="1075"/>
      <c r="AA15" s="1075">
        <v>4</v>
      </c>
      <c r="AB15" s="1075"/>
      <c r="AC15" s="1075"/>
      <c r="AD15" s="1075"/>
      <c r="AE15" s="1076"/>
      <c r="AF15" s="1068">
        <v>4</v>
      </c>
      <c r="AG15" s="1069"/>
      <c r="AH15" s="1069"/>
      <c r="AI15" s="1069"/>
      <c r="AJ15" s="1070"/>
      <c r="AK15" s="1117" t="s">
        <v>525</v>
      </c>
      <c r="AL15" s="1118"/>
      <c r="AM15" s="1118"/>
      <c r="AN15" s="1118"/>
      <c r="AO15" s="1118"/>
      <c r="AP15" s="1118" t="s">
        <v>525</v>
      </c>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389</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390</v>
      </c>
      <c r="B23" s="975" t="s">
        <v>391</v>
      </c>
      <c r="C23" s="976"/>
      <c r="D23" s="976"/>
      <c r="E23" s="976"/>
      <c r="F23" s="976"/>
      <c r="G23" s="976"/>
      <c r="H23" s="976"/>
      <c r="I23" s="976"/>
      <c r="J23" s="976"/>
      <c r="K23" s="976"/>
      <c r="L23" s="976"/>
      <c r="M23" s="976"/>
      <c r="N23" s="976"/>
      <c r="O23" s="976"/>
      <c r="P23" s="977"/>
      <c r="Q23" s="1099">
        <v>12972</v>
      </c>
      <c r="R23" s="1100"/>
      <c r="S23" s="1100"/>
      <c r="T23" s="1100"/>
      <c r="U23" s="1100"/>
      <c r="V23" s="1100">
        <v>11890</v>
      </c>
      <c r="W23" s="1100"/>
      <c r="X23" s="1100"/>
      <c r="Y23" s="1100"/>
      <c r="Z23" s="1100"/>
      <c r="AA23" s="1100">
        <v>1072</v>
      </c>
      <c r="AB23" s="1100"/>
      <c r="AC23" s="1100"/>
      <c r="AD23" s="1100"/>
      <c r="AE23" s="1101"/>
      <c r="AF23" s="1102">
        <v>1058</v>
      </c>
      <c r="AG23" s="1100"/>
      <c r="AH23" s="1100"/>
      <c r="AI23" s="1100"/>
      <c r="AJ23" s="1103"/>
      <c r="AK23" s="1104"/>
      <c r="AL23" s="1105"/>
      <c r="AM23" s="1105"/>
      <c r="AN23" s="1105"/>
      <c r="AO23" s="1105"/>
      <c r="AP23" s="1100">
        <v>17952</v>
      </c>
      <c r="AQ23" s="1100"/>
      <c r="AR23" s="1100"/>
      <c r="AS23" s="1100"/>
      <c r="AT23" s="1100"/>
      <c r="AU23" s="1106"/>
      <c r="AV23" s="1106"/>
      <c r="AW23" s="1106"/>
      <c r="AX23" s="1106"/>
      <c r="AY23" s="1107"/>
      <c r="AZ23" s="1096" t="s">
        <v>392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393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394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363</v>
      </c>
      <c r="B26" s="1027"/>
      <c r="C26" s="1027"/>
      <c r="D26" s="1027"/>
      <c r="E26" s="1027"/>
      <c r="F26" s="1027"/>
      <c r="G26" s="1027"/>
      <c r="H26" s="1027"/>
      <c r="I26" s="1027"/>
      <c r="J26" s="1027"/>
      <c r="K26" s="1027"/>
      <c r="L26" s="1027"/>
      <c r="M26" s="1027"/>
      <c r="N26" s="1027"/>
      <c r="O26" s="1027"/>
      <c r="P26" s="1028"/>
      <c r="Q26" s="1032" t="s">
        <v>395</v>
      </c>
      <c r="R26" s="1033"/>
      <c r="S26" s="1033"/>
      <c r="T26" s="1033"/>
      <c r="U26" s="1034"/>
      <c r="V26" s="1032" t="s">
        <v>396</v>
      </c>
      <c r="W26" s="1033"/>
      <c r="X26" s="1033"/>
      <c r="Y26" s="1033"/>
      <c r="Z26" s="1034"/>
      <c r="AA26" s="1032" t="s">
        <v>397</v>
      </c>
      <c r="AB26" s="1033"/>
      <c r="AC26" s="1033"/>
      <c r="AD26" s="1033"/>
      <c r="AE26" s="1033"/>
      <c r="AF26" s="1090" t="s">
        <v>398</v>
      </c>
      <c r="AG26" s="1039"/>
      <c r="AH26" s="1039"/>
      <c r="AI26" s="1039"/>
      <c r="AJ26" s="1091"/>
      <c r="AK26" s="1033" t="s">
        <v>399</v>
      </c>
      <c r="AL26" s="1033"/>
      <c r="AM26" s="1033"/>
      <c r="AN26" s="1033"/>
      <c r="AO26" s="1034"/>
      <c r="AP26" s="1032" t="s">
        <v>400</v>
      </c>
      <c r="AQ26" s="1033"/>
      <c r="AR26" s="1033"/>
      <c r="AS26" s="1033"/>
      <c r="AT26" s="1034"/>
      <c r="AU26" s="1032" t="s">
        <v>401</v>
      </c>
      <c r="AV26" s="1033"/>
      <c r="AW26" s="1033"/>
      <c r="AX26" s="1033"/>
      <c r="AY26" s="1034"/>
      <c r="AZ26" s="1032" t="s">
        <v>402</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403</v>
      </c>
      <c r="C28" s="1082"/>
      <c r="D28" s="1082"/>
      <c r="E28" s="1082"/>
      <c r="F28" s="1082"/>
      <c r="G28" s="1082"/>
      <c r="H28" s="1082"/>
      <c r="I28" s="1082"/>
      <c r="J28" s="1082"/>
      <c r="K28" s="1082"/>
      <c r="L28" s="1082"/>
      <c r="M28" s="1082"/>
      <c r="N28" s="1082"/>
      <c r="O28" s="1082"/>
      <c r="P28" s="1083"/>
      <c r="Q28" s="1084">
        <v>3252</v>
      </c>
      <c r="R28" s="1085"/>
      <c r="S28" s="1085"/>
      <c r="T28" s="1085"/>
      <c r="U28" s="1085"/>
      <c r="V28" s="1085">
        <v>3053</v>
      </c>
      <c r="W28" s="1085"/>
      <c r="X28" s="1085"/>
      <c r="Y28" s="1085"/>
      <c r="Z28" s="1085"/>
      <c r="AA28" s="1085">
        <v>199</v>
      </c>
      <c r="AB28" s="1085"/>
      <c r="AC28" s="1085"/>
      <c r="AD28" s="1085"/>
      <c r="AE28" s="1086"/>
      <c r="AF28" s="1087">
        <v>199</v>
      </c>
      <c r="AG28" s="1085"/>
      <c r="AH28" s="1085"/>
      <c r="AI28" s="1085"/>
      <c r="AJ28" s="1088"/>
      <c r="AK28" s="1089">
        <v>200</v>
      </c>
      <c r="AL28" s="1077"/>
      <c r="AM28" s="1077"/>
      <c r="AN28" s="1077"/>
      <c r="AO28" s="1077"/>
      <c r="AP28" s="1077" t="s">
        <v>608</v>
      </c>
      <c r="AQ28" s="1077"/>
      <c r="AR28" s="1077"/>
      <c r="AS28" s="1077"/>
      <c r="AT28" s="1077"/>
      <c r="AU28" s="1077" t="s">
        <v>609</v>
      </c>
      <c r="AV28" s="1077"/>
      <c r="AW28" s="1077"/>
      <c r="AX28" s="1077"/>
      <c r="AY28" s="1077"/>
      <c r="AZ28" s="1078" t="s">
        <v>609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404</v>
      </c>
      <c r="C29" s="1063"/>
      <c r="D29" s="1063"/>
      <c r="E29" s="1063"/>
      <c r="F29" s="1063"/>
      <c r="G29" s="1063"/>
      <c r="H29" s="1063"/>
      <c r="I29" s="1063"/>
      <c r="J29" s="1063"/>
      <c r="K29" s="1063"/>
      <c r="L29" s="1063"/>
      <c r="M29" s="1063"/>
      <c r="N29" s="1063"/>
      <c r="O29" s="1063"/>
      <c r="P29" s="1064"/>
      <c r="Q29" s="1074">
        <v>244</v>
      </c>
      <c r="R29" s="1075"/>
      <c r="S29" s="1075"/>
      <c r="T29" s="1075"/>
      <c r="U29" s="1075"/>
      <c r="V29" s="1075">
        <v>244</v>
      </c>
      <c r="W29" s="1075"/>
      <c r="X29" s="1075"/>
      <c r="Y29" s="1075"/>
      <c r="Z29" s="1075"/>
      <c r="AA29" s="1075">
        <v>0</v>
      </c>
      <c r="AB29" s="1075"/>
      <c r="AC29" s="1075"/>
      <c r="AD29" s="1075"/>
      <c r="AE29" s="1076"/>
      <c r="AF29" s="1068">
        <v>0</v>
      </c>
      <c r="AG29" s="1069"/>
      <c r="AH29" s="1069"/>
      <c r="AI29" s="1069"/>
      <c r="AJ29" s="1070"/>
      <c r="AK29" s="1011">
        <v>72</v>
      </c>
      <c r="AL29" s="1002"/>
      <c r="AM29" s="1002"/>
      <c r="AN29" s="1002"/>
      <c r="AO29" s="1002"/>
      <c r="AP29" s="1002" t="s">
        <v>609</v>
      </c>
      <c r="AQ29" s="1002"/>
      <c r="AR29" s="1002"/>
      <c r="AS29" s="1002"/>
      <c r="AT29" s="1002"/>
      <c r="AU29" s="1002" t="s">
        <v>609</v>
      </c>
      <c r="AV29" s="1002"/>
      <c r="AW29" s="1002"/>
      <c r="AX29" s="1002"/>
      <c r="AY29" s="1002"/>
      <c r="AZ29" s="1073" t="s">
        <v>610</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405</v>
      </c>
      <c r="C30" s="1063"/>
      <c r="D30" s="1063"/>
      <c r="E30" s="1063"/>
      <c r="F30" s="1063"/>
      <c r="G30" s="1063"/>
      <c r="H30" s="1063"/>
      <c r="I30" s="1063"/>
      <c r="J30" s="1063"/>
      <c r="K30" s="1063"/>
      <c r="L30" s="1063"/>
      <c r="M30" s="1063"/>
      <c r="N30" s="1063"/>
      <c r="O30" s="1063"/>
      <c r="P30" s="1064"/>
      <c r="Q30" s="1074">
        <v>2049</v>
      </c>
      <c r="R30" s="1075"/>
      <c r="S30" s="1075"/>
      <c r="T30" s="1075"/>
      <c r="U30" s="1075"/>
      <c r="V30" s="1075">
        <v>1889</v>
      </c>
      <c r="W30" s="1075"/>
      <c r="X30" s="1075"/>
      <c r="Y30" s="1075"/>
      <c r="Z30" s="1075"/>
      <c r="AA30" s="1075">
        <v>160</v>
      </c>
      <c r="AB30" s="1075"/>
      <c r="AC30" s="1075"/>
      <c r="AD30" s="1075"/>
      <c r="AE30" s="1076"/>
      <c r="AF30" s="1068">
        <v>160</v>
      </c>
      <c r="AG30" s="1069"/>
      <c r="AH30" s="1069"/>
      <c r="AI30" s="1069"/>
      <c r="AJ30" s="1070"/>
      <c r="AK30" s="1011">
        <v>234</v>
      </c>
      <c r="AL30" s="1002"/>
      <c r="AM30" s="1002"/>
      <c r="AN30" s="1002"/>
      <c r="AO30" s="1002"/>
      <c r="AP30" s="1002" t="s">
        <v>609</v>
      </c>
      <c r="AQ30" s="1002"/>
      <c r="AR30" s="1002"/>
      <c r="AS30" s="1002"/>
      <c r="AT30" s="1002"/>
      <c r="AU30" s="1002" t="s">
        <v>611</v>
      </c>
      <c r="AV30" s="1002"/>
      <c r="AW30" s="1002"/>
      <c r="AX30" s="1002"/>
      <c r="AY30" s="1002"/>
      <c r="AZ30" s="1073" t="s">
        <v>609</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406</v>
      </c>
      <c r="C31" s="1063"/>
      <c r="D31" s="1063"/>
      <c r="E31" s="1063"/>
      <c r="F31" s="1063"/>
      <c r="G31" s="1063"/>
      <c r="H31" s="1063"/>
      <c r="I31" s="1063"/>
      <c r="J31" s="1063"/>
      <c r="K31" s="1063"/>
      <c r="L31" s="1063"/>
      <c r="M31" s="1063"/>
      <c r="N31" s="1063"/>
      <c r="O31" s="1063"/>
      <c r="P31" s="1064"/>
      <c r="Q31" s="1074">
        <v>15</v>
      </c>
      <c r="R31" s="1075"/>
      <c r="S31" s="1075"/>
      <c r="T31" s="1075"/>
      <c r="U31" s="1075"/>
      <c r="V31" s="1075">
        <v>15</v>
      </c>
      <c r="W31" s="1075"/>
      <c r="X31" s="1075"/>
      <c r="Y31" s="1075"/>
      <c r="Z31" s="1075"/>
      <c r="AA31" s="1075" t="s">
        <v>584</v>
      </c>
      <c r="AB31" s="1075"/>
      <c r="AC31" s="1075"/>
      <c r="AD31" s="1075"/>
      <c r="AE31" s="1076"/>
      <c r="AF31" s="1068" t="s">
        <v>392</v>
      </c>
      <c r="AG31" s="1069"/>
      <c r="AH31" s="1069"/>
      <c r="AI31" s="1069"/>
      <c r="AJ31" s="1070"/>
      <c r="AK31" s="1011">
        <v>10</v>
      </c>
      <c r="AL31" s="1002"/>
      <c r="AM31" s="1002"/>
      <c r="AN31" s="1002"/>
      <c r="AO31" s="1002"/>
      <c r="AP31" s="1002" t="s">
        <v>610</v>
      </c>
      <c r="AQ31" s="1002"/>
      <c r="AR31" s="1002"/>
      <c r="AS31" s="1002"/>
      <c r="AT31" s="1002"/>
      <c r="AU31" s="1002" t="s">
        <v>609</v>
      </c>
      <c r="AV31" s="1002"/>
      <c r="AW31" s="1002"/>
      <c r="AX31" s="1002"/>
      <c r="AY31" s="1002"/>
      <c r="AZ31" s="1073" t="s">
        <v>609</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407</v>
      </c>
      <c r="C32" s="1063"/>
      <c r="D32" s="1063"/>
      <c r="E32" s="1063"/>
      <c r="F32" s="1063"/>
      <c r="G32" s="1063"/>
      <c r="H32" s="1063"/>
      <c r="I32" s="1063"/>
      <c r="J32" s="1063"/>
      <c r="K32" s="1063"/>
      <c r="L32" s="1063"/>
      <c r="M32" s="1063"/>
      <c r="N32" s="1063"/>
      <c r="O32" s="1063"/>
      <c r="P32" s="1064"/>
      <c r="Q32" s="1074">
        <v>516</v>
      </c>
      <c r="R32" s="1075"/>
      <c r="S32" s="1075"/>
      <c r="T32" s="1075"/>
      <c r="U32" s="1075"/>
      <c r="V32" s="1075">
        <v>120</v>
      </c>
      <c r="W32" s="1075"/>
      <c r="X32" s="1075"/>
      <c r="Y32" s="1075"/>
      <c r="Z32" s="1075"/>
      <c r="AA32" s="1075">
        <v>396</v>
      </c>
      <c r="AB32" s="1075"/>
      <c r="AC32" s="1075"/>
      <c r="AD32" s="1075"/>
      <c r="AE32" s="1076"/>
      <c r="AF32" s="1068">
        <v>396</v>
      </c>
      <c r="AG32" s="1069"/>
      <c r="AH32" s="1069"/>
      <c r="AI32" s="1069"/>
      <c r="AJ32" s="1070"/>
      <c r="AK32" s="1011" t="s">
        <v>610</v>
      </c>
      <c r="AL32" s="1002"/>
      <c r="AM32" s="1002"/>
      <c r="AN32" s="1002"/>
      <c r="AO32" s="1002"/>
      <c r="AP32" s="1002">
        <v>893</v>
      </c>
      <c r="AQ32" s="1002"/>
      <c r="AR32" s="1002"/>
      <c r="AS32" s="1002"/>
      <c r="AT32" s="1002"/>
      <c r="AU32" s="1002">
        <v>19</v>
      </c>
      <c r="AV32" s="1002"/>
      <c r="AW32" s="1002"/>
      <c r="AX32" s="1002"/>
      <c r="AY32" s="1002"/>
      <c r="AZ32" s="1073" t="s">
        <v>609</v>
      </c>
      <c r="BA32" s="1073"/>
      <c r="BB32" s="1073"/>
      <c r="BC32" s="1073"/>
      <c r="BD32" s="1073"/>
      <c r="BE32" s="1057" t="s">
        <v>408</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409</v>
      </c>
      <c r="C33" s="1063"/>
      <c r="D33" s="1063"/>
      <c r="E33" s="1063"/>
      <c r="F33" s="1063"/>
      <c r="G33" s="1063"/>
      <c r="H33" s="1063"/>
      <c r="I33" s="1063"/>
      <c r="J33" s="1063"/>
      <c r="K33" s="1063"/>
      <c r="L33" s="1063"/>
      <c r="M33" s="1063"/>
      <c r="N33" s="1063"/>
      <c r="O33" s="1063"/>
      <c r="P33" s="1064"/>
      <c r="Q33" s="1074">
        <v>175</v>
      </c>
      <c r="R33" s="1075"/>
      <c r="S33" s="1075"/>
      <c r="T33" s="1075"/>
      <c r="U33" s="1075"/>
      <c r="V33" s="1075">
        <v>144</v>
      </c>
      <c r="W33" s="1075"/>
      <c r="X33" s="1075"/>
      <c r="Y33" s="1075"/>
      <c r="Z33" s="1075"/>
      <c r="AA33" s="1075">
        <v>32</v>
      </c>
      <c r="AB33" s="1075"/>
      <c r="AC33" s="1075"/>
      <c r="AD33" s="1075"/>
      <c r="AE33" s="1076"/>
      <c r="AF33" s="1068">
        <v>32</v>
      </c>
      <c r="AG33" s="1069"/>
      <c r="AH33" s="1069"/>
      <c r="AI33" s="1069"/>
      <c r="AJ33" s="1070"/>
      <c r="AK33" s="1011">
        <v>30</v>
      </c>
      <c r="AL33" s="1002"/>
      <c r="AM33" s="1002"/>
      <c r="AN33" s="1002"/>
      <c r="AO33" s="1002"/>
      <c r="AP33" s="1002">
        <v>537</v>
      </c>
      <c r="AQ33" s="1002"/>
      <c r="AR33" s="1002"/>
      <c r="AS33" s="1002"/>
      <c r="AT33" s="1002"/>
      <c r="AU33" s="1002">
        <v>312</v>
      </c>
      <c r="AV33" s="1002"/>
      <c r="AW33" s="1002"/>
      <c r="AX33" s="1002"/>
      <c r="AY33" s="1002"/>
      <c r="AZ33" s="1073" t="s">
        <v>610</v>
      </c>
      <c r="BA33" s="1073"/>
      <c r="BB33" s="1073"/>
      <c r="BC33" s="1073"/>
      <c r="BD33" s="1073"/>
      <c r="BE33" s="1057" t="s">
        <v>410</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411</v>
      </c>
      <c r="C34" s="1063"/>
      <c r="D34" s="1063"/>
      <c r="E34" s="1063"/>
      <c r="F34" s="1063"/>
      <c r="G34" s="1063"/>
      <c r="H34" s="1063"/>
      <c r="I34" s="1063"/>
      <c r="J34" s="1063"/>
      <c r="K34" s="1063"/>
      <c r="L34" s="1063"/>
      <c r="M34" s="1063"/>
      <c r="N34" s="1063"/>
      <c r="O34" s="1063"/>
      <c r="P34" s="1064"/>
      <c r="Q34" s="1074">
        <v>40</v>
      </c>
      <c r="R34" s="1075"/>
      <c r="S34" s="1075"/>
      <c r="T34" s="1075"/>
      <c r="U34" s="1075"/>
      <c r="V34" s="1075">
        <v>32</v>
      </c>
      <c r="W34" s="1075"/>
      <c r="X34" s="1075"/>
      <c r="Y34" s="1075"/>
      <c r="Z34" s="1075"/>
      <c r="AA34" s="1075">
        <v>8</v>
      </c>
      <c r="AB34" s="1075"/>
      <c r="AC34" s="1075"/>
      <c r="AD34" s="1075"/>
      <c r="AE34" s="1076"/>
      <c r="AF34" s="1068">
        <v>8</v>
      </c>
      <c r="AG34" s="1069"/>
      <c r="AH34" s="1069"/>
      <c r="AI34" s="1069"/>
      <c r="AJ34" s="1070"/>
      <c r="AK34" s="1011">
        <v>14</v>
      </c>
      <c r="AL34" s="1002"/>
      <c r="AM34" s="1002"/>
      <c r="AN34" s="1002"/>
      <c r="AO34" s="1002"/>
      <c r="AP34" s="1002">
        <v>157</v>
      </c>
      <c r="AQ34" s="1002"/>
      <c r="AR34" s="1002"/>
      <c r="AS34" s="1002"/>
      <c r="AT34" s="1002"/>
      <c r="AU34" s="1002">
        <v>112</v>
      </c>
      <c r="AV34" s="1002"/>
      <c r="AW34" s="1002"/>
      <c r="AX34" s="1002"/>
      <c r="AY34" s="1002"/>
      <c r="AZ34" s="1073" t="s">
        <v>609</v>
      </c>
      <c r="BA34" s="1073"/>
      <c r="BB34" s="1073"/>
      <c r="BC34" s="1073"/>
      <c r="BD34" s="1073"/>
      <c r="BE34" s="1057" t="s">
        <v>410</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t="s">
        <v>412</v>
      </c>
      <c r="C35" s="1063"/>
      <c r="D35" s="1063"/>
      <c r="E35" s="1063"/>
      <c r="F35" s="1063"/>
      <c r="G35" s="1063"/>
      <c r="H35" s="1063"/>
      <c r="I35" s="1063"/>
      <c r="J35" s="1063"/>
      <c r="K35" s="1063"/>
      <c r="L35" s="1063"/>
      <c r="M35" s="1063"/>
      <c r="N35" s="1063"/>
      <c r="O35" s="1063"/>
      <c r="P35" s="1064"/>
      <c r="Q35" s="1074">
        <v>122</v>
      </c>
      <c r="R35" s="1075"/>
      <c r="S35" s="1075"/>
      <c r="T35" s="1075"/>
      <c r="U35" s="1075"/>
      <c r="V35" s="1075">
        <v>108</v>
      </c>
      <c r="W35" s="1075"/>
      <c r="X35" s="1075"/>
      <c r="Y35" s="1075"/>
      <c r="Z35" s="1075"/>
      <c r="AA35" s="1075">
        <v>14</v>
      </c>
      <c r="AB35" s="1075"/>
      <c r="AC35" s="1075"/>
      <c r="AD35" s="1075"/>
      <c r="AE35" s="1076"/>
      <c r="AF35" s="1068">
        <v>14</v>
      </c>
      <c r="AG35" s="1069"/>
      <c r="AH35" s="1069"/>
      <c r="AI35" s="1069"/>
      <c r="AJ35" s="1070"/>
      <c r="AK35" s="1011">
        <v>51</v>
      </c>
      <c r="AL35" s="1002"/>
      <c r="AM35" s="1002"/>
      <c r="AN35" s="1002"/>
      <c r="AO35" s="1002"/>
      <c r="AP35" s="1002">
        <v>449</v>
      </c>
      <c r="AQ35" s="1002"/>
      <c r="AR35" s="1002"/>
      <c r="AS35" s="1002"/>
      <c r="AT35" s="1002"/>
      <c r="AU35" s="1002">
        <v>178</v>
      </c>
      <c r="AV35" s="1002"/>
      <c r="AW35" s="1002"/>
      <c r="AX35" s="1002"/>
      <c r="AY35" s="1002"/>
      <c r="AZ35" s="1073" t="s">
        <v>611</v>
      </c>
      <c r="BA35" s="1073"/>
      <c r="BB35" s="1073"/>
      <c r="BC35" s="1073"/>
      <c r="BD35" s="1073"/>
      <c r="BE35" s="1057" t="s">
        <v>410</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t="s">
        <v>413</v>
      </c>
      <c r="C36" s="1063"/>
      <c r="D36" s="1063"/>
      <c r="E36" s="1063"/>
      <c r="F36" s="1063"/>
      <c r="G36" s="1063"/>
      <c r="H36" s="1063"/>
      <c r="I36" s="1063"/>
      <c r="J36" s="1063"/>
      <c r="K36" s="1063"/>
      <c r="L36" s="1063"/>
      <c r="M36" s="1063"/>
      <c r="N36" s="1063"/>
      <c r="O36" s="1063"/>
      <c r="P36" s="1064"/>
      <c r="Q36" s="1074">
        <v>1105</v>
      </c>
      <c r="R36" s="1075"/>
      <c r="S36" s="1075"/>
      <c r="T36" s="1075"/>
      <c r="U36" s="1075"/>
      <c r="V36" s="1075">
        <v>1080</v>
      </c>
      <c r="W36" s="1075"/>
      <c r="X36" s="1075"/>
      <c r="Y36" s="1075"/>
      <c r="Z36" s="1075"/>
      <c r="AA36" s="1075">
        <v>26</v>
      </c>
      <c r="AB36" s="1075"/>
      <c r="AC36" s="1075"/>
      <c r="AD36" s="1075"/>
      <c r="AE36" s="1076"/>
      <c r="AF36" s="1068">
        <v>25</v>
      </c>
      <c r="AG36" s="1069"/>
      <c r="AH36" s="1069"/>
      <c r="AI36" s="1069"/>
      <c r="AJ36" s="1070"/>
      <c r="AK36" s="1011">
        <v>421</v>
      </c>
      <c r="AL36" s="1002"/>
      <c r="AM36" s="1002"/>
      <c r="AN36" s="1002"/>
      <c r="AO36" s="1002"/>
      <c r="AP36" s="1002">
        <v>6324</v>
      </c>
      <c r="AQ36" s="1002"/>
      <c r="AR36" s="1002"/>
      <c r="AS36" s="1002"/>
      <c r="AT36" s="1002"/>
      <c r="AU36" s="1002">
        <v>3737</v>
      </c>
      <c r="AV36" s="1002"/>
      <c r="AW36" s="1002"/>
      <c r="AX36" s="1002"/>
      <c r="AY36" s="1002"/>
      <c r="AZ36" s="1073" t="s">
        <v>609</v>
      </c>
      <c r="BA36" s="1073"/>
      <c r="BB36" s="1073"/>
      <c r="BC36" s="1073"/>
      <c r="BD36" s="1073"/>
      <c r="BE36" s="1057" t="s">
        <v>414</v>
      </c>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t="s">
        <v>415</v>
      </c>
      <c r="C37" s="1063"/>
      <c r="D37" s="1063"/>
      <c r="E37" s="1063"/>
      <c r="F37" s="1063"/>
      <c r="G37" s="1063"/>
      <c r="H37" s="1063"/>
      <c r="I37" s="1063"/>
      <c r="J37" s="1063"/>
      <c r="K37" s="1063"/>
      <c r="L37" s="1063"/>
      <c r="M37" s="1063"/>
      <c r="N37" s="1063"/>
      <c r="O37" s="1063"/>
      <c r="P37" s="1064"/>
      <c r="Q37" s="1074">
        <v>28</v>
      </c>
      <c r="R37" s="1075"/>
      <c r="S37" s="1075"/>
      <c r="T37" s="1075"/>
      <c r="U37" s="1075"/>
      <c r="V37" s="1075">
        <v>24</v>
      </c>
      <c r="W37" s="1075"/>
      <c r="X37" s="1075"/>
      <c r="Y37" s="1075"/>
      <c r="Z37" s="1075"/>
      <c r="AA37" s="1075">
        <v>5</v>
      </c>
      <c r="AB37" s="1075"/>
      <c r="AC37" s="1075"/>
      <c r="AD37" s="1075"/>
      <c r="AE37" s="1076"/>
      <c r="AF37" s="1068">
        <v>5</v>
      </c>
      <c r="AG37" s="1069"/>
      <c r="AH37" s="1069"/>
      <c r="AI37" s="1069"/>
      <c r="AJ37" s="1070"/>
      <c r="AK37" s="1011">
        <v>21</v>
      </c>
      <c r="AL37" s="1002"/>
      <c r="AM37" s="1002"/>
      <c r="AN37" s="1002"/>
      <c r="AO37" s="1002"/>
      <c r="AP37" s="1002">
        <v>164</v>
      </c>
      <c r="AQ37" s="1002"/>
      <c r="AR37" s="1002"/>
      <c r="AS37" s="1002"/>
      <c r="AT37" s="1002"/>
      <c r="AU37" s="1002">
        <v>157</v>
      </c>
      <c r="AV37" s="1002"/>
      <c r="AW37" s="1002"/>
      <c r="AX37" s="1002"/>
      <c r="AY37" s="1002"/>
      <c r="AZ37" s="1073" t="s">
        <v>611</v>
      </c>
      <c r="BA37" s="1073"/>
      <c r="BB37" s="1073"/>
      <c r="BC37" s="1073"/>
      <c r="BD37" s="1073"/>
      <c r="BE37" s="1057" t="s">
        <v>410</v>
      </c>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416</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390</v>
      </c>
      <c r="B63" s="975" t="s">
        <v>417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838</v>
      </c>
      <c r="AG63" s="990"/>
      <c r="AH63" s="990"/>
      <c r="AI63" s="990"/>
      <c r="AJ63" s="1055"/>
      <c r="AK63" s="1056"/>
      <c r="AL63" s="994"/>
      <c r="AM63" s="994"/>
      <c r="AN63" s="994"/>
      <c r="AO63" s="994"/>
      <c r="AP63" s="990">
        <v>8524</v>
      </c>
      <c r="AQ63" s="990"/>
      <c r="AR63" s="990"/>
      <c r="AS63" s="990"/>
      <c r="AT63" s="990"/>
      <c r="AU63" s="990">
        <v>4515</v>
      </c>
      <c r="AV63" s="990"/>
      <c r="AW63" s="990"/>
      <c r="AX63" s="990"/>
      <c r="AY63" s="990"/>
      <c r="AZ63" s="1050"/>
      <c r="BA63" s="1050"/>
      <c r="BB63" s="1050"/>
      <c r="BC63" s="1050"/>
      <c r="BD63" s="1050"/>
      <c r="BE63" s="991"/>
      <c r="BF63" s="991"/>
      <c r="BG63" s="991"/>
      <c r="BH63" s="991"/>
      <c r="BI63" s="992"/>
      <c r="BJ63" s="1051" t="s">
        <v>392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419</v>
      </c>
      <c r="B66" s="1027"/>
      <c r="C66" s="1027"/>
      <c r="D66" s="1027"/>
      <c r="E66" s="1027"/>
      <c r="F66" s="1027"/>
      <c r="G66" s="1027"/>
      <c r="H66" s="1027"/>
      <c r="I66" s="1027"/>
      <c r="J66" s="1027"/>
      <c r="K66" s="1027"/>
      <c r="L66" s="1027"/>
      <c r="M66" s="1027"/>
      <c r="N66" s="1027"/>
      <c r="O66" s="1027"/>
      <c r="P66" s="1028"/>
      <c r="Q66" s="1032" t="s">
        <v>395</v>
      </c>
      <c r="R66" s="1033"/>
      <c r="S66" s="1033"/>
      <c r="T66" s="1033"/>
      <c r="U66" s="1034"/>
      <c r="V66" s="1032" t="s">
        <v>396</v>
      </c>
      <c r="W66" s="1033"/>
      <c r="X66" s="1033"/>
      <c r="Y66" s="1033"/>
      <c r="Z66" s="1034"/>
      <c r="AA66" s="1032" t="s">
        <v>420</v>
      </c>
      <c r="AB66" s="1033"/>
      <c r="AC66" s="1033"/>
      <c r="AD66" s="1033"/>
      <c r="AE66" s="1034"/>
      <c r="AF66" s="1038" t="s">
        <v>421</v>
      </c>
      <c r="AG66" s="1039"/>
      <c r="AH66" s="1039"/>
      <c r="AI66" s="1039"/>
      <c r="AJ66" s="1040"/>
      <c r="AK66" s="1032" t="s">
        <v>422</v>
      </c>
      <c r="AL66" s="1027"/>
      <c r="AM66" s="1027"/>
      <c r="AN66" s="1027"/>
      <c r="AO66" s="1028"/>
      <c r="AP66" s="1032" t="s">
        <v>400</v>
      </c>
      <c r="AQ66" s="1033"/>
      <c r="AR66" s="1033"/>
      <c r="AS66" s="1033"/>
      <c r="AT66" s="1034"/>
      <c r="AU66" s="1032" t="s">
        <v>423</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585</v>
      </c>
      <c r="C68" s="1017"/>
      <c r="D68" s="1017"/>
      <c r="E68" s="1017"/>
      <c r="F68" s="1017"/>
      <c r="G68" s="1017"/>
      <c r="H68" s="1017"/>
      <c r="I68" s="1017"/>
      <c r="J68" s="1017"/>
      <c r="K68" s="1017"/>
      <c r="L68" s="1017"/>
      <c r="M68" s="1017"/>
      <c r="N68" s="1017"/>
      <c r="O68" s="1017"/>
      <c r="P68" s="1018"/>
      <c r="Q68" s="1019">
        <v>1527</v>
      </c>
      <c r="R68" s="1013"/>
      <c r="S68" s="1013"/>
      <c r="T68" s="1013"/>
      <c r="U68" s="1013"/>
      <c r="V68" s="1013">
        <v>1527</v>
      </c>
      <c r="W68" s="1013"/>
      <c r="X68" s="1013"/>
      <c r="Y68" s="1013"/>
      <c r="Z68" s="1013"/>
      <c r="AA68" s="1013">
        <v>0</v>
      </c>
      <c r="AB68" s="1013"/>
      <c r="AC68" s="1013"/>
      <c r="AD68" s="1013"/>
      <c r="AE68" s="1013"/>
      <c r="AF68" s="1013">
        <v>0</v>
      </c>
      <c r="AG68" s="1013"/>
      <c r="AH68" s="1013"/>
      <c r="AI68" s="1013"/>
      <c r="AJ68" s="1013"/>
      <c r="AK68" s="1013">
        <v>14</v>
      </c>
      <c r="AL68" s="1013"/>
      <c r="AM68" s="1013"/>
      <c r="AN68" s="1013"/>
      <c r="AO68" s="1013"/>
      <c r="AP68" s="1013">
        <v>282</v>
      </c>
      <c r="AQ68" s="1013"/>
      <c r="AR68" s="1013"/>
      <c r="AS68" s="1013"/>
      <c r="AT68" s="1013"/>
      <c r="AU68" s="1013">
        <v>81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586</v>
      </c>
      <c r="C69" s="1006"/>
      <c r="D69" s="1006"/>
      <c r="E69" s="1006"/>
      <c r="F69" s="1006"/>
      <c r="G69" s="1006"/>
      <c r="H69" s="1006"/>
      <c r="I69" s="1006"/>
      <c r="J69" s="1006"/>
      <c r="K69" s="1006"/>
      <c r="L69" s="1006"/>
      <c r="M69" s="1006"/>
      <c r="N69" s="1006"/>
      <c r="O69" s="1006"/>
      <c r="P69" s="1007"/>
      <c r="Q69" s="1008">
        <v>9</v>
      </c>
      <c r="R69" s="1002"/>
      <c r="S69" s="1002"/>
      <c r="T69" s="1002"/>
      <c r="U69" s="1002"/>
      <c r="V69" s="1002">
        <v>5</v>
      </c>
      <c r="W69" s="1002"/>
      <c r="X69" s="1002"/>
      <c r="Y69" s="1002"/>
      <c r="Z69" s="1002"/>
      <c r="AA69" s="1002">
        <v>4</v>
      </c>
      <c r="AB69" s="1002"/>
      <c r="AC69" s="1002"/>
      <c r="AD69" s="1002"/>
      <c r="AE69" s="1002"/>
      <c r="AF69" s="1002">
        <v>4</v>
      </c>
      <c r="AG69" s="1002"/>
      <c r="AH69" s="1002"/>
      <c r="AI69" s="1002"/>
      <c r="AJ69" s="1002"/>
      <c r="AK69" s="1002" t="s">
        <v>600</v>
      </c>
      <c r="AL69" s="1002"/>
      <c r="AM69" s="1002"/>
      <c r="AN69" s="1002"/>
      <c r="AO69" s="1002"/>
      <c r="AP69" s="1002" t="s">
        <v>584</v>
      </c>
      <c r="AQ69" s="1002"/>
      <c r="AR69" s="1002"/>
      <c r="AS69" s="1002"/>
      <c r="AT69" s="1002"/>
      <c r="AU69" s="1002" t="s">
        <v>601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587</v>
      </c>
      <c r="C70" s="1006"/>
      <c r="D70" s="1006"/>
      <c r="E70" s="1006"/>
      <c r="F70" s="1006"/>
      <c r="G70" s="1006"/>
      <c r="H70" s="1006"/>
      <c r="I70" s="1006"/>
      <c r="J70" s="1006"/>
      <c r="K70" s="1006"/>
      <c r="L70" s="1006"/>
      <c r="M70" s="1006"/>
      <c r="N70" s="1006"/>
      <c r="O70" s="1006"/>
      <c r="P70" s="1007"/>
      <c r="Q70" s="1008">
        <v>91</v>
      </c>
      <c r="R70" s="1002"/>
      <c r="S70" s="1002"/>
      <c r="T70" s="1002"/>
      <c r="U70" s="1002"/>
      <c r="V70" s="1002">
        <v>89</v>
      </c>
      <c r="W70" s="1002"/>
      <c r="X70" s="1002"/>
      <c r="Y70" s="1002"/>
      <c r="Z70" s="1002"/>
      <c r="AA70" s="1002">
        <v>2</v>
      </c>
      <c r="AB70" s="1002"/>
      <c r="AC70" s="1002"/>
      <c r="AD70" s="1002"/>
      <c r="AE70" s="1002"/>
      <c r="AF70" s="1002">
        <v>2</v>
      </c>
      <c r="AG70" s="1002"/>
      <c r="AH70" s="1002"/>
      <c r="AI70" s="1002"/>
      <c r="AJ70" s="1002"/>
      <c r="AK70" s="1002" t="s">
        <v>584</v>
      </c>
      <c r="AL70" s="1002"/>
      <c r="AM70" s="1002"/>
      <c r="AN70" s="1002"/>
      <c r="AO70" s="1002"/>
      <c r="AP70" s="1002" t="s">
        <v>601</v>
      </c>
      <c r="AQ70" s="1002"/>
      <c r="AR70" s="1002"/>
      <c r="AS70" s="1002"/>
      <c r="AT70" s="1002"/>
      <c r="AU70" s="1002" t="s">
        <v>584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588</v>
      </c>
      <c r="C71" s="1006"/>
      <c r="D71" s="1006"/>
      <c r="E71" s="1006"/>
      <c r="F71" s="1006"/>
      <c r="G71" s="1006"/>
      <c r="H71" s="1006"/>
      <c r="I71" s="1006"/>
      <c r="J71" s="1006"/>
      <c r="K71" s="1006"/>
      <c r="L71" s="1006"/>
      <c r="M71" s="1006"/>
      <c r="N71" s="1006"/>
      <c r="O71" s="1006"/>
      <c r="P71" s="1007"/>
      <c r="Q71" s="1008">
        <v>238</v>
      </c>
      <c r="R71" s="1002"/>
      <c r="S71" s="1002"/>
      <c r="T71" s="1002"/>
      <c r="U71" s="1002"/>
      <c r="V71" s="1002">
        <v>234</v>
      </c>
      <c r="W71" s="1002"/>
      <c r="X71" s="1002"/>
      <c r="Y71" s="1002"/>
      <c r="Z71" s="1002"/>
      <c r="AA71" s="1002">
        <v>4</v>
      </c>
      <c r="AB71" s="1002"/>
      <c r="AC71" s="1002"/>
      <c r="AD71" s="1002"/>
      <c r="AE71" s="1002"/>
      <c r="AF71" s="1002">
        <v>4</v>
      </c>
      <c r="AG71" s="1002"/>
      <c r="AH71" s="1002"/>
      <c r="AI71" s="1002"/>
      <c r="AJ71" s="1002"/>
      <c r="AK71" s="1002" t="s">
        <v>584</v>
      </c>
      <c r="AL71" s="1002"/>
      <c r="AM71" s="1002"/>
      <c r="AN71" s="1002"/>
      <c r="AO71" s="1002"/>
      <c r="AP71" s="1002">
        <v>735</v>
      </c>
      <c r="AQ71" s="1002"/>
      <c r="AR71" s="1002"/>
      <c r="AS71" s="1002"/>
      <c r="AT71" s="1002"/>
      <c r="AU71" s="1002">
        <v>578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589</v>
      </c>
      <c r="C72" s="1006"/>
      <c r="D72" s="1006"/>
      <c r="E72" s="1006"/>
      <c r="F72" s="1006"/>
      <c r="G72" s="1006"/>
      <c r="H72" s="1006"/>
      <c r="I72" s="1006"/>
      <c r="J72" s="1006"/>
      <c r="K72" s="1006"/>
      <c r="L72" s="1006"/>
      <c r="M72" s="1006"/>
      <c r="N72" s="1006"/>
      <c r="O72" s="1006"/>
      <c r="P72" s="1007"/>
      <c r="Q72" s="1008">
        <v>5404</v>
      </c>
      <c r="R72" s="1002"/>
      <c r="S72" s="1002"/>
      <c r="T72" s="1002"/>
      <c r="U72" s="1002"/>
      <c r="V72" s="1002">
        <v>5346</v>
      </c>
      <c r="W72" s="1002"/>
      <c r="X72" s="1002"/>
      <c r="Y72" s="1002"/>
      <c r="Z72" s="1002"/>
      <c r="AA72" s="1002">
        <v>59</v>
      </c>
      <c r="AB72" s="1002"/>
      <c r="AC72" s="1002"/>
      <c r="AD72" s="1002"/>
      <c r="AE72" s="1002"/>
      <c r="AF72" s="1002">
        <v>59</v>
      </c>
      <c r="AG72" s="1002"/>
      <c r="AH72" s="1002"/>
      <c r="AI72" s="1002"/>
      <c r="AJ72" s="1002"/>
      <c r="AK72" s="1002">
        <v>663</v>
      </c>
      <c r="AL72" s="1002"/>
      <c r="AM72" s="1002"/>
      <c r="AN72" s="1002"/>
      <c r="AO72" s="1002"/>
      <c r="AP72" s="1002" t="s">
        <v>584</v>
      </c>
      <c r="AQ72" s="1002"/>
      <c r="AR72" s="1002"/>
      <c r="AS72" s="1002"/>
      <c r="AT72" s="1002"/>
      <c r="AU72" s="1002" t="s">
        <v>584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590</v>
      </c>
      <c r="C73" s="1006"/>
      <c r="D73" s="1006"/>
      <c r="E73" s="1006"/>
      <c r="F73" s="1006"/>
      <c r="G73" s="1006"/>
      <c r="H73" s="1006"/>
      <c r="I73" s="1006"/>
      <c r="J73" s="1006"/>
      <c r="K73" s="1006"/>
      <c r="L73" s="1006"/>
      <c r="M73" s="1006"/>
      <c r="N73" s="1006"/>
      <c r="O73" s="1006"/>
      <c r="P73" s="1007"/>
      <c r="Q73" s="1008">
        <v>365</v>
      </c>
      <c r="R73" s="1002"/>
      <c r="S73" s="1002"/>
      <c r="T73" s="1002"/>
      <c r="U73" s="1002"/>
      <c r="V73" s="1002">
        <v>361</v>
      </c>
      <c r="W73" s="1002"/>
      <c r="X73" s="1002"/>
      <c r="Y73" s="1002"/>
      <c r="Z73" s="1002"/>
      <c r="AA73" s="1002">
        <v>4</v>
      </c>
      <c r="AB73" s="1002"/>
      <c r="AC73" s="1002"/>
      <c r="AD73" s="1002"/>
      <c r="AE73" s="1002"/>
      <c r="AF73" s="1002">
        <v>4</v>
      </c>
      <c r="AG73" s="1002"/>
      <c r="AH73" s="1002"/>
      <c r="AI73" s="1002"/>
      <c r="AJ73" s="1002"/>
      <c r="AK73" s="1002">
        <v>14</v>
      </c>
      <c r="AL73" s="1002"/>
      <c r="AM73" s="1002"/>
      <c r="AN73" s="1002"/>
      <c r="AO73" s="1002"/>
      <c r="AP73" s="1002" t="s">
        <v>601</v>
      </c>
      <c r="AQ73" s="1002"/>
      <c r="AR73" s="1002"/>
      <c r="AS73" s="1002"/>
      <c r="AT73" s="1002"/>
      <c r="AU73" s="1002" t="s">
        <v>601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591</v>
      </c>
      <c r="C74" s="1006"/>
      <c r="D74" s="1006"/>
      <c r="E74" s="1006"/>
      <c r="F74" s="1006"/>
      <c r="G74" s="1006"/>
      <c r="H74" s="1006"/>
      <c r="I74" s="1006"/>
      <c r="J74" s="1006"/>
      <c r="K74" s="1006"/>
      <c r="L74" s="1006"/>
      <c r="M74" s="1006"/>
      <c r="N74" s="1006"/>
      <c r="O74" s="1006"/>
      <c r="P74" s="1007"/>
      <c r="Q74" s="1008">
        <v>1964</v>
      </c>
      <c r="R74" s="1002"/>
      <c r="S74" s="1002"/>
      <c r="T74" s="1002"/>
      <c r="U74" s="1002"/>
      <c r="V74" s="1002">
        <v>1703</v>
      </c>
      <c r="W74" s="1002"/>
      <c r="X74" s="1002"/>
      <c r="Y74" s="1002"/>
      <c r="Z74" s="1002"/>
      <c r="AA74" s="1002">
        <v>261</v>
      </c>
      <c r="AB74" s="1002"/>
      <c r="AC74" s="1002"/>
      <c r="AD74" s="1002"/>
      <c r="AE74" s="1002"/>
      <c r="AF74" s="1002">
        <v>48</v>
      </c>
      <c r="AG74" s="1002"/>
      <c r="AH74" s="1002"/>
      <c r="AI74" s="1002"/>
      <c r="AJ74" s="1002"/>
      <c r="AK74" s="1002" t="s">
        <v>602</v>
      </c>
      <c r="AL74" s="1002"/>
      <c r="AM74" s="1002"/>
      <c r="AN74" s="1002"/>
      <c r="AO74" s="1002"/>
      <c r="AP74" s="1002">
        <v>2832</v>
      </c>
      <c r="AQ74" s="1002"/>
      <c r="AR74" s="1002"/>
      <c r="AS74" s="1002"/>
      <c r="AT74" s="1002"/>
      <c r="AU74" s="1002">
        <v>135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592</v>
      </c>
      <c r="C75" s="1006"/>
      <c r="D75" s="1006"/>
      <c r="E75" s="1006"/>
      <c r="F75" s="1006"/>
      <c r="G75" s="1006"/>
      <c r="H75" s="1006"/>
      <c r="I75" s="1006"/>
      <c r="J75" s="1006"/>
      <c r="K75" s="1006"/>
      <c r="L75" s="1006"/>
      <c r="M75" s="1006"/>
      <c r="N75" s="1006"/>
      <c r="O75" s="1006"/>
      <c r="P75" s="1007"/>
      <c r="Q75" s="1009">
        <v>9</v>
      </c>
      <c r="R75" s="1010"/>
      <c r="S75" s="1010"/>
      <c r="T75" s="1010"/>
      <c r="U75" s="1011"/>
      <c r="V75" s="1012">
        <v>8</v>
      </c>
      <c r="W75" s="1010"/>
      <c r="X75" s="1010"/>
      <c r="Y75" s="1010"/>
      <c r="Z75" s="1011"/>
      <c r="AA75" s="1012">
        <v>1</v>
      </c>
      <c r="AB75" s="1010"/>
      <c r="AC75" s="1010"/>
      <c r="AD75" s="1010"/>
      <c r="AE75" s="1011"/>
      <c r="AF75" s="1012">
        <v>1</v>
      </c>
      <c r="AG75" s="1010"/>
      <c r="AH75" s="1010"/>
      <c r="AI75" s="1010"/>
      <c r="AJ75" s="1011"/>
      <c r="AK75" s="1012">
        <v>0</v>
      </c>
      <c r="AL75" s="1010"/>
      <c r="AM75" s="1010"/>
      <c r="AN75" s="1010"/>
      <c r="AO75" s="1011"/>
      <c r="AP75" s="1012" t="s">
        <v>525</v>
      </c>
      <c r="AQ75" s="1010"/>
      <c r="AR75" s="1010"/>
      <c r="AS75" s="1010"/>
      <c r="AT75" s="1011"/>
      <c r="AU75" s="1012" t="s">
        <v>525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593</v>
      </c>
      <c r="C76" s="1006"/>
      <c r="D76" s="1006"/>
      <c r="E76" s="1006"/>
      <c r="F76" s="1006"/>
      <c r="G76" s="1006"/>
      <c r="H76" s="1006"/>
      <c r="I76" s="1006"/>
      <c r="J76" s="1006"/>
      <c r="K76" s="1006"/>
      <c r="L76" s="1006"/>
      <c r="M76" s="1006"/>
      <c r="N76" s="1006"/>
      <c r="O76" s="1006"/>
      <c r="P76" s="1007"/>
      <c r="Q76" s="1009">
        <v>65</v>
      </c>
      <c r="R76" s="1010"/>
      <c r="S76" s="1010"/>
      <c r="T76" s="1010"/>
      <c r="U76" s="1011"/>
      <c r="V76" s="1012">
        <v>65</v>
      </c>
      <c r="W76" s="1010"/>
      <c r="X76" s="1010"/>
      <c r="Y76" s="1010"/>
      <c r="Z76" s="1011"/>
      <c r="AA76" s="1012">
        <v>0</v>
      </c>
      <c r="AB76" s="1010"/>
      <c r="AC76" s="1010"/>
      <c r="AD76" s="1010"/>
      <c r="AE76" s="1011"/>
      <c r="AF76" s="1012">
        <v>0</v>
      </c>
      <c r="AG76" s="1010"/>
      <c r="AH76" s="1010"/>
      <c r="AI76" s="1010"/>
      <c r="AJ76" s="1011"/>
      <c r="AK76" s="1012">
        <v>5</v>
      </c>
      <c r="AL76" s="1010"/>
      <c r="AM76" s="1010"/>
      <c r="AN76" s="1010"/>
      <c r="AO76" s="1011"/>
      <c r="AP76" s="1012" t="s">
        <v>525</v>
      </c>
      <c r="AQ76" s="1010"/>
      <c r="AR76" s="1010"/>
      <c r="AS76" s="1010"/>
      <c r="AT76" s="1011"/>
      <c r="AU76" s="1012" t="s">
        <v>525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594</v>
      </c>
      <c r="C77" s="1006"/>
      <c r="D77" s="1006"/>
      <c r="E77" s="1006"/>
      <c r="F77" s="1006"/>
      <c r="G77" s="1006"/>
      <c r="H77" s="1006"/>
      <c r="I77" s="1006"/>
      <c r="J77" s="1006"/>
      <c r="K77" s="1006"/>
      <c r="L77" s="1006"/>
      <c r="M77" s="1006"/>
      <c r="N77" s="1006"/>
      <c r="O77" s="1006"/>
      <c r="P77" s="1007"/>
      <c r="Q77" s="1009">
        <v>34</v>
      </c>
      <c r="R77" s="1010"/>
      <c r="S77" s="1010"/>
      <c r="T77" s="1010"/>
      <c r="U77" s="1011"/>
      <c r="V77" s="1012">
        <v>25</v>
      </c>
      <c r="W77" s="1010"/>
      <c r="X77" s="1010"/>
      <c r="Y77" s="1010"/>
      <c r="Z77" s="1011"/>
      <c r="AA77" s="1012">
        <v>9</v>
      </c>
      <c r="AB77" s="1010"/>
      <c r="AC77" s="1010"/>
      <c r="AD77" s="1010"/>
      <c r="AE77" s="1011"/>
      <c r="AF77" s="1012">
        <v>9</v>
      </c>
      <c r="AG77" s="1010"/>
      <c r="AH77" s="1010"/>
      <c r="AI77" s="1010"/>
      <c r="AJ77" s="1011"/>
      <c r="AK77" s="1012" t="s">
        <v>602</v>
      </c>
      <c r="AL77" s="1010"/>
      <c r="AM77" s="1010"/>
      <c r="AN77" s="1010"/>
      <c r="AO77" s="1011"/>
      <c r="AP77" s="1012" t="s">
        <v>525</v>
      </c>
      <c r="AQ77" s="1010"/>
      <c r="AR77" s="1010"/>
      <c r="AS77" s="1010"/>
      <c r="AT77" s="1011"/>
      <c r="AU77" s="1012" t="s">
        <v>525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595</v>
      </c>
      <c r="C78" s="1006"/>
      <c r="D78" s="1006"/>
      <c r="E78" s="1006"/>
      <c r="F78" s="1006"/>
      <c r="G78" s="1006"/>
      <c r="H78" s="1006"/>
      <c r="I78" s="1006"/>
      <c r="J78" s="1006"/>
      <c r="K78" s="1006"/>
      <c r="L78" s="1006"/>
      <c r="M78" s="1006"/>
      <c r="N78" s="1006"/>
      <c r="O78" s="1006"/>
      <c r="P78" s="1007"/>
      <c r="Q78" s="1008">
        <v>67</v>
      </c>
      <c r="R78" s="1002"/>
      <c r="S78" s="1002"/>
      <c r="T78" s="1002"/>
      <c r="U78" s="1002"/>
      <c r="V78" s="1002">
        <v>51</v>
      </c>
      <c r="W78" s="1002"/>
      <c r="X78" s="1002"/>
      <c r="Y78" s="1002"/>
      <c r="Z78" s="1002"/>
      <c r="AA78" s="1002">
        <v>17</v>
      </c>
      <c r="AB78" s="1002"/>
      <c r="AC78" s="1002"/>
      <c r="AD78" s="1002"/>
      <c r="AE78" s="1002"/>
      <c r="AF78" s="1002">
        <v>17</v>
      </c>
      <c r="AG78" s="1002"/>
      <c r="AH78" s="1002"/>
      <c r="AI78" s="1002"/>
      <c r="AJ78" s="1002"/>
      <c r="AK78" s="1002" t="s">
        <v>601</v>
      </c>
      <c r="AL78" s="1002"/>
      <c r="AM78" s="1002"/>
      <c r="AN78" s="1002"/>
      <c r="AO78" s="1002"/>
      <c r="AP78" s="1002" t="s">
        <v>525</v>
      </c>
      <c r="AQ78" s="1002"/>
      <c r="AR78" s="1002"/>
      <c r="AS78" s="1002"/>
      <c r="AT78" s="1002"/>
      <c r="AU78" s="1002" t="s">
        <v>525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596</v>
      </c>
      <c r="C79" s="1006"/>
      <c r="D79" s="1006"/>
      <c r="E79" s="1006"/>
      <c r="F79" s="1006"/>
      <c r="G79" s="1006"/>
      <c r="H79" s="1006"/>
      <c r="I79" s="1006"/>
      <c r="J79" s="1006"/>
      <c r="K79" s="1006"/>
      <c r="L79" s="1006"/>
      <c r="M79" s="1006"/>
      <c r="N79" s="1006"/>
      <c r="O79" s="1006"/>
      <c r="P79" s="1007"/>
      <c r="Q79" s="1008">
        <v>505</v>
      </c>
      <c r="R79" s="1002"/>
      <c r="S79" s="1002"/>
      <c r="T79" s="1002"/>
      <c r="U79" s="1002"/>
      <c r="V79" s="1002">
        <v>484</v>
      </c>
      <c r="W79" s="1002"/>
      <c r="X79" s="1002"/>
      <c r="Y79" s="1002"/>
      <c r="Z79" s="1002"/>
      <c r="AA79" s="1002">
        <v>21</v>
      </c>
      <c r="AB79" s="1002"/>
      <c r="AC79" s="1002"/>
      <c r="AD79" s="1002"/>
      <c r="AE79" s="1002"/>
      <c r="AF79" s="1002">
        <v>21</v>
      </c>
      <c r="AG79" s="1002"/>
      <c r="AH79" s="1002"/>
      <c r="AI79" s="1002"/>
      <c r="AJ79" s="1002"/>
      <c r="AK79" s="1002">
        <v>7</v>
      </c>
      <c r="AL79" s="1002"/>
      <c r="AM79" s="1002"/>
      <c r="AN79" s="1002"/>
      <c r="AO79" s="1002"/>
      <c r="AP79" s="1002" t="s">
        <v>525</v>
      </c>
      <c r="AQ79" s="1002"/>
      <c r="AR79" s="1002"/>
      <c r="AS79" s="1002"/>
      <c r="AT79" s="1002"/>
      <c r="AU79" s="1002" t="s">
        <v>525</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597</v>
      </c>
      <c r="C80" s="1006"/>
      <c r="D80" s="1006"/>
      <c r="E80" s="1006"/>
      <c r="F80" s="1006"/>
      <c r="G80" s="1006"/>
      <c r="H80" s="1006"/>
      <c r="I80" s="1006"/>
      <c r="J80" s="1006"/>
      <c r="K80" s="1006"/>
      <c r="L80" s="1006"/>
      <c r="M80" s="1006"/>
      <c r="N80" s="1006"/>
      <c r="O80" s="1006"/>
      <c r="P80" s="1007"/>
      <c r="Q80" s="1008">
        <v>102136</v>
      </c>
      <c r="R80" s="1002"/>
      <c r="S80" s="1002"/>
      <c r="T80" s="1002"/>
      <c r="U80" s="1002"/>
      <c r="V80" s="1002">
        <v>101116</v>
      </c>
      <c r="W80" s="1002"/>
      <c r="X80" s="1002"/>
      <c r="Y80" s="1002"/>
      <c r="Z80" s="1002"/>
      <c r="AA80" s="1002">
        <v>1019</v>
      </c>
      <c r="AB80" s="1002"/>
      <c r="AC80" s="1002"/>
      <c r="AD80" s="1002"/>
      <c r="AE80" s="1002"/>
      <c r="AF80" s="1002">
        <v>1019</v>
      </c>
      <c r="AG80" s="1002"/>
      <c r="AH80" s="1002"/>
      <c r="AI80" s="1002"/>
      <c r="AJ80" s="1002"/>
      <c r="AK80" s="1002">
        <v>278</v>
      </c>
      <c r="AL80" s="1002"/>
      <c r="AM80" s="1002"/>
      <c r="AN80" s="1002"/>
      <c r="AO80" s="1002"/>
      <c r="AP80" s="1002" t="s">
        <v>525</v>
      </c>
      <c r="AQ80" s="1002"/>
      <c r="AR80" s="1002"/>
      <c r="AS80" s="1002"/>
      <c r="AT80" s="1002"/>
      <c r="AU80" s="1002" t="s">
        <v>525</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598</v>
      </c>
      <c r="C81" s="1006"/>
      <c r="D81" s="1006"/>
      <c r="E81" s="1006"/>
      <c r="F81" s="1006"/>
      <c r="G81" s="1006"/>
      <c r="H81" s="1006"/>
      <c r="I81" s="1006"/>
      <c r="J81" s="1006"/>
      <c r="K81" s="1006"/>
      <c r="L81" s="1006"/>
      <c r="M81" s="1006"/>
      <c r="N81" s="1006"/>
      <c r="O81" s="1006"/>
      <c r="P81" s="1007"/>
      <c r="Q81" s="1008">
        <v>243</v>
      </c>
      <c r="R81" s="1002"/>
      <c r="S81" s="1002"/>
      <c r="T81" s="1002"/>
      <c r="U81" s="1002"/>
      <c r="V81" s="1002">
        <v>123</v>
      </c>
      <c r="W81" s="1002"/>
      <c r="X81" s="1002"/>
      <c r="Y81" s="1002"/>
      <c r="Z81" s="1002"/>
      <c r="AA81" s="1002">
        <v>120</v>
      </c>
      <c r="AB81" s="1002"/>
      <c r="AC81" s="1002"/>
      <c r="AD81" s="1002"/>
      <c r="AE81" s="1002"/>
      <c r="AF81" s="1002">
        <v>1210</v>
      </c>
      <c r="AG81" s="1002"/>
      <c r="AH81" s="1002"/>
      <c r="AI81" s="1002"/>
      <c r="AJ81" s="1002"/>
      <c r="AK81" s="1002">
        <v>30</v>
      </c>
      <c r="AL81" s="1002"/>
      <c r="AM81" s="1002"/>
      <c r="AN81" s="1002"/>
      <c r="AO81" s="1002"/>
      <c r="AP81" s="1002" t="s">
        <v>525</v>
      </c>
      <c r="AQ81" s="1002"/>
      <c r="AR81" s="1002"/>
      <c r="AS81" s="1002"/>
      <c r="AT81" s="1002"/>
      <c r="AU81" s="1002" t="s">
        <v>525</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390</v>
      </c>
      <c r="B88" s="975" t="s">
        <v>424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238</v>
      </c>
      <c r="AG88" s="990"/>
      <c r="AH88" s="990"/>
      <c r="AI88" s="990"/>
      <c r="AJ88" s="990"/>
      <c r="AK88" s="994"/>
      <c r="AL88" s="994"/>
      <c r="AM88" s="994"/>
      <c r="AN88" s="994"/>
      <c r="AO88" s="994"/>
      <c r="AP88" s="990">
        <v>3849</v>
      </c>
      <c r="AQ88" s="990"/>
      <c r="AR88" s="990"/>
      <c r="AS88" s="990"/>
      <c r="AT88" s="990"/>
      <c r="AU88" s="990">
        <v>794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975" t="s">
        <v>425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100</v>
      </c>
      <c r="CS102" s="982"/>
      <c r="CT102" s="982"/>
      <c r="CU102" s="982"/>
      <c r="CV102" s="983"/>
      <c r="CW102" s="981">
        <v>2</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301</v>
      </c>
      <c r="AG109" s="925"/>
      <c r="AH109" s="925"/>
      <c r="AI109" s="925"/>
      <c r="AJ109" s="926"/>
      <c r="AK109" s="927" t="s">
        <v>300</v>
      </c>
      <c r="AL109" s="925"/>
      <c r="AM109" s="925"/>
      <c r="AN109" s="925"/>
      <c r="AO109" s="926"/>
      <c r="AP109" s="927" t="s">
        <v>434</v>
      </c>
      <c r="AQ109" s="925"/>
      <c r="AR109" s="925"/>
      <c r="AS109" s="925"/>
      <c r="AT109" s="956"/>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301</v>
      </c>
      <c r="BW109" s="925"/>
      <c r="BX109" s="925"/>
      <c r="BY109" s="925"/>
      <c r="BZ109" s="926"/>
      <c r="CA109" s="927" t="s">
        <v>300</v>
      </c>
      <c r="CB109" s="925"/>
      <c r="CC109" s="925"/>
      <c r="CD109" s="925"/>
      <c r="CE109" s="926"/>
      <c r="CF109" s="963" t="s">
        <v>434</v>
      </c>
      <c r="CG109" s="963"/>
      <c r="CH109" s="963"/>
      <c r="CI109" s="963"/>
      <c r="CJ109" s="963"/>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301</v>
      </c>
      <c r="DM109" s="925"/>
      <c r="DN109" s="925"/>
      <c r="DO109" s="925"/>
      <c r="DP109" s="926"/>
      <c r="DQ109" s="927" t="s">
        <v>300</v>
      </c>
      <c r="DR109" s="925"/>
      <c r="DS109" s="925"/>
      <c r="DT109" s="925"/>
      <c r="DU109" s="926"/>
      <c r="DV109" s="927" t="s">
        <v>434</v>
      </c>
      <c r="DW109" s="925"/>
      <c r="DX109" s="925"/>
      <c r="DY109" s="925"/>
      <c r="DZ109" s="956"/>
    </row>
    <row r="110" spans="1:131" s="226" customFormat="1" ht="26.25" customHeight="1">
      <c r="A110" s="827" t="s">
        <v>436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1481950</v>
      </c>
      <c r="AB110" s="918"/>
      <c r="AC110" s="918"/>
      <c r="AD110" s="918"/>
      <c r="AE110" s="919"/>
      <c r="AF110" s="920">
        <v>1477688</v>
      </c>
      <c r="AG110" s="918"/>
      <c r="AH110" s="918"/>
      <c r="AI110" s="918"/>
      <c r="AJ110" s="919"/>
      <c r="AK110" s="920">
        <v>1506466</v>
      </c>
      <c r="AL110" s="918"/>
      <c r="AM110" s="918"/>
      <c r="AN110" s="918"/>
      <c r="AO110" s="919"/>
      <c r="AP110" s="921">
        <v>24.1</v>
      </c>
      <c r="AQ110" s="922"/>
      <c r="AR110" s="922"/>
      <c r="AS110" s="922"/>
      <c r="AT110" s="923"/>
      <c r="AU110" s="957" t="s">
        <v>66</v>
      </c>
      <c r="AV110" s="958"/>
      <c r="AW110" s="958"/>
      <c r="AX110" s="958"/>
      <c r="AY110" s="958"/>
      <c r="AZ110" s="883" t="s">
        <v>437</v>
      </c>
      <c r="BA110" s="828"/>
      <c r="BB110" s="828"/>
      <c r="BC110" s="828"/>
      <c r="BD110" s="828"/>
      <c r="BE110" s="828"/>
      <c r="BF110" s="828"/>
      <c r="BG110" s="828"/>
      <c r="BH110" s="828"/>
      <c r="BI110" s="828"/>
      <c r="BJ110" s="828"/>
      <c r="BK110" s="828"/>
      <c r="BL110" s="828"/>
      <c r="BM110" s="828"/>
      <c r="BN110" s="828"/>
      <c r="BO110" s="828"/>
      <c r="BP110" s="829"/>
      <c r="BQ110" s="884">
        <v>17113584</v>
      </c>
      <c r="BR110" s="865"/>
      <c r="BS110" s="865"/>
      <c r="BT110" s="865"/>
      <c r="BU110" s="865"/>
      <c r="BV110" s="865">
        <v>17447451</v>
      </c>
      <c r="BW110" s="865"/>
      <c r="BX110" s="865"/>
      <c r="BY110" s="865"/>
      <c r="BZ110" s="865"/>
      <c r="CA110" s="865">
        <v>17951843</v>
      </c>
      <c r="CB110" s="865"/>
      <c r="CC110" s="865"/>
      <c r="CD110" s="865"/>
      <c r="CE110" s="865"/>
      <c r="CF110" s="889">
        <v>286.60000000000002</v>
      </c>
      <c r="CG110" s="890"/>
      <c r="CH110" s="890"/>
      <c r="CI110" s="890"/>
      <c r="CJ110" s="890"/>
      <c r="CK110" s="953" t="s">
        <v>438</v>
      </c>
      <c r="CL110" s="839"/>
      <c r="CM110" s="914" t="s">
        <v>439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392</v>
      </c>
      <c r="DH110" s="865"/>
      <c r="DI110" s="865"/>
      <c r="DJ110" s="865"/>
      <c r="DK110" s="865"/>
      <c r="DL110" s="865" t="s">
        <v>392</v>
      </c>
      <c r="DM110" s="865"/>
      <c r="DN110" s="865"/>
      <c r="DO110" s="865"/>
      <c r="DP110" s="865"/>
      <c r="DQ110" s="865" t="s">
        <v>392</v>
      </c>
      <c r="DR110" s="865"/>
      <c r="DS110" s="865"/>
      <c r="DT110" s="865"/>
      <c r="DU110" s="865"/>
      <c r="DV110" s="866" t="s">
        <v>440</v>
      </c>
      <c r="DW110" s="866"/>
      <c r="DX110" s="866"/>
      <c r="DY110" s="866"/>
      <c r="DZ110" s="867"/>
    </row>
    <row r="111" spans="1:131" s="226" customFormat="1" ht="26.25" customHeight="1">
      <c r="A111" s="794" t="s">
        <v>441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442</v>
      </c>
      <c r="AB111" s="946"/>
      <c r="AC111" s="946"/>
      <c r="AD111" s="946"/>
      <c r="AE111" s="947"/>
      <c r="AF111" s="948" t="s">
        <v>392</v>
      </c>
      <c r="AG111" s="946"/>
      <c r="AH111" s="946"/>
      <c r="AI111" s="946"/>
      <c r="AJ111" s="947"/>
      <c r="AK111" s="948" t="s">
        <v>440</v>
      </c>
      <c r="AL111" s="946"/>
      <c r="AM111" s="946"/>
      <c r="AN111" s="946"/>
      <c r="AO111" s="947"/>
      <c r="AP111" s="949" t="s">
        <v>392</v>
      </c>
      <c r="AQ111" s="950"/>
      <c r="AR111" s="950"/>
      <c r="AS111" s="950"/>
      <c r="AT111" s="951"/>
      <c r="AU111" s="959"/>
      <c r="AV111" s="960"/>
      <c r="AW111" s="960"/>
      <c r="AX111" s="960"/>
      <c r="AY111" s="960"/>
      <c r="AZ111" s="835" t="s">
        <v>443</v>
      </c>
      <c r="BA111" s="770"/>
      <c r="BB111" s="770"/>
      <c r="BC111" s="770"/>
      <c r="BD111" s="770"/>
      <c r="BE111" s="770"/>
      <c r="BF111" s="770"/>
      <c r="BG111" s="770"/>
      <c r="BH111" s="770"/>
      <c r="BI111" s="770"/>
      <c r="BJ111" s="770"/>
      <c r="BK111" s="770"/>
      <c r="BL111" s="770"/>
      <c r="BM111" s="770"/>
      <c r="BN111" s="770"/>
      <c r="BO111" s="770"/>
      <c r="BP111" s="771"/>
      <c r="BQ111" s="836">
        <v>651012</v>
      </c>
      <c r="BR111" s="837"/>
      <c r="BS111" s="837"/>
      <c r="BT111" s="837"/>
      <c r="BU111" s="837"/>
      <c r="BV111" s="837">
        <v>548398</v>
      </c>
      <c r="BW111" s="837"/>
      <c r="BX111" s="837"/>
      <c r="BY111" s="837"/>
      <c r="BZ111" s="837"/>
      <c r="CA111" s="837">
        <v>459065</v>
      </c>
      <c r="CB111" s="837"/>
      <c r="CC111" s="837"/>
      <c r="CD111" s="837"/>
      <c r="CE111" s="837"/>
      <c r="CF111" s="898">
        <v>7.3</v>
      </c>
      <c r="CG111" s="899"/>
      <c r="CH111" s="899"/>
      <c r="CI111" s="899"/>
      <c r="CJ111" s="899"/>
      <c r="CK111" s="954"/>
      <c r="CL111" s="841"/>
      <c r="CM111" s="844" t="s">
        <v>444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440</v>
      </c>
      <c r="DH111" s="837"/>
      <c r="DI111" s="837"/>
      <c r="DJ111" s="837"/>
      <c r="DK111" s="837"/>
      <c r="DL111" s="837" t="s">
        <v>440</v>
      </c>
      <c r="DM111" s="837"/>
      <c r="DN111" s="837"/>
      <c r="DO111" s="837"/>
      <c r="DP111" s="837"/>
      <c r="DQ111" s="837" t="s">
        <v>392</v>
      </c>
      <c r="DR111" s="837"/>
      <c r="DS111" s="837"/>
      <c r="DT111" s="837"/>
      <c r="DU111" s="837"/>
      <c r="DV111" s="814" t="s">
        <v>392</v>
      </c>
      <c r="DW111" s="814"/>
      <c r="DX111" s="814"/>
      <c r="DY111" s="814"/>
      <c r="DZ111" s="815"/>
    </row>
    <row r="112" spans="1:131" s="226" customFormat="1" ht="26.25" customHeight="1">
      <c r="A112" s="939" t="s">
        <v>445</v>
      </c>
      <c r="B112" s="940"/>
      <c r="C112" s="770" t="s">
        <v>446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392</v>
      </c>
      <c r="AB112" s="800"/>
      <c r="AC112" s="800"/>
      <c r="AD112" s="800"/>
      <c r="AE112" s="801"/>
      <c r="AF112" s="802" t="s">
        <v>392</v>
      </c>
      <c r="AG112" s="800"/>
      <c r="AH112" s="800"/>
      <c r="AI112" s="800"/>
      <c r="AJ112" s="801"/>
      <c r="AK112" s="802" t="s">
        <v>392</v>
      </c>
      <c r="AL112" s="800"/>
      <c r="AM112" s="800"/>
      <c r="AN112" s="800"/>
      <c r="AO112" s="801"/>
      <c r="AP112" s="847" t="s">
        <v>392</v>
      </c>
      <c r="AQ112" s="848"/>
      <c r="AR112" s="848"/>
      <c r="AS112" s="848"/>
      <c r="AT112" s="849"/>
      <c r="AU112" s="959"/>
      <c r="AV112" s="960"/>
      <c r="AW112" s="960"/>
      <c r="AX112" s="960"/>
      <c r="AY112" s="960"/>
      <c r="AZ112" s="835" t="s">
        <v>447</v>
      </c>
      <c r="BA112" s="770"/>
      <c r="BB112" s="770"/>
      <c r="BC112" s="770"/>
      <c r="BD112" s="770"/>
      <c r="BE112" s="770"/>
      <c r="BF112" s="770"/>
      <c r="BG112" s="770"/>
      <c r="BH112" s="770"/>
      <c r="BI112" s="770"/>
      <c r="BJ112" s="770"/>
      <c r="BK112" s="770"/>
      <c r="BL112" s="770"/>
      <c r="BM112" s="770"/>
      <c r="BN112" s="770"/>
      <c r="BO112" s="770"/>
      <c r="BP112" s="771"/>
      <c r="BQ112" s="836">
        <v>4297296</v>
      </c>
      <c r="BR112" s="837"/>
      <c r="BS112" s="837"/>
      <c r="BT112" s="837"/>
      <c r="BU112" s="837"/>
      <c r="BV112" s="837">
        <v>4305693</v>
      </c>
      <c r="BW112" s="837"/>
      <c r="BX112" s="837"/>
      <c r="BY112" s="837"/>
      <c r="BZ112" s="837"/>
      <c r="CA112" s="837">
        <v>4517720</v>
      </c>
      <c r="CB112" s="837"/>
      <c r="CC112" s="837"/>
      <c r="CD112" s="837"/>
      <c r="CE112" s="837"/>
      <c r="CF112" s="898">
        <v>72.099999999999994</v>
      </c>
      <c r="CG112" s="899"/>
      <c r="CH112" s="899"/>
      <c r="CI112" s="899"/>
      <c r="CJ112" s="899"/>
      <c r="CK112" s="954"/>
      <c r="CL112" s="841"/>
      <c r="CM112" s="844" t="s">
        <v>448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392</v>
      </c>
      <c r="DH112" s="837"/>
      <c r="DI112" s="837"/>
      <c r="DJ112" s="837"/>
      <c r="DK112" s="837"/>
      <c r="DL112" s="837" t="s">
        <v>392</v>
      </c>
      <c r="DM112" s="837"/>
      <c r="DN112" s="837"/>
      <c r="DO112" s="837"/>
      <c r="DP112" s="837"/>
      <c r="DQ112" s="837" t="s">
        <v>440</v>
      </c>
      <c r="DR112" s="837"/>
      <c r="DS112" s="837"/>
      <c r="DT112" s="837"/>
      <c r="DU112" s="837"/>
      <c r="DV112" s="814" t="s">
        <v>442</v>
      </c>
      <c r="DW112" s="814"/>
      <c r="DX112" s="814"/>
      <c r="DY112" s="814"/>
      <c r="DZ112" s="815"/>
    </row>
    <row r="113" spans="1:130" s="226" customFormat="1" ht="26.25" customHeight="1">
      <c r="A113" s="941"/>
      <c r="B113" s="942"/>
      <c r="C113" s="770" t="s">
        <v>449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272707</v>
      </c>
      <c r="AB113" s="946"/>
      <c r="AC113" s="946"/>
      <c r="AD113" s="946"/>
      <c r="AE113" s="947"/>
      <c r="AF113" s="948">
        <v>302184</v>
      </c>
      <c r="AG113" s="946"/>
      <c r="AH113" s="946"/>
      <c r="AI113" s="946"/>
      <c r="AJ113" s="947"/>
      <c r="AK113" s="948">
        <v>351673</v>
      </c>
      <c r="AL113" s="946"/>
      <c r="AM113" s="946"/>
      <c r="AN113" s="946"/>
      <c r="AO113" s="947"/>
      <c r="AP113" s="949">
        <v>5.6</v>
      </c>
      <c r="AQ113" s="950"/>
      <c r="AR113" s="950"/>
      <c r="AS113" s="950"/>
      <c r="AT113" s="951"/>
      <c r="AU113" s="959"/>
      <c r="AV113" s="960"/>
      <c r="AW113" s="960"/>
      <c r="AX113" s="960"/>
      <c r="AY113" s="960"/>
      <c r="AZ113" s="835" t="s">
        <v>450</v>
      </c>
      <c r="BA113" s="770"/>
      <c r="BB113" s="770"/>
      <c r="BC113" s="770"/>
      <c r="BD113" s="770"/>
      <c r="BE113" s="770"/>
      <c r="BF113" s="770"/>
      <c r="BG113" s="770"/>
      <c r="BH113" s="770"/>
      <c r="BI113" s="770"/>
      <c r="BJ113" s="770"/>
      <c r="BK113" s="770"/>
      <c r="BL113" s="770"/>
      <c r="BM113" s="770"/>
      <c r="BN113" s="770"/>
      <c r="BO113" s="770"/>
      <c r="BP113" s="771"/>
      <c r="BQ113" s="836">
        <v>830291</v>
      </c>
      <c r="BR113" s="837"/>
      <c r="BS113" s="837"/>
      <c r="BT113" s="837"/>
      <c r="BU113" s="837"/>
      <c r="BV113" s="837">
        <v>813038</v>
      </c>
      <c r="BW113" s="837"/>
      <c r="BX113" s="837"/>
      <c r="BY113" s="837"/>
      <c r="BZ113" s="837"/>
      <c r="CA113" s="837">
        <v>794500</v>
      </c>
      <c r="CB113" s="837"/>
      <c r="CC113" s="837"/>
      <c r="CD113" s="837"/>
      <c r="CE113" s="837"/>
      <c r="CF113" s="898">
        <v>12.7</v>
      </c>
      <c r="CG113" s="899"/>
      <c r="CH113" s="899"/>
      <c r="CI113" s="899"/>
      <c r="CJ113" s="899"/>
      <c r="CK113" s="954"/>
      <c r="CL113" s="841"/>
      <c r="CM113" s="844" t="s">
        <v>451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392</v>
      </c>
      <c r="DH113" s="800"/>
      <c r="DI113" s="800"/>
      <c r="DJ113" s="800"/>
      <c r="DK113" s="801"/>
      <c r="DL113" s="802" t="s">
        <v>392</v>
      </c>
      <c r="DM113" s="800"/>
      <c r="DN113" s="800"/>
      <c r="DO113" s="800"/>
      <c r="DP113" s="801"/>
      <c r="DQ113" s="802" t="s">
        <v>392</v>
      </c>
      <c r="DR113" s="800"/>
      <c r="DS113" s="800"/>
      <c r="DT113" s="800"/>
      <c r="DU113" s="801"/>
      <c r="DV113" s="847" t="s">
        <v>440</v>
      </c>
      <c r="DW113" s="848"/>
      <c r="DX113" s="848"/>
      <c r="DY113" s="848"/>
      <c r="DZ113" s="849"/>
    </row>
    <row r="114" spans="1:130" s="226" customFormat="1" ht="26.25" customHeight="1">
      <c r="A114" s="941"/>
      <c r="B114" s="942"/>
      <c r="C114" s="770" t="s">
        <v>452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56017</v>
      </c>
      <c r="AB114" s="800"/>
      <c r="AC114" s="800"/>
      <c r="AD114" s="800"/>
      <c r="AE114" s="801"/>
      <c r="AF114" s="802">
        <v>57463</v>
      </c>
      <c r="AG114" s="800"/>
      <c r="AH114" s="800"/>
      <c r="AI114" s="800"/>
      <c r="AJ114" s="801"/>
      <c r="AK114" s="802">
        <v>66539</v>
      </c>
      <c r="AL114" s="800"/>
      <c r="AM114" s="800"/>
      <c r="AN114" s="800"/>
      <c r="AO114" s="801"/>
      <c r="AP114" s="847">
        <v>1.1000000000000001</v>
      </c>
      <c r="AQ114" s="848"/>
      <c r="AR114" s="848"/>
      <c r="AS114" s="848"/>
      <c r="AT114" s="849"/>
      <c r="AU114" s="959"/>
      <c r="AV114" s="960"/>
      <c r="AW114" s="960"/>
      <c r="AX114" s="960"/>
      <c r="AY114" s="960"/>
      <c r="AZ114" s="835" t="s">
        <v>453</v>
      </c>
      <c r="BA114" s="770"/>
      <c r="BB114" s="770"/>
      <c r="BC114" s="770"/>
      <c r="BD114" s="770"/>
      <c r="BE114" s="770"/>
      <c r="BF114" s="770"/>
      <c r="BG114" s="770"/>
      <c r="BH114" s="770"/>
      <c r="BI114" s="770"/>
      <c r="BJ114" s="770"/>
      <c r="BK114" s="770"/>
      <c r="BL114" s="770"/>
      <c r="BM114" s="770"/>
      <c r="BN114" s="770"/>
      <c r="BO114" s="770"/>
      <c r="BP114" s="771"/>
      <c r="BQ114" s="836">
        <v>1434335</v>
      </c>
      <c r="BR114" s="837"/>
      <c r="BS114" s="837"/>
      <c r="BT114" s="837"/>
      <c r="BU114" s="837"/>
      <c r="BV114" s="837">
        <v>1417986</v>
      </c>
      <c r="BW114" s="837"/>
      <c r="BX114" s="837"/>
      <c r="BY114" s="837"/>
      <c r="BZ114" s="837"/>
      <c r="CA114" s="837">
        <v>1414894</v>
      </c>
      <c r="CB114" s="837"/>
      <c r="CC114" s="837"/>
      <c r="CD114" s="837"/>
      <c r="CE114" s="837"/>
      <c r="CF114" s="898">
        <v>22.6</v>
      </c>
      <c r="CG114" s="899"/>
      <c r="CH114" s="899"/>
      <c r="CI114" s="899"/>
      <c r="CJ114" s="899"/>
      <c r="CK114" s="954"/>
      <c r="CL114" s="841"/>
      <c r="CM114" s="844" t="s">
        <v>454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392</v>
      </c>
      <c r="DH114" s="800"/>
      <c r="DI114" s="800"/>
      <c r="DJ114" s="800"/>
      <c r="DK114" s="801"/>
      <c r="DL114" s="802" t="s">
        <v>440</v>
      </c>
      <c r="DM114" s="800"/>
      <c r="DN114" s="800"/>
      <c r="DO114" s="800"/>
      <c r="DP114" s="801"/>
      <c r="DQ114" s="802" t="s">
        <v>455</v>
      </c>
      <c r="DR114" s="800"/>
      <c r="DS114" s="800"/>
      <c r="DT114" s="800"/>
      <c r="DU114" s="801"/>
      <c r="DV114" s="847" t="s">
        <v>392</v>
      </c>
      <c r="DW114" s="848"/>
      <c r="DX114" s="848"/>
      <c r="DY114" s="848"/>
      <c r="DZ114" s="849"/>
    </row>
    <row r="115" spans="1:130" s="226" customFormat="1" ht="26.25" customHeight="1">
      <c r="A115" s="941"/>
      <c r="B115" s="942"/>
      <c r="C115" s="770" t="s">
        <v>456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124038</v>
      </c>
      <c r="AB115" s="946"/>
      <c r="AC115" s="946"/>
      <c r="AD115" s="946"/>
      <c r="AE115" s="947"/>
      <c r="AF115" s="948">
        <v>99774</v>
      </c>
      <c r="AG115" s="946"/>
      <c r="AH115" s="946"/>
      <c r="AI115" s="946"/>
      <c r="AJ115" s="947"/>
      <c r="AK115" s="948">
        <v>89333</v>
      </c>
      <c r="AL115" s="946"/>
      <c r="AM115" s="946"/>
      <c r="AN115" s="946"/>
      <c r="AO115" s="947"/>
      <c r="AP115" s="949">
        <v>1.4</v>
      </c>
      <c r="AQ115" s="950"/>
      <c r="AR115" s="950"/>
      <c r="AS115" s="950"/>
      <c r="AT115" s="951"/>
      <c r="AU115" s="959"/>
      <c r="AV115" s="960"/>
      <c r="AW115" s="960"/>
      <c r="AX115" s="960"/>
      <c r="AY115" s="960"/>
      <c r="AZ115" s="835" t="s">
        <v>457</v>
      </c>
      <c r="BA115" s="770"/>
      <c r="BB115" s="770"/>
      <c r="BC115" s="770"/>
      <c r="BD115" s="770"/>
      <c r="BE115" s="770"/>
      <c r="BF115" s="770"/>
      <c r="BG115" s="770"/>
      <c r="BH115" s="770"/>
      <c r="BI115" s="770"/>
      <c r="BJ115" s="770"/>
      <c r="BK115" s="770"/>
      <c r="BL115" s="770"/>
      <c r="BM115" s="770"/>
      <c r="BN115" s="770"/>
      <c r="BO115" s="770"/>
      <c r="BP115" s="771"/>
      <c r="BQ115" s="836" t="s">
        <v>392</v>
      </c>
      <c r="BR115" s="837"/>
      <c r="BS115" s="837"/>
      <c r="BT115" s="837"/>
      <c r="BU115" s="837"/>
      <c r="BV115" s="837" t="s">
        <v>392</v>
      </c>
      <c r="BW115" s="837"/>
      <c r="BX115" s="837"/>
      <c r="BY115" s="837"/>
      <c r="BZ115" s="837"/>
      <c r="CA115" s="837" t="s">
        <v>392</v>
      </c>
      <c r="CB115" s="837"/>
      <c r="CC115" s="837"/>
      <c r="CD115" s="837"/>
      <c r="CE115" s="837"/>
      <c r="CF115" s="898" t="s">
        <v>440</v>
      </c>
      <c r="CG115" s="899"/>
      <c r="CH115" s="899"/>
      <c r="CI115" s="899"/>
      <c r="CJ115" s="899"/>
      <c r="CK115" s="954"/>
      <c r="CL115" s="841"/>
      <c r="CM115" s="835" t="s">
        <v>458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4619</v>
      </c>
      <c r="DH115" s="800"/>
      <c r="DI115" s="800"/>
      <c r="DJ115" s="800"/>
      <c r="DK115" s="801"/>
      <c r="DL115" s="802" t="s">
        <v>440</v>
      </c>
      <c r="DM115" s="800"/>
      <c r="DN115" s="800"/>
      <c r="DO115" s="800"/>
      <c r="DP115" s="801"/>
      <c r="DQ115" s="802" t="s">
        <v>392</v>
      </c>
      <c r="DR115" s="800"/>
      <c r="DS115" s="800"/>
      <c r="DT115" s="800"/>
      <c r="DU115" s="801"/>
      <c r="DV115" s="847" t="s">
        <v>440</v>
      </c>
      <c r="DW115" s="848"/>
      <c r="DX115" s="848"/>
      <c r="DY115" s="848"/>
      <c r="DZ115" s="849"/>
    </row>
    <row r="116" spans="1:130" s="226" customFormat="1" ht="26.25" customHeight="1">
      <c r="A116" s="943"/>
      <c r="B116" s="944"/>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440</v>
      </c>
      <c r="AB116" s="800"/>
      <c r="AC116" s="800"/>
      <c r="AD116" s="800"/>
      <c r="AE116" s="801"/>
      <c r="AF116" s="802" t="s">
        <v>392</v>
      </c>
      <c r="AG116" s="800"/>
      <c r="AH116" s="800"/>
      <c r="AI116" s="800"/>
      <c r="AJ116" s="801"/>
      <c r="AK116" s="802" t="s">
        <v>392</v>
      </c>
      <c r="AL116" s="800"/>
      <c r="AM116" s="800"/>
      <c r="AN116" s="800"/>
      <c r="AO116" s="801"/>
      <c r="AP116" s="847" t="s">
        <v>440</v>
      </c>
      <c r="AQ116" s="848"/>
      <c r="AR116" s="848"/>
      <c r="AS116" s="848"/>
      <c r="AT116" s="849"/>
      <c r="AU116" s="959"/>
      <c r="AV116" s="960"/>
      <c r="AW116" s="960"/>
      <c r="AX116" s="960"/>
      <c r="AY116" s="960"/>
      <c r="AZ116" s="886" t="s">
        <v>460</v>
      </c>
      <c r="BA116" s="887"/>
      <c r="BB116" s="887"/>
      <c r="BC116" s="887"/>
      <c r="BD116" s="887"/>
      <c r="BE116" s="887"/>
      <c r="BF116" s="887"/>
      <c r="BG116" s="887"/>
      <c r="BH116" s="887"/>
      <c r="BI116" s="887"/>
      <c r="BJ116" s="887"/>
      <c r="BK116" s="887"/>
      <c r="BL116" s="887"/>
      <c r="BM116" s="887"/>
      <c r="BN116" s="887"/>
      <c r="BO116" s="887"/>
      <c r="BP116" s="888"/>
      <c r="BQ116" s="836" t="s">
        <v>392</v>
      </c>
      <c r="BR116" s="837"/>
      <c r="BS116" s="837"/>
      <c r="BT116" s="837"/>
      <c r="BU116" s="837"/>
      <c r="BV116" s="837" t="s">
        <v>442</v>
      </c>
      <c r="BW116" s="837"/>
      <c r="BX116" s="837"/>
      <c r="BY116" s="837"/>
      <c r="BZ116" s="837"/>
      <c r="CA116" s="837" t="s">
        <v>440</v>
      </c>
      <c r="CB116" s="837"/>
      <c r="CC116" s="837"/>
      <c r="CD116" s="837"/>
      <c r="CE116" s="837"/>
      <c r="CF116" s="898" t="s">
        <v>392</v>
      </c>
      <c r="CG116" s="899"/>
      <c r="CH116" s="899"/>
      <c r="CI116" s="899"/>
      <c r="CJ116" s="899"/>
      <c r="CK116" s="954"/>
      <c r="CL116" s="841"/>
      <c r="CM116" s="844" t="s">
        <v>461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442</v>
      </c>
      <c r="DH116" s="800"/>
      <c r="DI116" s="800"/>
      <c r="DJ116" s="800"/>
      <c r="DK116" s="801"/>
      <c r="DL116" s="802" t="s">
        <v>392</v>
      </c>
      <c r="DM116" s="800"/>
      <c r="DN116" s="800"/>
      <c r="DO116" s="800"/>
      <c r="DP116" s="801"/>
      <c r="DQ116" s="802" t="s">
        <v>440</v>
      </c>
      <c r="DR116" s="800"/>
      <c r="DS116" s="800"/>
      <c r="DT116" s="800"/>
      <c r="DU116" s="801"/>
      <c r="DV116" s="847" t="s">
        <v>392</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462</v>
      </c>
      <c r="Z117" s="926"/>
      <c r="AA117" s="931">
        <v>1934712</v>
      </c>
      <c r="AB117" s="932"/>
      <c r="AC117" s="932"/>
      <c r="AD117" s="932"/>
      <c r="AE117" s="933"/>
      <c r="AF117" s="934">
        <v>1937109</v>
      </c>
      <c r="AG117" s="932"/>
      <c r="AH117" s="932"/>
      <c r="AI117" s="932"/>
      <c r="AJ117" s="933"/>
      <c r="AK117" s="934">
        <v>2014011</v>
      </c>
      <c r="AL117" s="932"/>
      <c r="AM117" s="932"/>
      <c r="AN117" s="932"/>
      <c r="AO117" s="933"/>
      <c r="AP117" s="935"/>
      <c r="AQ117" s="936"/>
      <c r="AR117" s="936"/>
      <c r="AS117" s="936"/>
      <c r="AT117" s="937"/>
      <c r="AU117" s="959"/>
      <c r="AV117" s="960"/>
      <c r="AW117" s="960"/>
      <c r="AX117" s="960"/>
      <c r="AY117" s="960"/>
      <c r="AZ117" s="886" t="s">
        <v>463</v>
      </c>
      <c r="BA117" s="887"/>
      <c r="BB117" s="887"/>
      <c r="BC117" s="887"/>
      <c r="BD117" s="887"/>
      <c r="BE117" s="887"/>
      <c r="BF117" s="887"/>
      <c r="BG117" s="887"/>
      <c r="BH117" s="887"/>
      <c r="BI117" s="887"/>
      <c r="BJ117" s="887"/>
      <c r="BK117" s="887"/>
      <c r="BL117" s="887"/>
      <c r="BM117" s="887"/>
      <c r="BN117" s="887"/>
      <c r="BO117" s="887"/>
      <c r="BP117" s="888"/>
      <c r="BQ117" s="836" t="s">
        <v>440</v>
      </c>
      <c r="BR117" s="837"/>
      <c r="BS117" s="837"/>
      <c r="BT117" s="837"/>
      <c r="BU117" s="837"/>
      <c r="BV117" s="837" t="s">
        <v>440</v>
      </c>
      <c r="BW117" s="837"/>
      <c r="BX117" s="837"/>
      <c r="BY117" s="837"/>
      <c r="BZ117" s="837"/>
      <c r="CA117" s="837" t="s">
        <v>440</v>
      </c>
      <c r="CB117" s="837"/>
      <c r="CC117" s="837"/>
      <c r="CD117" s="837"/>
      <c r="CE117" s="837"/>
      <c r="CF117" s="898" t="s">
        <v>442</v>
      </c>
      <c r="CG117" s="899"/>
      <c r="CH117" s="899"/>
      <c r="CI117" s="899"/>
      <c r="CJ117" s="899"/>
      <c r="CK117" s="954"/>
      <c r="CL117" s="841"/>
      <c r="CM117" s="844" t="s">
        <v>464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440</v>
      </c>
      <c r="DH117" s="800"/>
      <c r="DI117" s="800"/>
      <c r="DJ117" s="800"/>
      <c r="DK117" s="801"/>
      <c r="DL117" s="802" t="s">
        <v>442</v>
      </c>
      <c r="DM117" s="800"/>
      <c r="DN117" s="800"/>
      <c r="DO117" s="800"/>
      <c r="DP117" s="801"/>
      <c r="DQ117" s="802" t="s">
        <v>442</v>
      </c>
      <c r="DR117" s="800"/>
      <c r="DS117" s="800"/>
      <c r="DT117" s="800"/>
      <c r="DU117" s="801"/>
      <c r="DV117" s="847" t="s">
        <v>392</v>
      </c>
      <c r="DW117" s="848"/>
      <c r="DX117" s="848"/>
      <c r="DY117" s="848"/>
      <c r="DZ117" s="849"/>
    </row>
    <row r="118" spans="1:130" s="226" customFormat="1" ht="26.25" customHeight="1">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301</v>
      </c>
      <c r="AG118" s="925"/>
      <c r="AH118" s="925"/>
      <c r="AI118" s="925"/>
      <c r="AJ118" s="926"/>
      <c r="AK118" s="927" t="s">
        <v>300</v>
      </c>
      <c r="AL118" s="925"/>
      <c r="AM118" s="925"/>
      <c r="AN118" s="925"/>
      <c r="AO118" s="926"/>
      <c r="AP118" s="928" t="s">
        <v>434</v>
      </c>
      <c r="AQ118" s="929"/>
      <c r="AR118" s="929"/>
      <c r="AS118" s="929"/>
      <c r="AT118" s="930"/>
      <c r="AU118" s="959"/>
      <c r="AV118" s="960"/>
      <c r="AW118" s="960"/>
      <c r="AX118" s="960"/>
      <c r="AY118" s="960"/>
      <c r="AZ118" s="902" t="s">
        <v>465</v>
      </c>
      <c r="BA118" s="903"/>
      <c r="BB118" s="903"/>
      <c r="BC118" s="903"/>
      <c r="BD118" s="903"/>
      <c r="BE118" s="903"/>
      <c r="BF118" s="903"/>
      <c r="BG118" s="903"/>
      <c r="BH118" s="903"/>
      <c r="BI118" s="903"/>
      <c r="BJ118" s="903"/>
      <c r="BK118" s="903"/>
      <c r="BL118" s="903"/>
      <c r="BM118" s="903"/>
      <c r="BN118" s="903"/>
      <c r="BO118" s="903"/>
      <c r="BP118" s="904"/>
      <c r="BQ118" s="905" t="s">
        <v>392</v>
      </c>
      <c r="BR118" s="868"/>
      <c r="BS118" s="868"/>
      <c r="BT118" s="868"/>
      <c r="BU118" s="868"/>
      <c r="BV118" s="868" t="s">
        <v>440</v>
      </c>
      <c r="BW118" s="868"/>
      <c r="BX118" s="868"/>
      <c r="BY118" s="868"/>
      <c r="BZ118" s="868"/>
      <c r="CA118" s="868" t="s">
        <v>440</v>
      </c>
      <c r="CB118" s="868"/>
      <c r="CC118" s="868"/>
      <c r="CD118" s="868"/>
      <c r="CE118" s="868"/>
      <c r="CF118" s="898" t="s">
        <v>440</v>
      </c>
      <c r="CG118" s="899"/>
      <c r="CH118" s="899"/>
      <c r="CI118" s="899"/>
      <c r="CJ118" s="899"/>
      <c r="CK118" s="954"/>
      <c r="CL118" s="841"/>
      <c r="CM118" s="844" t="s">
        <v>466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440</v>
      </c>
      <c r="DH118" s="800"/>
      <c r="DI118" s="800"/>
      <c r="DJ118" s="800"/>
      <c r="DK118" s="801"/>
      <c r="DL118" s="802" t="s">
        <v>442</v>
      </c>
      <c r="DM118" s="800"/>
      <c r="DN118" s="800"/>
      <c r="DO118" s="800"/>
      <c r="DP118" s="801"/>
      <c r="DQ118" s="802" t="s">
        <v>440</v>
      </c>
      <c r="DR118" s="800"/>
      <c r="DS118" s="800"/>
      <c r="DT118" s="800"/>
      <c r="DU118" s="801"/>
      <c r="DV118" s="847" t="s">
        <v>440</v>
      </c>
      <c r="DW118" s="848"/>
      <c r="DX118" s="848"/>
      <c r="DY118" s="848"/>
      <c r="DZ118" s="849"/>
    </row>
    <row r="119" spans="1:130" s="226" customFormat="1" ht="26.25" customHeight="1">
      <c r="A119" s="838" t="s">
        <v>438</v>
      </c>
      <c r="B119" s="839"/>
      <c r="C119" s="914" t="s">
        <v>439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442</v>
      </c>
      <c r="AB119" s="918"/>
      <c r="AC119" s="918"/>
      <c r="AD119" s="918"/>
      <c r="AE119" s="919"/>
      <c r="AF119" s="920" t="s">
        <v>442</v>
      </c>
      <c r="AG119" s="918"/>
      <c r="AH119" s="918"/>
      <c r="AI119" s="918"/>
      <c r="AJ119" s="919"/>
      <c r="AK119" s="920" t="s">
        <v>442</v>
      </c>
      <c r="AL119" s="918"/>
      <c r="AM119" s="918"/>
      <c r="AN119" s="918"/>
      <c r="AO119" s="919"/>
      <c r="AP119" s="921" t="s">
        <v>442</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467</v>
      </c>
      <c r="BP119" s="901"/>
      <c r="BQ119" s="905">
        <v>24326518</v>
      </c>
      <c r="BR119" s="868"/>
      <c r="BS119" s="868"/>
      <c r="BT119" s="868"/>
      <c r="BU119" s="868"/>
      <c r="BV119" s="868">
        <v>24532566</v>
      </c>
      <c r="BW119" s="868"/>
      <c r="BX119" s="868"/>
      <c r="BY119" s="868"/>
      <c r="BZ119" s="868"/>
      <c r="CA119" s="868">
        <v>25138022</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646393</v>
      </c>
      <c r="DH119" s="783"/>
      <c r="DI119" s="783"/>
      <c r="DJ119" s="783"/>
      <c r="DK119" s="784"/>
      <c r="DL119" s="785">
        <v>548398</v>
      </c>
      <c r="DM119" s="783"/>
      <c r="DN119" s="783"/>
      <c r="DO119" s="783"/>
      <c r="DP119" s="784"/>
      <c r="DQ119" s="785">
        <v>459065</v>
      </c>
      <c r="DR119" s="783"/>
      <c r="DS119" s="783"/>
      <c r="DT119" s="783"/>
      <c r="DU119" s="784"/>
      <c r="DV119" s="871">
        <v>7.3</v>
      </c>
      <c r="DW119" s="872"/>
      <c r="DX119" s="872"/>
      <c r="DY119" s="872"/>
      <c r="DZ119" s="873"/>
    </row>
    <row r="120" spans="1:130" s="226" customFormat="1" ht="26.25" customHeight="1">
      <c r="A120" s="840"/>
      <c r="B120" s="841"/>
      <c r="C120" s="844" t="s">
        <v>444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440</v>
      </c>
      <c r="AB120" s="800"/>
      <c r="AC120" s="800"/>
      <c r="AD120" s="800"/>
      <c r="AE120" s="801"/>
      <c r="AF120" s="802" t="s">
        <v>440</v>
      </c>
      <c r="AG120" s="800"/>
      <c r="AH120" s="800"/>
      <c r="AI120" s="800"/>
      <c r="AJ120" s="801"/>
      <c r="AK120" s="802" t="s">
        <v>392</v>
      </c>
      <c r="AL120" s="800"/>
      <c r="AM120" s="800"/>
      <c r="AN120" s="800"/>
      <c r="AO120" s="801"/>
      <c r="AP120" s="847" t="s">
        <v>442</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3684673</v>
      </c>
      <c r="BR120" s="865"/>
      <c r="BS120" s="865"/>
      <c r="BT120" s="865"/>
      <c r="BU120" s="865"/>
      <c r="BV120" s="865">
        <v>3842873</v>
      </c>
      <c r="BW120" s="865"/>
      <c r="BX120" s="865"/>
      <c r="BY120" s="865"/>
      <c r="BZ120" s="865"/>
      <c r="CA120" s="865">
        <v>4287107</v>
      </c>
      <c r="CB120" s="865"/>
      <c r="CC120" s="865"/>
      <c r="CD120" s="865"/>
      <c r="CE120" s="865"/>
      <c r="CF120" s="889">
        <v>68.5</v>
      </c>
      <c r="CG120" s="890"/>
      <c r="CH120" s="890"/>
      <c r="CI120" s="890"/>
      <c r="CJ120" s="890"/>
      <c r="CK120" s="891" t="s">
        <v>471</v>
      </c>
      <c r="CL120" s="875"/>
      <c r="CM120" s="875"/>
      <c r="CN120" s="875"/>
      <c r="CO120" s="876"/>
      <c r="CP120" s="895" t="s">
        <v>472</v>
      </c>
      <c r="CQ120" s="896"/>
      <c r="CR120" s="896"/>
      <c r="CS120" s="896"/>
      <c r="CT120" s="896"/>
      <c r="CU120" s="896"/>
      <c r="CV120" s="896"/>
      <c r="CW120" s="896"/>
      <c r="CX120" s="896"/>
      <c r="CY120" s="896"/>
      <c r="CZ120" s="896"/>
      <c r="DA120" s="896"/>
      <c r="DB120" s="896"/>
      <c r="DC120" s="896"/>
      <c r="DD120" s="896"/>
      <c r="DE120" s="896"/>
      <c r="DF120" s="897"/>
      <c r="DG120" s="884">
        <v>3562679</v>
      </c>
      <c r="DH120" s="865"/>
      <c r="DI120" s="865"/>
      <c r="DJ120" s="865"/>
      <c r="DK120" s="865"/>
      <c r="DL120" s="865">
        <v>3550274</v>
      </c>
      <c r="DM120" s="865"/>
      <c r="DN120" s="865"/>
      <c r="DO120" s="865"/>
      <c r="DP120" s="865"/>
      <c r="DQ120" s="865">
        <v>3737463</v>
      </c>
      <c r="DR120" s="865"/>
      <c r="DS120" s="865"/>
      <c r="DT120" s="865"/>
      <c r="DU120" s="865"/>
      <c r="DV120" s="866">
        <v>59.7</v>
      </c>
      <c r="DW120" s="866"/>
      <c r="DX120" s="866"/>
      <c r="DY120" s="866"/>
      <c r="DZ120" s="867"/>
    </row>
    <row r="121" spans="1:130" s="226" customFormat="1" ht="26.25" customHeight="1">
      <c r="A121" s="840"/>
      <c r="B121" s="841"/>
      <c r="C121" s="886" t="s">
        <v>473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440</v>
      </c>
      <c r="AB121" s="800"/>
      <c r="AC121" s="800"/>
      <c r="AD121" s="800"/>
      <c r="AE121" s="801"/>
      <c r="AF121" s="802" t="s">
        <v>440</v>
      </c>
      <c r="AG121" s="800"/>
      <c r="AH121" s="800"/>
      <c r="AI121" s="800"/>
      <c r="AJ121" s="801"/>
      <c r="AK121" s="802" t="s">
        <v>392</v>
      </c>
      <c r="AL121" s="800"/>
      <c r="AM121" s="800"/>
      <c r="AN121" s="800"/>
      <c r="AO121" s="801"/>
      <c r="AP121" s="847" t="s">
        <v>442</v>
      </c>
      <c r="AQ121" s="848"/>
      <c r="AR121" s="848"/>
      <c r="AS121" s="848"/>
      <c r="AT121" s="849"/>
      <c r="AU121" s="909"/>
      <c r="AV121" s="910"/>
      <c r="AW121" s="910"/>
      <c r="AX121" s="910"/>
      <c r="AY121" s="911"/>
      <c r="AZ121" s="835" t="s">
        <v>474</v>
      </c>
      <c r="BA121" s="770"/>
      <c r="BB121" s="770"/>
      <c r="BC121" s="770"/>
      <c r="BD121" s="770"/>
      <c r="BE121" s="770"/>
      <c r="BF121" s="770"/>
      <c r="BG121" s="770"/>
      <c r="BH121" s="770"/>
      <c r="BI121" s="770"/>
      <c r="BJ121" s="770"/>
      <c r="BK121" s="770"/>
      <c r="BL121" s="770"/>
      <c r="BM121" s="770"/>
      <c r="BN121" s="770"/>
      <c r="BO121" s="770"/>
      <c r="BP121" s="771"/>
      <c r="BQ121" s="836">
        <v>223732</v>
      </c>
      <c r="BR121" s="837"/>
      <c r="BS121" s="837"/>
      <c r="BT121" s="837"/>
      <c r="BU121" s="837"/>
      <c r="BV121" s="837">
        <v>210062</v>
      </c>
      <c r="BW121" s="837"/>
      <c r="BX121" s="837"/>
      <c r="BY121" s="837"/>
      <c r="BZ121" s="837"/>
      <c r="CA121" s="837">
        <v>196273</v>
      </c>
      <c r="CB121" s="837"/>
      <c r="CC121" s="837"/>
      <c r="CD121" s="837"/>
      <c r="CE121" s="837"/>
      <c r="CF121" s="898">
        <v>3.1</v>
      </c>
      <c r="CG121" s="899"/>
      <c r="CH121" s="899"/>
      <c r="CI121" s="899"/>
      <c r="CJ121" s="899"/>
      <c r="CK121" s="892"/>
      <c r="CL121" s="878"/>
      <c r="CM121" s="878"/>
      <c r="CN121" s="878"/>
      <c r="CO121" s="879"/>
      <c r="CP121" s="858" t="s">
        <v>475</v>
      </c>
      <c r="CQ121" s="859"/>
      <c r="CR121" s="859"/>
      <c r="CS121" s="859"/>
      <c r="CT121" s="859"/>
      <c r="CU121" s="859"/>
      <c r="CV121" s="859"/>
      <c r="CW121" s="859"/>
      <c r="CX121" s="859"/>
      <c r="CY121" s="859"/>
      <c r="CZ121" s="859"/>
      <c r="DA121" s="859"/>
      <c r="DB121" s="859"/>
      <c r="DC121" s="859"/>
      <c r="DD121" s="859"/>
      <c r="DE121" s="859"/>
      <c r="DF121" s="860"/>
      <c r="DG121" s="836">
        <v>227010</v>
      </c>
      <c r="DH121" s="837"/>
      <c r="DI121" s="837"/>
      <c r="DJ121" s="837"/>
      <c r="DK121" s="837"/>
      <c r="DL121" s="837">
        <v>289157</v>
      </c>
      <c r="DM121" s="837"/>
      <c r="DN121" s="837"/>
      <c r="DO121" s="837"/>
      <c r="DP121" s="837"/>
      <c r="DQ121" s="837">
        <v>312421</v>
      </c>
      <c r="DR121" s="837"/>
      <c r="DS121" s="837"/>
      <c r="DT121" s="837"/>
      <c r="DU121" s="837"/>
      <c r="DV121" s="814">
        <v>5</v>
      </c>
      <c r="DW121" s="814"/>
      <c r="DX121" s="814"/>
      <c r="DY121" s="814"/>
      <c r="DZ121" s="815"/>
    </row>
    <row r="122" spans="1:130" s="226" customFormat="1" ht="26.25" customHeight="1">
      <c r="A122" s="840"/>
      <c r="B122" s="841"/>
      <c r="C122" s="844" t="s">
        <v>454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442</v>
      </c>
      <c r="AB122" s="800"/>
      <c r="AC122" s="800"/>
      <c r="AD122" s="800"/>
      <c r="AE122" s="801"/>
      <c r="AF122" s="802" t="s">
        <v>442</v>
      </c>
      <c r="AG122" s="800"/>
      <c r="AH122" s="800"/>
      <c r="AI122" s="800"/>
      <c r="AJ122" s="801"/>
      <c r="AK122" s="802" t="s">
        <v>392</v>
      </c>
      <c r="AL122" s="800"/>
      <c r="AM122" s="800"/>
      <c r="AN122" s="800"/>
      <c r="AO122" s="801"/>
      <c r="AP122" s="847" t="s">
        <v>442</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16967899</v>
      </c>
      <c r="BR122" s="868"/>
      <c r="BS122" s="868"/>
      <c r="BT122" s="868"/>
      <c r="BU122" s="868"/>
      <c r="BV122" s="868">
        <v>16960297</v>
      </c>
      <c r="BW122" s="868"/>
      <c r="BX122" s="868"/>
      <c r="BY122" s="868"/>
      <c r="BZ122" s="868"/>
      <c r="CA122" s="868">
        <v>17348361</v>
      </c>
      <c r="CB122" s="868"/>
      <c r="CC122" s="868"/>
      <c r="CD122" s="868"/>
      <c r="CE122" s="868"/>
      <c r="CF122" s="869">
        <v>277</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218190</v>
      </c>
      <c r="DH122" s="837"/>
      <c r="DI122" s="837"/>
      <c r="DJ122" s="837"/>
      <c r="DK122" s="837"/>
      <c r="DL122" s="837">
        <v>181035</v>
      </c>
      <c r="DM122" s="837"/>
      <c r="DN122" s="837"/>
      <c r="DO122" s="837"/>
      <c r="DP122" s="837"/>
      <c r="DQ122" s="837">
        <v>179523</v>
      </c>
      <c r="DR122" s="837"/>
      <c r="DS122" s="837"/>
      <c r="DT122" s="837"/>
      <c r="DU122" s="837"/>
      <c r="DV122" s="814">
        <v>2.9</v>
      </c>
      <c r="DW122" s="814"/>
      <c r="DX122" s="814"/>
      <c r="DY122" s="814"/>
      <c r="DZ122" s="815"/>
    </row>
    <row r="123" spans="1:130" s="226" customFormat="1" ht="26.25" customHeight="1">
      <c r="A123" s="840"/>
      <c r="B123" s="841"/>
      <c r="C123" s="844" t="s">
        <v>461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442</v>
      </c>
      <c r="AB123" s="800"/>
      <c r="AC123" s="800"/>
      <c r="AD123" s="800"/>
      <c r="AE123" s="801"/>
      <c r="AF123" s="802" t="s">
        <v>442</v>
      </c>
      <c r="AG123" s="800"/>
      <c r="AH123" s="800"/>
      <c r="AI123" s="800"/>
      <c r="AJ123" s="801"/>
      <c r="AK123" s="802" t="s">
        <v>442</v>
      </c>
      <c r="AL123" s="800"/>
      <c r="AM123" s="800"/>
      <c r="AN123" s="800"/>
      <c r="AO123" s="801"/>
      <c r="AP123" s="847" t="s">
        <v>442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478</v>
      </c>
      <c r="BP123" s="901"/>
      <c r="BQ123" s="855">
        <v>20876304</v>
      </c>
      <c r="BR123" s="856"/>
      <c r="BS123" s="856"/>
      <c r="BT123" s="856"/>
      <c r="BU123" s="856"/>
      <c r="BV123" s="856">
        <v>21013232</v>
      </c>
      <c r="BW123" s="856"/>
      <c r="BX123" s="856"/>
      <c r="BY123" s="856"/>
      <c r="BZ123" s="856"/>
      <c r="CA123" s="856">
        <v>21831741</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175699</v>
      </c>
      <c r="DH123" s="800"/>
      <c r="DI123" s="800"/>
      <c r="DJ123" s="800"/>
      <c r="DK123" s="801"/>
      <c r="DL123" s="802">
        <v>165691</v>
      </c>
      <c r="DM123" s="800"/>
      <c r="DN123" s="800"/>
      <c r="DO123" s="800"/>
      <c r="DP123" s="801"/>
      <c r="DQ123" s="802">
        <v>157477</v>
      </c>
      <c r="DR123" s="800"/>
      <c r="DS123" s="800"/>
      <c r="DT123" s="800"/>
      <c r="DU123" s="801"/>
      <c r="DV123" s="847">
        <v>2.5</v>
      </c>
      <c r="DW123" s="848"/>
      <c r="DX123" s="848"/>
      <c r="DY123" s="848"/>
      <c r="DZ123" s="849"/>
    </row>
    <row r="124" spans="1:130" s="226" customFormat="1" ht="26.25" customHeight="1" thickBot="1">
      <c r="A124" s="840"/>
      <c r="B124" s="841"/>
      <c r="C124" s="844" t="s">
        <v>464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440</v>
      </c>
      <c r="AB124" s="800"/>
      <c r="AC124" s="800"/>
      <c r="AD124" s="800"/>
      <c r="AE124" s="801"/>
      <c r="AF124" s="802" t="s">
        <v>442</v>
      </c>
      <c r="AG124" s="800"/>
      <c r="AH124" s="800"/>
      <c r="AI124" s="800"/>
      <c r="AJ124" s="801"/>
      <c r="AK124" s="802" t="s">
        <v>442</v>
      </c>
      <c r="AL124" s="800"/>
      <c r="AM124" s="800"/>
      <c r="AN124" s="800"/>
      <c r="AO124" s="801"/>
      <c r="AP124" s="847" t="s">
        <v>442</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56.3</v>
      </c>
      <c r="BR124" s="854"/>
      <c r="BS124" s="854"/>
      <c r="BT124" s="854"/>
      <c r="BU124" s="854"/>
      <c r="BV124" s="854">
        <v>56.9</v>
      </c>
      <c r="BW124" s="854"/>
      <c r="BX124" s="854"/>
      <c r="BY124" s="854"/>
      <c r="BZ124" s="854"/>
      <c r="CA124" s="854">
        <v>52.7</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v>113718</v>
      </c>
      <c r="DH124" s="783"/>
      <c r="DI124" s="783"/>
      <c r="DJ124" s="783"/>
      <c r="DK124" s="784"/>
      <c r="DL124" s="785">
        <v>119536</v>
      </c>
      <c r="DM124" s="783"/>
      <c r="DN124" s="783"/>
      <c r="DO124" s="783"/>
      <c r="DP124" s="784"/>
      <c r="DQ124" s="785">
        <v>130836</v>
      </c>
      <c r="DR124" s="783"/>
      <c r="DS124" s="783"/>
      <c r="DT124" s="783"/>
      <c r="DU124" s="784"/>
      <c r="DV124" s="871">
        <v>2.1</v>
      </c>
      <c r="DW124" s="872"/>
      <c r="DX124" s="872"/>
      <c r="DY124" s="872"/>
      <c r="DZ124" s="873"/>
    </row>
    <row r="125" spans="1:130" s="226" customFormat="1" ht="26.25" customHeight="1">
      <c r="A125" s="840"/>
      <c r="B125" s="841"/>
      <c r="C125" s="844" t="s">
        <v>466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222</v>
      </c>
      <c r="AB125" s="800"/>
      <c r="AC125" s="800"/>
      <c r="AD125" s="800"/>
      <c r="AE125" s="801"/>
      <c r="AF125" s="802" t="s">
        <v>392</v>
      </c>
      <c r="AG125" s="800"/>
      <c r="AH125" s="800"/>
      <c r="AI125" s="800"/>
      <c r="AJ125" s="801"/>
      <c r="AK125" s="802" t="s">
        <v>392</v>
      </c>
      <c r="AL125" s="800"/>
      <c r="AM125" s="800"/>
      <c r="AN125" s="800"/>
      <c r="AO125" s="801"/>
      <c r="AP125" s="847" t="s">
        <v>222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482</v>
      </c>
      <c r="CL125" s="875"/>
      <c r="CM125" s="875"/>
      <c r="CN125" s="875"/>
      <c r="CO125" s="876"/>
      <c r="CP125" s="883" t="s">
        <v>483</v>
      </c>
      <c r="CQ125" s="828"/>
      <c r="CR125" s="828"/>
      <c r="CS125" s="828"/>
      <c r="CT125" s="828"/>
      <c r="CU125" s="828"/>
      <c r="CV125" s="828"/>
      <c r="CW125" s="828"/>
      <c r="CX125" s="828"/>
      <c r="CY125" s="828"/>
      <c r="CZ125" s="828"/>
      <c r="DA125" s="828"/>
      <c r="DB125" s="828"/>
      <c r="DC125" s="828"/>
      <c r="DD125" s="828"/>
      <c r="DE125" s="828"/>
      <c r="DF125" s="829"/>
      <c r="DG125" s="884" t="s">
        <v>484</v>
      </c>
      <c r="DH125" s="865"/>
      <c r="DI125" s="865"/>
      <c r="DJ125" s="865"/>
      <c r="DK125" s="865"/>
      <c r="DL125" s="865" t="s">
        <v>485</v>
      </c>
      <c r="DM125" s="865"/>
      <c r="DN125" s="865"/>
      <c r="DO125" s="865"/>
      <c r="DP125" s="865"/>
      <c r="DQ125" s="865" t="s">
        <v>484</v>
      </c>
      <c r="DR125" s="865"/>
      <c r="DS125" s="865"/>
      <c r="DT125" s="865"/>
      <c r="DU125" s="865"/>
      <c r="DV125" s="866" t="s">
        <v>486</v>
      </c>
      <c r="DW125" s="866"/>
      <c r="DX125" s="866"/>
      <c r="DY125" s="866"/>
      <c r="DZ125" s="867"/>
    </row>
    <row r="126" spans="1:130" s="226" customFormat="1" ht="26.25" customHeight="1" thickBot="1">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116253</v>
      </c>
      <c r="AB126" s="800"/>
      <c r="AC126" s="800"/>
      <c r="AD126" s="800"/>
      <c r="AE126" s="801"/>
      <c r="AF126" s="802">
        <v>92755</v>
      </c>
      <c r="AG126" s="800"/>
      <c r="AH126" s="800"/>
      <c r="AI126" s="800"/>
      <c r="AJ126" s="801"/>
      <c r="AK126" s="802">
        <v>83078</v>
      </c>
      <c r="AL126" s="800"/>
      <c r="AM126" s="800"/>
      <c r="AN126" s="800"/>
      <c r="AO126" s="801"/>
      <c r="AP126" s="847">
        <v>1.3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487</v>
      </c>
      <c r="CQ126" s="770"/>
      <c r="CR126" s="770"/>
      <c r="CS126" s="770"/>
      <c r="CT126" s="770"/>
      <c r="CU126" s="770"/>
      <c r="CV126" s="770"/>
      <c r="CW126" s="770"/>
      <c r="CX126" s="770"/>
      <c r="CY126" s="770"/>
      <c r="CZ126" s="770"/>
      <c r="DA126" s="770"/>
      <c r="DB126" s="770"/>
      <c r="DC126" s="770"/>
      <c r="DD126" s="770"/>
      <c r="DE126" s="770"/>
      <c r="DF126" s="771"/>
      <c r="DG126" s="836" t="s">
        <v>486</v>
      </c>
      <c r="DH126" s="837"/>
      <c r="DI126" s="837"/>
      <c r="DJ126" s="837"/>
      <c r="DK126" s="837"/>
      <c r="DL126" s="837" t="s">
        <v>488</v>
      </c>
      <c r="DM126" s="837"/>
      <c r="DN126" s="837"/>
      <c r="DO126" s="837"/>
      <c r="DP126" s="837"/>
      <c r="DQ126" s="837" t="s">
        <v>222</v>
      </c>
      <c r="DR126" s="837"/>
      <c r="DS126" s="837"/>
      <c r="DT126" s="837"/>
      <c r="DU126" s="837"/>
      <c r="DV126" s="814" t="s">
        <v>222</v>
      </c>
      <c r="DW126" s="814"/>
      <c r="DX126" s="814"/>
      <c r="DY126" s="814"/>
      <c r="DZ126" s="815"/>
    </row>
    <row r="127" spans="1:130" s="226" customFormat="1" ht="26.25" customHeight="1">
      <c r="A127" s="842"/>
      <c r="B127" s="843"/>
      <c r="C127" s="861" t="s">
        <v>489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7785</v>
      </c>
      <c r="AB127" s="800"/>
      <c r="AC127" s="800"/>
      <c r="AD127" s="800"/>
      <c r="AE127" s="801"/>
      <c r="AF127" s="802">
        <v>7019</v>
      </c>
      <c r="AG127" s="800"/>
      <c r="AH127" s="800"/>
      <c r="AI127" s="800"/>
      <c r="AJ127" s="801"/>
      <c r="AK127" s="802">
        <v>6255</v>
      </c>
      <c r="AL127" s="800"/>
      <c r="AM127" s="800"/>
      <c r="AN127" s="800"/>
      <c r="AO127" s="801"/>
      <c r="AP127" s="847">
        <v>0.1</v>
      </c>
      <c r="AQ127" s="848"/>
      <c r="AR127" s="848"/>
      <c r="AS127" s="848"/>
      <c r="AT127" s="849"/>
      <c r="AU127" s="262"/>
      <c r="AV127" s="262"/>
      <c r="AW127" s="262"/>
      <c r="AX127" s="864" t="s">
        <v>490</v>
      </c>
      <c r="AY127" s="832"/>
      <c r="AZ127" s="832"/>
      <c r="BA127" s="832"/>
      <c r="BB127" s="832"/>
      <c r="BC127" s="832"/>
      <c r="BD127" s="832"/>
      <c r="BE127" s="833"/>
      <c r="BF127" s="831" t="s">
        <v>491</v>
      </c>
      <c r="BG127" s="832"/>
      <c r="BH127" s="832"/>
      <c r="BI127" s="832"/>
      <c r="BJ127" s="832"/>
      <c r="BK127" s="832"/>
      <c r="BL127" s="833"/>
      <c r="BM127" s="831" t="s">
        <v>492</v>
      </c>
      <c r="BN127" s="832"/>
      <c r="BO127" s="832"/>
      <c r="BP127" s="832"/>
      <c r="BQ127" s="832"/>
      <c r="BR127" s="832"/>
      <c r="BS127" s="833"/>
      <c r="BT127" s="831" t="s">
        <v>493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494</v>
      </c>
      <c r="CQ127" s="770"/>
      <c r="CR127" s="770"/>
      <c r="CS127" s="770"/>
      <c r="CT127" s="770"/>
      <c r="CU127" s="770"/>
      <c r="CV127" s="770"/>
      <c r="CW127" s="770"/>
      <c r="CX127" s="770"/>
      <c r="CY127" s="770"/>
      <c r="CZ127" s="770"/>
      <c r="DA127" s="770"/>
      <c r="DB127" s="770"/>
      <c r="DC127" s="770"/>
      <c r="DD127" s="770"/>
      <c r="DE127" s="770"/>
      <c r="DF127" s="771"/>
      <c r="DG127" s="836" t="s">
        <v>495</v>
      </c>
      <c r="DH127" s="837"/>
      <c r="DI127" s="837"/>
      <c r="DJ127" s="837"/>
      <c r="DK127" s="837"/>
      <c r="DL127" s="837" t="s">
        <v>484</v>
      </c>
      <c r="DM127" s="837"/>
      <c r="DN127" s="837"/>
      <c r="DO127" s="837"/>
      <c r="DP127" s="837"/>
      <c r="DQ127" s="837" t="s">
        <v>496</v>
      </c>
      <c r="DR127" s="837"/>
      <c r="DS127" s="837"/>
      <c r="DT127" s="837"/>
      <c r="DU127" s="837"/>
      <c r="DV127" s="814" t="s">
        <v>485</v>
      </c>
      <c r="DW127" s="814"/>
      <c r="DX127" s="814"/>
      <c r="DY127" s="814"/>
      <c r="DZ127" s="815"/>
    </row>
    <row r="128" spans="1:130" s="226" customFormat="1" ht="26.25" customHeight="1" thickBot="1">
      <c r="A128" s="816" t="s">
        <v>497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498</v>
      </c>
      <c r="X128" s="818"/>
      <c r="Y128" s="818"/>
      <c r="Z128" s="819"/>
      <c r="AA128" s="820">
        <v>15072</v>
      </c>
      <c r="AB128" s="821"/>
      <c r="AC128" s="821"/>
      <c r="AD128" s="821"/>
      <c r="AE128" s="822"/>
      <c r="AF128" s="823">
        <v>18269</v>
      </c>
      <c r="AG128" s="821"/>
      <c r="AH128" s="821"/>
      <c r="AI128" s="821"/>
      <c r="AJ128" s="822"/>
      <c r="AK128" s="823">
        <v>17548</v>
      </c>
      <c r="AL128" s="821"/>
      <c r="AM128" s="821"/>
      <c r="AN128" s="821"/>
      <c r="AO128" s="822"/>
      <c r="AP128" s="824"/>
      <c r="AQ128" s="825"/>
      <c r="AR128" s="825"/>
      <c r="AS128" s="825"/>
      <c r="AT128" s="826"/>
      <c r="AU128" s="262"/>
      <c r="AV128" s="262"/>
      <c r="AW128" s="262"/>
      <c r="AX128" s="827" t="s">
        <v>499</v>
      </c>
      <c r="AY128" s="828"/>
      <c r="AZ128" s="828"/>
      <c r="BA128" s="828"/>
      <c r="BB128" s="828"/>
      <c r="BC128" s="828"/>
      <c r="BD128" s="828"/>
      <c r="BE128" s="829"/>
      <c r="BF128" s="806" t="s">
        <v>486</v>
      </c>
      <c r="BG128" s="807"/>
      <c r="BH128" s="807"/>
      <c r="BI128" s="807"/>
      <c r="BJ128" s="807"/>
      <c r="BK128" s="807"/>
      <c r="BL128" s="830"/>
      <c r="BM128" s="806">
        <v>13.83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500</v>
      </c>
      <c r="CQ128" s="748"/>
      <c r="CR128" s="748"/>
      <c r="CS128" s="748"/>
      <c r="CT128" s="748"/>
      <c r="CU128" s="748"/>
      <c r="CV128" s="748"/>
      <c r="CW128" s="748"/>
      <c r="CX128" s="748"/>
      <c r="CY128" s="748"/>
      <c r="CZ128" s="748"/>
      <c r="DA128" s="748"/>
      <c r="DB128" s="748"/>
      <c r="DC128" s="748"/>
      <c r="DD128" s="748"/>
      <c r="DE128" s="748"/>
      <c r="DF128" s="749"/>
      <c r="DG128" s="810" t="s">
        <v>501</v>
      </c>
      <c r="DH128" s="811"/>
      <c r="DI128" s="811"/>
      <c r="DJ128" s="811"/>
      <c r="DK128" s="811"/>
      <c r="DL128" s="811" t="s">
        <v>222</v>
      </c>
      <c r="DM128" s="811"/>
      <c r="DN128" s="811"/>
      <c r="DO128" s="811"/>
      <c r="DP128" s="811"/>
      <c r="DQ128" s="811" t="s">
        <v>502</v>
      </c>
      <c r="DR128" s="811"/>
      <c r="DS128" s="811"/>
      <c r="DT128" s="811"/>
      <c r="DU128" s="811"/>
      <c r="DV128" s="812" t="s">
        <v>501</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503</v>
      </c>
      <c r="X129" s="797"/>
      <c r="Y129" s="797"/>
      <c r="Z129" s="798"/>
      <c r="AA129" s="799">
        <v>7490289</v>
      </c>
      <c r="AB129" s="800"/>
      <c r="AC129" s="800"/>
      <c r="AD129" s="800"/>
      <c r="AE129" s="801"/>
      <c r="AF129" s="802">
        <v>7562358</v>
      </c>
      <c r="AG129" s="800"/>
      <c r="AH129" s="800"/>
      <c r="AI129" s="800"/>
      <c r="AJ129" s="801"/>
      <c r="AK129" s="802">
        <v>7699334</v>
      </c>
      <c r="AL129" s="800"/>
      <c r="AM129" s="800"/>
      <c r="AN129" s="800"/>
      <c r="AO129" s="801"/>
      <c r="AP129" s="803"/>
      <c r="AQ129" s="804"/>
      <c r="AR129" s="804"/>
      <c r="AS129" s="804"/>
      <c r="AT129" s="805"/>
      <c r="AU129" s="264"/>
      <c r="AV129" s="264"/>
      <c r="AW129" s="264"/>
      <c r="AX129" s="769" t="s">
        <v>504</v>
      </c>
      <c r="AY129" s="770"/>
      <c r="AZ129" s="770"/>
      <c r="BA129" s="770"/>
      <c r="BB129" s="770"/>
      <c r="BC129" s="770"/>
      <c r="BD129" s="770"/>
      <c r="BE129" s="771"/>
      <c r="BF129" s="789" t="s">
        <v>485</v>
      </c>
      <c r="BG129" s="790"/>
      <c r="BH129" s="790"/>
      <c r="BI129" s="790"/>
      <c r="BJ129" s="790"/>
      <c r="BK129" s="790"/>
      <c r="BL129" s="791"/>
      <c r="BM129" s="789">
        <v>18.829999999999998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506</v>
      </c>
      <c r="X130" s="797"/>
      <c r="Y130" s="797"/>
      <c r="Z130" s="798"/>
      <c r="AA130" s="799">
        <v>1372367</v>
      </c>
      <c r="AB130" s="800"/>
      <c r="AC130" s="800"/>
      <c r="AD130" s="800"/>
      <c r="AE130" s="801"/>
      <c r="AF130" s="802">
        <v>1380724</v>
      </c>
      <c r="AG130" s="800"/>
      <c r="AH130" s="800"/>
      <c r="AI130" s="800"/>
      <c r="AJ130" s="801"/>
      <c r="AK130" s="802">
        <v>1436381</v>
      </c>
      <c r="AL130" s="800"/>
      <c r="AM130" s="800"/>
      <c r="AN130" s="800"/>
      <c r="AO130" s="801"/>
      <c r="AP130" s="803"/>
      <c r="AQ130" s="804"/>
      <c r="AR130" s="804"/>
      <c r="AS130" s="804"/>
      <c r="AT130" s="805"/>
      <c r="AU130" s="264"/>
      <c r="AV130" s="264"/>
      <c r="AW130" s="264"/>
      <c r="AX130" s="769" t="s">
        <v>507</v>
      </c>
      <c r="AY130" s="770"/>
      <c r="AZ130" s="770"/>
      <c r="BA130" s="770"/>
      <c r="BB130" s="770"/>
      <c r="BC130" s="770"/>
      <c r="BD130" s="770"/>
      <c r="BE130" s="771"/>
      <c r="BF130" s="772">
        <v>8.8000000000000007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508</v>
      </c>
      <c r="X131" s="780"/>
      <c r="Y131" s="780"/>
      <c r="Z131" s="781"/>
      <c r="AA131" s="782">
        <v>6117922</v>
      </c>
      <c r="AB131" s="783"/>
      <c r="AC131" s="783"/>
      <c r="AD131" s="783"/>
      <c r="AE131" s="784"/>
      <c r="AF131" s="785">
        <v>6181634</v>
      </c>
      <c r="AG131" s="783"/>
      <c r="AH131" s="783"/>
      <c r="AI131" s="783"/>
      <c r="AJ131" s="784"/>
      <c r="AK131" s="785">
        <v>6262953</v>
      </c>
      <c r="AL131" s="783"/>
      <c r="AM131" s="783"/>
      <c r="AN131" s="783"/>
      <c r="AO131" s="784"/>
      <c r="AP131" s="786"/>
      <c r="AQ131" s="787"/>
      <c r="AR131" s="787"/>
      <c r="AS131" s="787"/>
      <c r="AT131" s="788"/>
      <c r="AU131" s="264"/>
      <c r="AV131" s="264"/>
      <c r="AW131" s="264"/>
      <c r="AX131" s="747" t="s">
        <v>509</v>
      </c>
      <c r="AY131" s="748"/>
      <c r="AZ131" s="748"/>
      <c r="BA131" s="748"/>
      <c r="BB131" s="748"/>
      <c r="BC131" s="748"/>
      <c r="BD131" s="748"/>
      <c r="BE131" s="749"/>
      <c r="BF131" s="750">
        <v>52.7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511</v>
      </c>
      <c r="W132" s="760"/>
      <c r="X132" s="760"/>
      <c r="Y132" s="760"/>
      <c r="Z132" s="761"/>
      <c r="AA132" s="762">
        <v>8.9454066270000006</v>
      </c>
      <c r="AB132" s="763"/>
      <c r="AC132" s="763"/>
      <c r="AD132" s="763"/>
      <c r="AE132" s="764"/>
      <c r="AF132" s="765">
        <v>8.7050770069999999</v>
      </c>
      <c r="AG132" s="763"/>
      <c r="AH132" s="763"/>
      <c r="AI132" s="763"/>
      <c r="AJ132" s="764"/>
      <c r="AK132" s="765">
        <v>8.9427782709999999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512</v>
      </c>
      <c r="W133" s="739"/>
      <c r="X133" s="739"/>
      <c r="Y133" s="739"/>
      <c r="Z133" s="740"/>
      <c r="AA133" s="741">
        <v>9.8000000000000007</v>
      </c>
      <c r="AB133" s="742"/>
      <c r="AC133" s="742"/>
      <c r="AD133" s="742"/>
      <c r="AE133" s="743"/>
      <c r="AF133" s="741">
        <v>8.9</v>
      </c>
      <c r="AG133" s="742"/>
      <c r="AH133" s="742"/>
      <c r="AI133" s="742"/>
      <c r="AJ133" s="743"/>
      <c r="AK133" s="741">
        <v>8.8000000000000007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7ac3ZQFGlqe0JnbW+e6yWiRAWY2Km70QtxbLqHrD3GRiW2CQmJ+c0vn/CmK8MG70xDR3s2vtt8GPq453Ib0Sw==" saltValue="nmOYRLqTe4roegjMqEm3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1Db5uVKZKoLGUtbPBnLj6mEwNM4ayWqObzpqlXnAC1p/XJ2evZnEqn8A/4TNIzasHjNFb67R/xxkGihC08IOhQ==" saltValue="dXfiBt8Yqr0N7tzRh/C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IUD3PAn3JuGEaqWplr361Ksccl7c0ZF2HOKnM8XV8n+zPG7lRdeilgtFRFSTqH50cSdQT/kkS+HgpkWDBFBTQ==" saltValue="bC1v5fFaVjKsDFXTklgo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516</v>
      </c>
      <c r="AP7" s="283"/>
      <c r="AQ7" s="284" t="s">
        <v>517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518</v>
      </c>
      <c r="AQ8" s="290" t="s">
        <v>519</v>
      </c>
      <c r="AR8" s="291" t="s">
        <v>520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521</v>
      </c>
      <c r="AL9" s="1169"/>
      <c r="AM9" s="1169"/>
      <c r="AN9" s="1170"/>
      <c r="AO9" s="292">
        <v>1505743</v>
      </c>
      <c r="AP9" s="292">
        <v>56782</v>
      </c>
      <c r="AQ9" s="293">
        <v>55995</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522</v>
      </c>
      <c r="AL10" s="1169"/>
      <c r="AM10" s="1169"/>
      <c r="AN10" s="1170"/>
      <c r="AO10" s="295">
        <v>358900</v>
      </c>
      <c r="AP10" s="295">
        <v>13534</v>
      </c>
      <c r="AQ10" s="296">
        <v>5813</v>
      </c>
      <c r="AR10" s="297">
        <v>132.80000000000001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523</v>
      </c>
      <c r="AL11" s="1169"/>
      <c r="AM11" s="1169"/>
      <c r="AN11" s="1170"/>
      <c r="AO11" s="295">
        <v>387339</v>
      </c>
      <c r="AP11" s="295">
        <v>14607</v>
      </c>
      <c r="AQ11" s="296">
        <v>8381</v>
      </c>
      <c r="AR11" s="297">
        <v>74.3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524</v>
      </c>
      <c r="AL12" s="1169"/>
      <c r="AM12" s="1169"/>
      <c r="AN12" s="1170"/>
      <c r="AO12" s="295" t="s">
        <v>525</v>
      </c>
      <c r="AP12" s="295" t="s">
        <v>525</v>
      </c>
      <c r="AQ12" s="296">
        <v>170</v>
      </c>
      <c r="AR12" s="297" t="s">
        <v>525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526</v>
      </c>
      <c r="AL13" s="1169"/>
      <c r="AM13" s="1169"/>
      <c r="AN13" s="1170"/>
      <c r="AO13" s="295" t="s">
        <v>525</v>
      </c>
      <c r="AP13" s="295" t="s">
        <v>525</v>
      </c>
      <c r="AQ13" s="296">
        <v>1</v>
      </c>
      <c r="AR13" s="297" t="s">
        <v>525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527</v>
      </c>
      <c r="AL14" s="1169"/>
      <c r="AM14" s="1169"/>
      <c r="AN14" s="1170"/>
      <c r="AO14" s="295">
        <v>42371</v>
      </c>
      <c r="AP14" s="295">
        <v>1598</v>
      </c>
      <c r="AQ14" s="296">
        <v>2724</v>
      </c>
      <c r="AR14" s="297">
        <v>-41.3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528</v>
      </c>
      <c r="AL15" s="1169"/>
      <c r="AM15" s="1169"/>
      <c r="AN15" s="1170"/>
      <c r="AO15" s="295">
        <v>37274</v>
      </c>
      <c r="AP15" s="295">
        <v>1406</v>
      </c>
      <c r="AQ15" s="296">
        <v>1180</v>
      </c>
      <c r="AR15" s="297">
        <v>19.2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529</v>
      </c>
      <c r="AL16" s="1172"/>
      <c r="AM16" s="1172"/>
      <c r="AN16" s="1173"/>
      <c r="AO16" s="295">
        <v>-118433</v>
      </c>
      <c r="AP16" s="295">
        <v>-4466</v>
      </c>
      <c r="AQ16" s="296">
        <v>-5022</v>
      </c>
      <c r="AR16" s="297">
        <v>-11.1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2213194</v>
      </c>
      <c r="AP17" s="295">
        <v>83460</v>
      </c>
      <c r="AQ17" s="296">
        <v>69242</v>
      </c>
      <c r="AR17" s="297">
        <v>20.5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534</v>
      </c>
      <c r="AL21" s="1166"/>
      <c r="AM21" s="1166"/>
      <c r="AN21" s="1167"/>
      <c r="AO21" s="307">
        <v>7.24</v>
      </c>
      <c r="AP21" s="308">
        <v>6.42</v>
      </c>
      <c r="AQ21" s="309">
        <v>0.82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535</v>
      </c>
      <c r="AL22" s="1166"/>
      <c r="AM22" s="1166"/>
      <c r="AN22" s="1167"/>
      <c r="AO22" s="312">
        <v>95.9</v>
      </c>
      <c r="AP22" s="313">
        <v>97.3</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537</v>
      </c>
      <c r="AO27" s="273"/>
      <c r="AP27" s="273"/>
      <c r="AQ27" s="273"/>
      <c r="AR27" s="273"/>
      <c r="AS27" s="273"/>
      <c r="AT27" s="273"/>
    </row>
    <row r="28" spans="1:46" ht="17.25">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516</v>
      </c>
      <c r="AP30" s="283"/>
      <c r="AQ30" s="284" t="s">
        <v>517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518</v>
      </c>
      <c r="AQ31" s="290" t="s">
        <v>519</v>
      </c>
      <c r="AR31" s="291" t="s">
        <v>520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540</v>
      </c>
      <c r="AL32" s="1157"/>
      <c r="AM32" s="1157"/>
      <c r="AN32" s="1158"/>
      <c r="AO32" s="322">
        <v>1506466</v>
      </c>
      <c r="AP32" s="322">
        <v>56809</v>
      </c>
      <c r="AQ32" s="323">
        <v>31321</v>
      </c>
      <c r="AR32" s="324">
        <v>81.400000000000006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541</v>
      </c>
      <c r="AL33" s="1157"/>
      <c r="AM33" s="1157"/>
      <c r="AN33" s="1158"/>
      <c r="AO33" s="322" t="s">
        <v>525</v>
      </c>
      <c r="AP33" s="322" t="s">
        <v>525</v>
      </c>
      <c r="AQ33" s="323" t="s">
        <v>525</v>
      </c>
      <c r="AR33" s="324" t="s">
        <v>525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542</v>
      </c>
      <c r="AL34" s="1157"/>
      <c r="AM34" s="1157"/>
      <c r="AN34" s="1158"/>
      <c r="AO34" s="322" t="s">
        <v>525</v>
      </c>
      <c r="AP34" s="322" t="s">
        <v>525</v>
      </c>
      <c r="AQ34" s="323" t="s">
        <v>525</v>
      </c>
      <c r="AR34" s="324" t="s">
        <v>525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543</v>
      </c>
      <c r="AL35" s="1157"/>
      <c r="AM35" s="1157"/>
      <c r="AN35" s="1158"/>
      <c r="AO35" s="322">
        <v>351673</v>
      </c>
      <c r="AP35" s="322">
        <v>13262</v>
      </c>
      <c r="AQ35" s="323">
        <v>9685</v>
      </c>
      <c r="AR35" s="324">
        <v>36.9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544</v>
      </c>
      <c r="AL36" s="1157"/>
      <c r="AM36" s="1157"/>
      <c r="AN36" s="1158"/>
      <c r="AO36" s="322">
        <v>66539</v>
      </c>
      <c r="AP36" s="322">
        <v>2509</v>
      </c>
      <c r="AQ36" s="323">
        <v>2454</v>
      </c>
      <c r="AR36" s="324">
        <v>2.2000000000000002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545</v>
      </c>
      <c r="AL37" s="1157"/>
      <c r="AM37" s="1157"/>
      <c r="AN37" s="1158"/>
      <c r="AO37" s="322">
        <v>89333</v>
      </c>
      <c r="AP37" s="322">
        <v>3369</v>
      </c>
      <c r="AQ37" s="323">
        <v>1182</v>
      </c>
      <c r="AR37" s="324">
        <v>185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546</v>
      </c>
      <c r="AL38" s="1160"/>
      <c r="AM38" s="1160"/>
      <c r="AN38" s="1161"/>
      <c r="AO38" s="325" t="s">
        <v>525</v>
      </c>
      <c r="AP38" s="325" t="s">
        <v>525</v>
      </c>
      <c r="AQ38" s="326">
        <v>1</v>
      </c>
      <c r="AR38" s="314" t="s">
        <v>525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547</v>
      </c>
      <c r="AL39" s="1160"/>
      <c r="AM39" s="1160"/>
      <c r="AN39" s="1161"/>
      <c r="AO39" s="322">
        <v>-17548</v>
      </c>
      <c r="AP39" s="322">
        <v>-662</v>
      </c>
      <c r="AQ39" s="323">
        <v>-3213</v>
      </c>
      <c r="AR39" s="324">
        <v>-79.400000000000006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548</v>
      </c>
      <c r="AL40" s="1157"/>
      <c r="AM40" s="1157"/>
      <c r="AN40" s="1158"/>
      <c r="AO40" s="322">
        <v>-1436381</v>
      </c>
      <c r="AP40" s="322">
        <v>-54166</v>
      </c>
      <c r="AQ40" s="323">
        <v>-28480</v>
      </c>
      <c r="AR40" s="324">
        <v>90.2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560082</v>
      </c>
      <c r="AP41" s="322">
        <v>21121</v>
      </c>
      <c r="AQ41" s="323">
        <v>12950</v>
      </c>
      <c r="AR41" s="324">
        <v>63.1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516</v>
      </c>
      <c r="AN49" s="1151" t="s">
        <v>552</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553</v>
      </c>
      <c r="AO50" s="339" t="s">
        <v>554</v>
      </c>
      <c r="AP50" s="340" t="s">
        <v>555</v>
      </c>
      <c r="AQ50" s="341" t="s">
        <v>556</v>
      </c>
      <c r="AR50" s="342" t="s">
        <v>557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991624</v>
      </c>
      <c r="AN51" s="344">
        <v>37603</v>
      </c>
      <c r="AO51" s="345">
        <v>-38.6</v>
      </c>
      <c r="AP51" s="346">
        <v>53270</v>
      </c>
      <c r="AQ51" s="347">
        <v>13.8</v>
      </c>
      <c r="AR51" s="348">
        <v>-52.4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845139</v>
      </c>
      <c r="AN52" s="352">
        <v>32048</v>
      </c>
      <c r="AO52" s="353">
        <v>-11.2</v>
      </c>
      <c r="AP52" s="354">
        <v>24316</v>
      </c>
      <c r="AQ52" s="355">
        <v>0.8</v>
      </c>
      <c r="AR52" s="356">
        <v>-12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1410783</v>
      </c>
      <c r="AN53" s="344">
        <v>53231</v>
      </c>
      <c r="AO53" s="345">
        <v>41.6</v>
      </c>
      <c r="AP53" s="346">
        <v>53292</v>
      </c>
      <c r="AQ53" s="347">
        <v>0</v>
      </c>
      <c r="AR53" s="348">
        <v>41.6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1159150</v>
      </c>
      <c r="AN54" s="352">
        <v>43737</v>
      </c>
      <c r="AO54" s="353">
        <v>36.5</v>
      </c>
      <c r="AP54" s="354">
        <v>28900</v>
      </c>
      <c r="AQ54" s="355">
        <v>18.899999999999999</v>
      </c>
      <c r="AR54" s="356">
        <v>17.600000000000001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1444505</v>
      </c>
      <c r="AN55" s="344">
        <v>54444</v>
      </c>
      <c r="AO55" s="345">
        <v>2.2999999999999998</v>
      </c>
      <c r="AP55" s="346">
        <v>49919</v>
      </c>
      <c r="AQ55" s="347">
        <v>-6.3</v>
      </c>
      <c r="AR55" s="348">
        <v>8.6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959573</v>
      </c>
      <c r="AN56" s="352">
        <v>36167</v>
      </c>
      <c r="AO56" s="353">
        <v>-17.3</v>
      </c>
      <c r="AP56" s="354">
        <v>26398</v>
      </c>
      <c r="AQ56" s="355">
        <v>-8.6999999999999993</v>
      </c>
      <c r="AR56" s="356">
        <v>-8.6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1887077</v>
      </c>
      <c r="AN57" s="344">
        <v>71063</v>
      </c>
      <c r="AO57" s="345">
        <v>30.5</v>
      </c>
      <c r="AP57" s="346">
        <v>47738</v>
      </c>
      <c r="AQ57" s="347">
        <v>-4.4000000000000004</v>
      </c>
      <c r="AR57" s="348">
        <v>34.9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1268575</v>
      </c>
      <c r="AN58" s="352">
        <v>47772</v>
      </c>
      <c r="AO58" s="353">
        <v>32.1</v>
      </c>
      <c r="AP58" s="354">
        <v>24937</v>
      </c>
      <c r="AQ58" s="355">
        <v>-5.5</v>
      </c>
      <c r="AR58" s="356">
        <v>37.6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2010341</v>
      </c>
      <c r="AN59" s="344">
        <v>75810</v>
      </c>
      <c r="AO59" s="345">
        <v>6.7</v>
      </c>
      <c r="AP59" s="346">
        <v>52191</v>
      </c>
      <c r="AQ59" s="347">
        <v>9.3000000000000007</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1528807</v>
      </c>
      <c r="AN60" s="352">
        <v>57652</v>
      </c>
      <c r="AO60" s="353">
        <v>20.7</v>
      </c>
      <c r="AP60" s="354">
        <v>24843</v>
      </c>
      <c r="AQ60" s="355">
        <v>-0.4</v>
      </c>
      <c r="AR60" s="356">
        <v>21.1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1548866</v>
      </c>
      <c r="AN61" s="359">
        <v>58430</v>
      </c>
      <c r="AO61" s="360">
        <v>8.5</v>
      </c>
      <c r="AP61" s="361">
        <v>51282</v>
      </c>
      <c r="AQ61" s="362">
        <v>2.5</v>
      </c>
      <c r="AR61" s="348">
        <v>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1152249</v>
      </c>
      <c r="AN62" s="352">
        <v>43475</v>
      </c>
      <c r="AO62" s="353">
        <v>12.2</v>
      </c>
      <c r="AP62" s="354">
        <v>25879</v>
      </c>
      <c r="AQ62" s="355">
        <v>1</v>
      </c>
      <c r="AR62" s="356">
        <v>11.2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aR0izndUpjUoI/p5c3eOa2SEYLdJcARSvP9cG74RYMqRIMhwSVy8HZh0h9gfFPz/SWdjGeOIWQlO+zR1VyPcQ==" saltValue="d4JYo9kIhB6/62R0hO7H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sG+NLtpTbVDSa4Ru8EbLdbrSWs46OfpTUpQsaIJ35C0KGoweictfVr9M1OKgCmDz8FWPi+F9JaiZ1F8+SMYlA==" saltValue="x112hDgP9ywIGQ9dGdCs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DTIG+5/lLnFAkDhRz9kTYuvlt6obNpU+hKM8KhMvQyHF148WFaAr3Ot+lf9xyQWXRWEIdGkpcAkmS0XrJjA4w==" saltValue="4GmO/B1MnFXccTTdh792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74" t="s">
        <v>3</v>
      </c>
      <c r="D47" s="1174"/>
      <c r="E47" s="1175"/>
      <c r="F47" s="11">
        <v>19.5</v>
      </c>
      <c r="G47" s="12">
        <v>20.97</v>
      </c>
      <c r="H47" s="12">
        <v>20.77</v>
      </c>
      <c r="I47" s="12">
        <v>20.58</v>
      </c>
      <c r="J47" s="13">
        <v>20.239999999999998</v>
      </c>
    </row>
    <row r="48" spans="2:10" ht="57.75" customHeight="1">
      <c r="B48" s="14"/>
      <c r="C48" s="1176" t="s">
        <v>4</v>
      </c>
      <c r="D48" s="1176"/>
      <c r="E48" s="1177"/>
      <c r="F48" s="15">
        <v>8.64</v>
      </c>
      <c r="G48" s="16">
        <v>6.96</v>
      </c>
      <c r="H48" s="16">
        <v>9.1</v>
      </c>
      <c r="I48" s="16">
        <v>10.76</v>
      </c>
      <c r="J48" s="17">
        <v>13.74</v>
      </c>
    </row>
    <row r="49" spans="2:10" ht="57.75" customHeight="1" thickBot="1">
      <c r="B49" s="18"/>
      <c r="C49" s="1178" t="s">
        <v>5</v>
      </c>
      <c r="D49" s="1178"/>
      <c r="E49" s="1179"/>
      <c r="F49" s="19">
        <v>3.84</v>
      </c>
      <c r="G49" s="20" t="s">
        <v>573</v>
      </c>
      <c r="H49" s="20">
        <v>2.2200000000000002</v>
      </c>
      <c r="I49" s="20">
        <v>1.76</v>
      </c>
      <c r="J49" s="21">
        <v>3.19</v>
      </c>
    </row>
    <row r="50" spans="2:10" ht="13.5" customHeight="1"/>
    <row r="51" spans="2:10" ht="13.5" hidden="1" customHeight="1"/>
    <row r="52" spans="2:10" ht="13.5" hidden="1" customHeight="1"/>
    <row r="53" spans="2:10" ht="13.5" hidden="1" customHeight="1"/>
  </sheetData>
  <sheetProtection algorithmName="SHA-512" hashValue="p0nswRgwgvF+USn6uEdKs0mj4H9qAHTaqkymXTbA39tfk5v9uF9cQkqUxFRtPBCjXzpO2SoHeGC21UbjB6xPAw==" saltValue="3ho/ajIQs/pulAWr6y/p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2019-03-01T06:17:23Z</cp:lastPrinted>
  <dcterms:created xsi:type="dcterms:W3CDTF">2019-02-14T02:50:12Z</dcterms:created>
  <dcterms:modified xsi:type="dcterms:W3CDTF">2019-03-04T01:05:12Z</dcterms:modified>
  <cp:category/>
</cp:coreProperties>
</file>