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O41" i="9"/>
  <c r="BE41" i="9"/>
  <c r="AM41" i="9"/>
  <c r="U41" i="9"/>
  <c r="CO40" i="9"/>
  <c r="BE40" i="9"/>
  <c r="AM40" i="9"/>
  <c r="U40" i="9"/>
  <c r="CO39" i="9"/>
  <c r="BE39" i="9"/>
  <c r="AM39" i="9"/>
  <c r="U39" i="9"/>
  <c r="CO38" i="9"/>
  <c r="AM38" i="9"/>
  <c r="U38" i="9"/>
  <c r="CO37" i="9"/>
  <c r="AM37" i="9"/>
  <c r="CO36" i="9"/>
  <c r="AM36" i="9"/>
  <c r="CO35" i="9"/>
  <c r="BW35" i="9"/>
  <c r="BW36" i="9" s="1"/>
  <c r="BW37" i="9" s="1"/>
  <c r="BW38" i="9" s="1"/>
  <c r="BW39" i="9" s="1"/>
  <c r="BW40" i="9" s="1"/>
  <c r="BW41" i="9" s="1"/>
  <c r="BW42" i="9" s="1"/>
  <c r="BW43"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s="1"/>
  <c r="C40" i="9" s="1"/>
  <c r="C41" i="9" s="1"/>
  <c r="C42" i="9" s="1"/>
  <c r="BE34" i="9"/>
  <c r="BE35" i="9" s="1"/>
  <c r="BE36" i="9" s="1"/>
  <c r="BE37" i="9" s="1"/>
  <c r="BE38" i="9" s="1"/>
  <c r="U34" i="9"/>
  <c r="U35" i="9" s="1"/>
  <c r="U36" i="9" s="1"/>
  <c r="U37" i="9" s="1"/>
  <c r="AM34" i="9"/>
</calcChain>
</file>

<file path=xl/sharedStrings.xml><?xml version="1.0" encoding="utf-8"?>
<sst xmlns="http://schemas.openxmlformats.org/spreadsheetml/2006/main" count="1084" uniqueCount="569">
  <si>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</si>
  <si>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</si>
  <si>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</si>
  <si>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</si>
  <si>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</si>
  <si>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</si>
  <si>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</si>
  <si>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</si>
  <si>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</si>
  <si>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</si>
  <si>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</si>
  <si>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</si>
  <si>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</si>
  <si>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</si>
  <si>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</si>
  <si>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</si>
  <si>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</si>
  <si>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</si>
  <si>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</si>
  <si>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</si>
  <si>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</si>
  <si>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</si>
  <si>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</si>
  <si>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</si>
  <si>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</si>
  <si>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</si>
  <si>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</si>
  <si>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</si>
  <si>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</si>
  <si>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</si>
  <si>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</si>
  <si>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</si>
  <si>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</si>
  <si>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</si>
  <si>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</si>
  <si>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</si>
  <si>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</si>
  <si>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</si>
  <si>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</si>
  <si>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</si>
  <si>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</si>
  <si>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</si>
  <si>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</si>
  <si>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</si>
  <si>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</si>
  <si>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</si>
  <si>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</si>
  <si>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</si>
  <si>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</si>
  <si>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</si>
  <si>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</si>
  <si>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</si>
  <si>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</si>
  <si>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</si>
  <si>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</si>
  <si>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</si>
  <si>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</si>
  <si>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</si>
  <si>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</si>
  <si>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</si>
  <si>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</si>
  <si>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</si>
  <si>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</si>
  <si>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</si>
  <si>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</si>
  <si>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</si>
  <si>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</si>
  <si>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</si>
  <si>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</si>
  <si>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</si>
  <si>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</si>
  <si>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</si>
  <si>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</si>
  <si>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</si>
  <si>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</si>
  <si>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</si>
  <si>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</si>
  <si>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</si>
  <si>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</si>
  <si>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</si>
  <si>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</si>
  <si>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</si>
  <si>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</si>
  <si>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</si>
  <si>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</si>
  <si>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</si>
  <si>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</si>
  <si>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</si>
  <si>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</si>
  <si>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</si>
  <si>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</si>
  <si>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</si>
  <si>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</si>
  <si>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</si>
  <si>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</si>
  <si>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</si>
  <si>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</si>
  <si>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</si>
  <si>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</si>
  <si>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</si>
  <si>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</si>
  <si>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</si>
  <si>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</si>
  <si>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</si>
  <si>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</si>
  <si>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</si>
  <si>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</si>
  <si>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</si>
  <si>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</si>
  <si>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</si>
  <si>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</si>
  <si>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</si>
  <si>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</si>
  <si>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</si>
  <si>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</si>
  <si>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</si>
  <si>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</si>
  <si>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</si>
  <si>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</si>
  <si>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</si>
  <si>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</si>
  <si>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</si>
  <si>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</si>
  <si>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</si>
  <si>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</si>
  <si>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</si>
  <si>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</si>
  <si>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</si>
  <si>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</si>
  <si>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</si>
  <si>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</si>
  <si>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</si>
  <si>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</si>
  <si>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</si>
  <si>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</si>
  <si>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</si>
  <si>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</si>
  <si>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</si>
  <si>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</si>
  <si>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</si>
  <si>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</si>
  <si>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</si>
  <si>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</si>
  <si>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</si>
  <si>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</si>
  <si>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</si>
  <si>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</si>
  <si>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</si>
  <si>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</si>
  <si>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</si>
  <si>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</si>
  <si>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</si>
  <si>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</si>
  <si>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</si>
  <si>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</si>
  <si>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</si>
  <si>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</si>
  <si>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</si>
  <si>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</si>
  <si>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</si>
  <si>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</si>
  <si>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</si>
  <si>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</si>
  <si>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</si>
  <si>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</si>
  <si>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</si>
  <si>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</si>
  <si>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</si>
  <si>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</si>
  <si>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</si>
  <si>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</si>
  <si>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</si>
  <si>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</si>
  <si>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</si>
  <si>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</si>
  <si>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</si>
  <si>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</si>
  <si>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</si>
  <si>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</si>
  <si>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</si>
  <si>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</si>
  <si>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</si>
  <si>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</si>
  <si>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</si>
  <si>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</si>
  <si>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</si>
  <si>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</si>
  <si>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</si>
  <si>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</si>
  <si>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</si>
  <si>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</si>
  <si>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</si>
  <si>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</si>
  <si>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</si>
  <si>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</si>
  <si>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</si>
  <si>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山梨県富士河口湖町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</si>
  <si>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</si>
  <si>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</si>
  <si>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</si>
  <si>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</si>
  <si>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</si>
  <si>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</si>
  <si>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</si>
  <si>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</si>
  <si>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</si>
  <si>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</si>
  <si>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</si>
  <si>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</si>
  <si>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</si>
  <si>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</si>
  <si>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</si>
  <si>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</si>
  <si>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</si>
  <si>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</si>
  <si>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</si>
  <si>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</si>
  <si>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</si>
  <si>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</si>
  <si>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</si>
  <si>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</si>
  <si>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</si>
  <si>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</si>
  <si>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</si>
  <si>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</si>
  <si>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</si>
  <si>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</si>
  <si>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</si>
  <si>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</si>
  <si>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</si>
  <si>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</si>
  <si>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</si>
  <si>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</si>
  <si>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</si>
  <si>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</si>
  <si>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</si>
  <si>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</si>
  <si>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</si>
  <si>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</si>
  <si>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</si>
  <si>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</si>
  <si>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</si>
  <si>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</si>
  <si>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</si>
  <si>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</si>
  <si>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</si>
  <si>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</si>
  <si>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</si>
  <si>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</si>
  <si>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</si>
  <si>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</si>
  <si>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</si>
  <si>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</si>
  <si>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</si>
  <si>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</si>
  <si>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</si>
  <si>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</si>
  <si>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</si>
  <si>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</si>
  <si>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</si>
  <si>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</si>
  <si>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</si>
  <si>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</si>
  <si>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</si>
  <si>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</si>
  <si>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</si>
  <si>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</si>
  <si>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</si>
  <si>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</si>
  <si>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</si>
  <si>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</si>
  <si>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</si>
  <si>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</si>
  <si>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</si>
  <si>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</si>
  <si>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</si>
  <si>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</si>
  <si>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</si>
  <si>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</si>
  <si>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</si>
  <si>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</si>
  <si>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</si>
  <si>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</si>
  <si>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</si>
  <si>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</si>
  <si>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</si>
  <si>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</si>
  <si>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</si>
  <si>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</si>
  <si>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</si>
  <si>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</si>
  <si>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</si>
  <si>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</si>
  <si>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</si>
  <si>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</si>
  <si>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</si>
  <si>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</si>
  <si>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</si>
  <si>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</si>
  <si>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</si>
  <si>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</si>
  <si>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</si>
  <si>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</si>
  <si>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</si>
  <si>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</si>
  <si>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</si>
  <si>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</si>
  <si>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</si>
  <si>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</si>
  <si>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</si>
  <si>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</si>
  <si>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</si>
  <si>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</si>
  <si>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</si>
  <si>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</si>
  <si>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</si>
  <si>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</si>
  <si>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</si>
  <si>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</si>
  <si>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</si>
  <si>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</si>
  <si>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</si>
  <si>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</si>
  <si>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</si>
  <si>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</si>
  <si>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</si>
  <si>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</si>
  <si>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</si>
  <si>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</si>
  <si>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</si>
  <si>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</si>
  <si>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</si>
  <si>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</si>
  <si>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</si>
  <si>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</si>
  <si>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</si>
  <si>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</si>
  <si>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</si>
  <si>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</si>
  <si>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</si>
  <si>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</si>
  <si>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</si>
  <si>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</si>
  <si>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</si>
  <si>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山梨県富士河口湖町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</si>
  <si>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</si>
  <si>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</si>
  <si>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</si>
  <si>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</si>
  <si>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</si>
  <si>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</si>
  <si>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</si>
  <si>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</si>
  <si>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</si>
  <si>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</si>
  <si>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</si>
  <si>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</si>
  <si>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</si>
  <si>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</si>
  <si>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</si>
  <si>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</si>
  <si>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</si>
  <si>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</si>
  <si>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</si>
  <si>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</si>
  <si>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</si>
  <si>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</si>
  <si>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</si>
  <si>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</si>
  <si>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</si>
  <si>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</si>
  <si>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</si>
  <si>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</si>
  <si>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</si>
  <si>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</si>
  <si>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</si>
  <si>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</si>
  <si>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</si>
  <si>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</si>
  <si>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</si>
  <si>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</si>
  <si>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</si>
  <si>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</si>
  <si>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</si>
  <si>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</si>
  <si>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</si>
  <si>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</si>
  <si>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</si>
  <si>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</si>
  <si>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</si>
  <si>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</si>
  <si>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</si>
  <si>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</si>
  <si>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</si>
  <si>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</si>
  <si>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</si>
  <si>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</si>
  <si>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</si>
  <si>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</si>
  <si>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</si>
  <si>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</si>
  <si>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</si>
  <si>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</si>
  <si>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</si>
  <si>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</si>
  <si>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</si>
  <si>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</si>
  <si>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</si>
  <si>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</si>
  <si>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</si>
  <si>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</si>
  <si>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</si>
  <si>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</si>
  <si>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</si>
  <si>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</si>
  <si>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</si>
  <si>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</si>
  <si>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</si>
  <si>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</si>
  <si>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</si>
  <si>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</si>
  <si>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</si>
  <si>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</si>
  <si>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</si>
  <si>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</si>
  <si>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</si>
  <si>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</si>
  <si>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</si>
  <si>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</si>
  <si>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</si>
  <si>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</si>
  <si>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</si>
  <si>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</si>
  <si>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</si>
  <si>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</si>
  <si>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</si>
  <si>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</si>
  <si>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</si>
  <si>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</si>
  <si>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</si>
  <si>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</si>
  <si>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</si>
  <si>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</si>
  <si>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</si>
  <si>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</si>
  <si>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</si>
  <si>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</si>
  <si>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</si>
  <si>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</si>
  <si>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</si>
  <si>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</si>
  <si>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</si>
  <si>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</si>
  <si>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</si>
  <si>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</si>
  <si>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</si>
  <si>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</si>
  <si>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</si>
  <si>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</si>
  <si>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</si>
  <si>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</si>
  <si>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</si>
  <si>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</si>
  <si>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</si>
  <si>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</si>
  <si>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</si>
  <si>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</si>
  <si>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</si>
  <si>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</si>
  <si>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</si>
  <si>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</si>
  <si>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</si>
  <si>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</si>
  <si>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</si>
  <si>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</si>
  <si>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</si>
  <si>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</si>
  <si>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</si>
  <si>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</si>
  <si>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</si>
  <si>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</si>
  <si>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</si>
  <si>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</si>
  <si>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</si>
  <si>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</si>
  <si>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</si>
  <si>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</si>
  <si>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</si>
  <si>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</si>
  <si>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</si>
  <si>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</si>
  <si>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</si>
  <si>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</si>
  <si>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</si>
  <si>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</si>
  <si>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</si>
  <si>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</si>
  <si>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</si>
  <si>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</si>
  <si>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</si>
  <si>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</si>
  <si>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</si>
  <si>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</si>
  <si>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</si>
  <si>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</si>
  <si>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</si>
  <si>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</si>
  <si>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</si>
  <si>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</si>
  <si>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</si>
  <si>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</si>
  <si>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</si>
  <si>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</si>
  <si>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</si>
  <si>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</si>
  <si>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</si>
  <si>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</si>
  <si>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</si>
  <si>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</si>
  <si>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</si>
  <si>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</si>
  <si>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</si>
  <si>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</si>
  <si>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</si>
  <si>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</si>
  <si>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</si>
  <si>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</si>
  <si>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</si>
  <si>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</si>
  <si>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</si>
  <si>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</si>
  <si>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</si>
  <si>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0.38</t>
  </si>
  <si>
    <t>一般会計</t>
  </si>
  <si>
    <t>水道事業会計</t>
  </si>
  <si>
    <t>介護保険特別会計</t>
  </si>
  <si>
    <t>国民健康保険特別会計</t>
  </si>
  <si>
    <t>河口湖簡易水道事業特別会計</t>
  </si>
  <si>
    <t>下水道事業特別会計</t>
  </si>
  <si>
    <t>河口湖治水事業特別会計</t>
  </si>
  <si>
    <t>上九一色簡易水道事業特別会計</t>
  </si>
  <si>
    <t>その他会計（赤字）</t>
  </si>
  <si>
    <t>その他会計（黒字）</t>
  </si>
  <si>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</si>
  <si>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</si>
  <si>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</si>
  <si>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河口湖南中学校（一般会計）</t>
    <rPh sb="0" eb="2">
      <t>カワグチ</t>
    </rPh>
    <rPh sb="2" eb="3">
      <t>コ</t>
    </rPh>
    <rPh sb="3" eb="4">
      <t>ミナミ</t>
    </rPh>
    <rPh sb="4" eb="7">
      <t>チュウガッコウ</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</si>
  <si>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</si>
  <si>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</si>
  <si>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</si>
  <si>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</si>
  <si>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青木ヶ原ごみ処理組合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</si>
  <si>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</si>
  <si>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</si>
  <si>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</si>
  <si>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</si>
  <si>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</si>
  <si>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</si>
  <si>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</si>
  <si>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</si>
  <si>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</si>
  <si>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</si>
  <si>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</si>
  <si>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</si>
  <si>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</si>
  <si>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</si>
  <si>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</si>
  <si>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</si>
  <si>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とも類似団体と比較すると比較的高い状況にあるが、両数値とも毎年減少している。市町村合併以来継続して行っているインフラ整備等に対する合併特例事業債が増加していることが主な要因として挙げられる。合併特例事業債の発行期限は、合併より15年間の発行が可能となったため、今後の数年間についても新町建設計画のインフラ事業が継続されることとなり、特に保育所建設・小学校建設等大型事業が計画されているため、将来負担比率及び実質公債費比率は若干増加すると思われる。こうした状況の中において、他の普通建設事業を抑制するなど新規発行債を控えるように努める。　また、後年度に財政措置される起債を活用するなど将来において過度な負担とならないよう公債費の適正化に取り組む必要がある。
</t>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3" eb="25">
      <t>ヒカク</t>
    </rPh>
    <rPh sb="28" eb="31">
      <t>ヒカクテキ</t>
    </rPh>
    <rPh sb="31" eb="32">
      <t>タカ</t>
    </rPh>
    <rPh sb="33" eb="35">
      <t>ジョウキョウ</t>
    </rPh>
    <rPh sb="40" eb="41">
      <t>リョウ</t>
    </rPh>
    <rPh sb="41" eb="43">
      <t>スウチ</t>
    </rPh>
    <rPh sb="45" eb="47">
      <t>マイトシ</t>
    </rPh>
    <rPh sb="47" eb="49">
      <t>ゲンショウ</t>
    </rPh>
    <rPh sb="54" eb="57">
      <t>シチョウソン</t>
    </rPh>
    <rPh sb="57" eb="59">
      <t>ガッペイ</t>
    </rPh>
    <rPh sb="59" eb="61">
      <t>イライ</t>
    </rPh>
    <rPh sb="61" eb="63">
      <t>ケイゾク</t>
    </rPh>
    <rPh sb="65" eb="66">
      <t>オコナ</t>
    </rPh>
    <rPh sb="74" eb="76">
      <t>セイビ</t>
    </rPh>
    <rPh sb="76" eb="77">
      <t>トウ</t>
    </rPh>
    <rPh sb="78" eb="79">
      <t>タイ</t>
    </rPh>
    <rPh sb="81" eb="83">
      <t>ガッペイ</t>
    </rPh>
    <rPh sb="83" eb="85">
      <t>トクレイ</t>
    </rPh>
    <rPh sb="85" eb="88">
      <t>ジギョウサイ</t>
    </rPh>
    <rPh sb="89" eb="91">
      <t>ゾウカ</t>
    </rPh>
    <rPh sb="98" eb="99">
      <t>オモ</t>
    </rPh>
    <rPh sb="100" eb="102">
      <t>ヨウイン</t>
    </rPh>
    <rPh sb="105" eb="106">
      <t>ア</t>
    </rPh>
    <rPh sb="134" eb="136">
      <t>ハッコウ</t>
    </rPh>
    <rPh sb="213" eb="215">
      <t>フタン</t>
    </rPh>
    <rPh sb="215" eb="217">
      <t>ヒリツ</t>
    </rPh>
    <rPh sb="217" eb="218">
      <t>オヨ</t>
    </rPh>
    <rPh sb="219" eb="221">
      <t>ジッシツ</t>
    </rPh>
    <rPh sb="221" eb="223">
      <t>コウサイ</t>
    </rPh>
    <rPh sb="223" eb="224">
      <t>ヒ</t>
    </rPh>
    <rPh sb="224" eb="226">
      <t>ヒリツ</t>
    </rPh>
    <rPh sb="227" eb="229">
      <t>ジャッカン</t>
    </rPh>
    <rPh sb="325" eb="327">
      <t>コウサイ</t>
    </rPh>
    <rPh sb="327" eb="328">
      <t>ヒ</t>
    </rPh>
    <rPh sb="329" eb="331">
      <t>テキセイ</t>
    </rPh>
    <rPh sb="331" eb="332">
      <t>カ</t>
    </rPh>
    <rPh sb="333" eb="334">
      <t>ト</t>
    </rPh>
    <rPh sb="335" eb="336">
      <t>ク</t>
    </rPh>
    <rPh sb="337" eb="3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</si>
</sst>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65926</c:v>
                </c:pt>
                <c:pt idx="1">
                  <c:v>61235</c:v>
                </c:pt>
                <c:pt idx="2">
                  <c:v>37603</c:v>
                </c:pt>
                <c:pt idx="3">
                  <c:v>53231</c:v>
                </c:pt>
                <c:pt idx="4">
                  <c:v>54444</c:v>
                </c:pt>
              </c:numCache>
            </c:numRef>
          </c:val>
          <c:smooth val="0"/>
        </c:ser>
        <c:dLbls>
          <c:showLegendKey val="0"/>
          <c:showVal val="0"/>
          <c:showCatName val="0"/>
          <c:showSerName val="0"/>
          <c:showPercent val="0"/>
          <c:showBubbleSize val="0"/>
        </c:dLbls>
        <c:marker val="1"/>
        <c:smooth val="0"/>
        <c:axId val="165769600"/>
        <c:axId val="165771520"/>
      </c:lineChart>
      <c:catAx>
        <c:axId val="165769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771520"/>
        <c:crosses val="autoZero"/>
        <c:auto val="1"/>
        <c:lblAlgn val="ctr"/>
        <c:lblOffset val="100"/>
        <c:tickLblSkip val="1"/>
        <c:tickMarkSkip val="1"/>
        <c:noMultiLvlLbl val="0"/>
      </c:catAx>
      <c:valAx>
        <c:axId val="1657715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76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7.93</c:v>
                </c:pt>
                <c:pt idx="1">
                  <c:v>7.27</c:v>
                </c:pt>
                <c:pt idx="2">
                  <c:v>8.64</c:v>
                </c:pt>
                <c:pt idx="3">
                  <c:v>6.96</c:v>
                </c:pt>
                <c:pt idx="4">
                  <c:v>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15.26</c:v>
                </c:pt>
                <c:pt idx="1">
                  <c:v>17.27</c:v>
                </c:pt>
                <c:pt idx="2">
                  <c:v>19.5</c:v>
                </c:pt>
                <c:pt idx="3">
                  <c:v>20.97</c:v>
                </c:pt>
                <c:pt idx="4">
                  <c:v>20.77</c:v>
                </c:pt>
              </c:numCache>
            </c:numRef>
          </c:val>
        </c:ser>
        <c:dLbls>
          <c:showLegendKey val="0"/>
          <c:showVal val="0"/>
          <c:showCatName val="0"/>
          <c:showSerName val="0"/>
          <c:showPercent val="0"/>
          <c:showBubbleSize val="0"/>
        </c:dLbls>
        <c:gapWidth val="250"/>
        <c:overlap val="100"/>
        <c:axId val="46044288"/>
        <c:axId val="4604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1.58</c:v>
                </c:pt>
                <c:pt idx="1">
                  <c:v>1.8</c:v>
                </c:pt>
                <c:pt idx="2">
                  <c:v>3.84</c:v>
                </c:pt>
                <c:pt idx="3">
                  <c:v>-0.38</c:v>
                </c:pt>
                <c:pt idx="4">
                  <c:v>2.2200000000000002</c:v>
                </c:pt>
              </c:numCache>
            </c:numRef>
          </c:val>
          <c:smooth val="0"/>
        </c:ser>
        <c:dLbls>
          <c:showLegendKey val="0"/>
          <c:showVal val="0"/>
          <c:showCatName val="0"/>
          <c:showSerName val="0"/>
          <c:showPercent val="0"/>
          <c:showBubbleSize val="0"/>
        </c:dLbls>
        <c:marker val="1"/>
        <c:smooth val="0"/>
        <c:axId val="46044288"/>
        <c:axId val="46046208"/>
      </c:lineChart>
      <c:catAx>
        <c:axId val="460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046208"/>
        <c:crosses val="autoZero"/>
        <c:auto val="1"/>
        <c:lblAlgn val="ctr"/>
        <c:lblOffset val="100"/>
        <c:tickLblSkip val="1"/>
        <c:tickMarkSkip val="1"/>
        <c:noMultiLvlLbl val="0"/>
      </c:catAx>
      <c:valAx>
        <c:axId val="4604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4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0.54</c:v>
                </c:pt>
                <c:pt idx="2">
                  <c:v>#N/A</c:v>
                </c:pt>
                <c:pt idx="3">
                  <c:v>0.51</c:v>
                </c:pt>
                <c:pt idx="4">
                  <c:v>#N/A</c:v>
                </c:pt>
                <c:pt idx="5">
                  <c:v>0.77</c:v>
                </c:pt>
                <c:pt idx="6">
                  <c:v>#N/A</c:v>
                </c:pt>
                <c:pt idx="7">
                  <c:v>0.93</c:v>
                </c:pt>
                <c:pt idx="8">
                  <c:v>#N/A</c:v>
                </c:pt>
                <c:pt idx="9">
                  <c:v>0.43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上九一色簡易水道事業特別会計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c:v>
                </c:pt>
                <c:pt idx="2">
                  <c:v>#N/A</c:v>
                </c:pt>
                <c:pt idx="3">
                  <c:v>0.15</c:v>
                </c:pt>
                <c:pt idx="4">
                  <c:v>#N/A</c:v>
                </c:pt>
                <c:pt idx="5">
                  <c:v>0.22</c:v>
                </c:pt>
                <c:pt idx="6">
                  <c:v>#N/A</c:v>
                </c:pt>
                <c:pt idx="7">
                  <c:v>0.13</c:v>
                </c:pt>
                <c:pt idx="8">
                  <c:v>#N/A</c:v>
                </c:pt>
                <c:pt idx="9">
                  <c:v>0.2</c:v>
                </c:pt>
              </c:numCache>
            </c:numRef>
          </c:val>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0.17</c:v>
                </c:pt>
                <c:pt idx="2">
                  <c:v>#N/A</c:v>
                </c:pt>
                <c:pt idx="3">
                  <c:v>0.19</c:v>
                </c:pt>
                <c:pt idx="4">
                  <c:v>#N/A</c:v>
                </c:pt>
                <c:pt idx="5">
                  <c:v>0.21</c:v>
                </c:pt>
                <c:pt idx="6">
                  <c:v>#N/A</c:v>
                </c:pt>
                <c:pt idx="7">
                  <c:v>0.22</c:v>
                </c:pt>
                <c:pt idx="8">
                  <c:v>#N/A</c:v>
                </c:pt>
                <c:pt idx="9">
                  <c:v>0.23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0.83</c:v>
                </c:pt>
                <c:pt idx="2">
                  <c:v>#N/A</c:v>
                </c:pt>
                <c:pt idx="3">
                  <c:v>1.07</c:v>
                </c:pt>
                <c:pt idx="4">
                  <c:v>#N/A</c:v>
                </c:pt>
                <c:pt idx="5">
                  <c:v>1.24</c:v>
                </c:pt>
                <c:pt idx="6">
                  <c:v>#N/A</c:v>
                </c:pt>
                <c:pt idx="7">
                  <c:v>0.7</c:v>
                </c:pt>
                <c:pt idx="8">
                  <c:v>#N/A</c:v>
                </c:pt>
                <c:pt idx="9">
                  <c:v>0.36</c:v>
                </c:pt>
              </c:numCache>
            </c:numRef>
          </c:val>
        </c:ser>
        <c:ser>
          <c:idx val="5"/>
          <c:order val="5"/>
          <c:tx>
            <c:strRef>
              <c:f>データシート!$A$32</c:f>
              <c:strCache>
                <c:ptCount val="1"/>
                <c:pt idx="0">
                  <c:v>河口湖簡易水道事業特別会計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1.81</c:v>
                </c:pt>
                <c:pt idx="2">
                  <c:v>#N/A</c:v>
                </c:pt>
                <c:pt idx="3">
                  <c:v>1.51</c:v>
                </c:pt>
                <c:pt idx="4">
                  <c:v>#N/A</c:v>
                </c:pt>
                <c:pt idx="5">
                  <c:v>1.1000000000000001</c:v>
                </c:pt>
                <c:pt idx="6">
                  <c:v>#N/A</c:v>
                </c:pt>
                <c:pt idx="7">
                  <c:v>1.03</c:v>
                </c:pt>
                <c:pt idx="8">
                  <c:v>#N/A</c:v>
                </c:pt>
                <c:pt idx="9">
                  <c:v>1.1399999999999999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0.9</c:v>
                </c:pt>
                <c:pt idx="4">
                  <c:v>#N/A</c:v>
                </c:pt>
                <c:pt idx="5">
                  <c:v>1.28</c:v>
                </c:pt>
                <c:pt idx="6">
                  <c:v>#N/A</c:v>
                </c:pt>
                <c:pt idx="7">
                  <c:v>1.29</c:v>
                </c:pt>
                <c:pt idx="8">
                  <c:v>#N/A</c:v>
                </c:pt>
                <c:pt idx="9">
                  <c:v>2.08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4.59</c:v>
                </c:pt>
                <c:pt idx="2">
                  <c:v>#N/A</c:v>
                </c:pt>
                <c:pt idx="3">
                  <c:v>4.51</c:v>
                </c:pt>
                <c:pt idx="4">
                  <c:v>#N/A</c:v>
                </c:pt>
                <c:pt idx="5">
                  <c:v>4.04</c:v>
                </c:pt>
                <c:pt idx="6">
                  <c:v>#N/A</c:v>
                </c:pt>
                <c:pt idx="7">
                  <c:v>3.47</c:v>
                </c:pt>
                <c:pt idx="8">
                  <c:v>#N/A</c:v>
                </c:pt>
                <c:pt idx="9">
                  <c:v>3.62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c:v>
                </c:pt>
                <c:pt idx="2">
                  <c:v>#N/A</c:v>
                </c:pt>
                <c:pt idx="3">
                  <c:v>6.85</c:v>
                </c:pt>
                <c:pt idx="4">
                  <c:v>#N/A</c:v>
                </c:pt>
                <c:pt idx="5">
                  <c:v>8.07</c:v>
                </c:pt>
                <c:pt idx="6">
                  <c:v>#N/A</c:v>
                </c:pt>
                <c:pt idx="7">
                  <c:v>6.36</c:v>
                </c:pt>
                <c:pt idx="8">
                  <c:v>#N/A</c:v>
                </c:pt>
                <c:pt idx="9">
                  <c:v>8.5</c:v>
                </c:pt>
              </c:numCache>
            </c:numRef>
          </c:val>
        </c:ser>
        <c:dLbls>
          <c:showLegendKey val="0"/>
          <c:showVal val="0"/>
          <c:showCatName val="0"/>
          <c:showSerName val="0"/>
          <c:showPercent val="0"/>
          <c:showBubbleSize val="0"/>
        </c:dLbls>
        <c:gapWidth val="150"/>
        <c:overlap val="100"/>
        <c:axId val="3227008"/>
        <c:axId val="3253376"/>
      </c:barChart>
      <c:catAx>
        <c:axId val="322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3376"/>
        <c:crosses val="autoZero"/>
        <c:auto val="1"/>
        <c:lblAlgn val="ctr"/>
        <c:lblOffset val="100"/>
        <c:tickLblSkip val="1"/>
        <c:tickMarkSkip val="1"/>
        <c:noMultiLvlLbl val="0"/>
      </c:catAx>
      <c:valAx>
        <c:axId val="325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1208</c:v>
                </c:pt>
                <c:pt idx="5">
                  <c:v>1239</c:v>
                </c:pt>
                <c:pt idx="8">
                  <c:v>1284</c:v>
                </c:pt>
                <c:pt idx="11">
                  <c:v>1345</c:v>
                </c:pt>
                <c:pt idx="14">
                  <c:v>1389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179</c:v>
                </c:pt>
                <c:pt idx="3">
                  <c:v>217</c:v>
                </c:pt>
                <c:pt idx="6">
                  <c:v>186</c:v>
                </c:pt>
                <c:pt idx="9">
                  <c:v>124</c:v>
                </c:pt>
                <c:pt idx="12">
                  <c:v>124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37</c:v>
                </c:pt>
                <c:pt idx="6">
                  <c:v>36</c:v>
                </c:pt>
                <c:pt idx="9">
                  <c:v>21</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338</c:v>
                </c:pt>
                <c:pt idx="3">
                  <c:v>339</c:v>
                </c:pt>
                <c:pt idx="6">
                  <c:v>295</c:v>
                </c:pt>
                <c:pt idx="9">
                  <c:v>283</c:v>
                </c:pt>
                <c:pt idx="12">
                  <c:v>273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1402</c:v>
                </c:pt>
                <c:pt idx="3">
                  <c:v>1420</c:v>
                </c:pt>
                <c:pt idx="6">
                  <c:v>1486</c:v>
                </c:pt>
                <c:pt idx="9">
                  <c:v>1469</c:v>
                </c:pt>
                <c:pt idx="12">
                  <c:v>1482</c:v>
                </c:pt>
              </c:numCache>
            </c:numRef>
          </c:val>
        </c:ser>
        <c:dLbls>
          <c:showLegendKey val="0"/>
          <c:showVal val="0"/>
          <c:showCatName val="0"/>
          <c:showSerName val="0"/>
          <c:showPercent val="0"/>
          <c:showBubbleSize val="0"/>
        </c:dLbls>
        <c:gapWidth val="100"/>
        <c:overlap val="100"/>
        <c:axId val="47039232"/>
        <c:axId val="4704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747</c:v>
                </c:pt>
                <c:pt idx="2">
                  <c:v>#N/A</c:v>
                </c:pt>
                <c:pt idx="3">
                  <c:v>#N/A</c:v>
                </c:pt>
                <c:pt idx="4">
                  <c:v>774</c:v>
                </c:pt>
                <c:pt idx="5">
                  <c:v>#N/A</c:v>
                </c:pt>
                <c:pt idx="6">
                  <c:v>#N/A</c:v>
                </c:pt>
                <c:pt idx="7">
                  <c:v>719</c:v>
                </c:pt>
                <c:pt idx="8">
                  <c:v>#N/A</c:v>
                </c:pt>
                <c:pt idx="9">
                  <c:v>#N/A</c:v>
                </c:pt>
                <c:pt idx="10">
                  <c:v>552</c:v>
                </c:pt>
                <c:pt idx="11">
                  <c:v>#N/A</c:v>
                </c:pt>
                <c:pt idx="12">
                  <c:v>#N/A</c:v>
                </c:pt>
                <c:pt idx="13">
                  <c:v>546</c:v>
                </c:pt>
                <c:pt idx="14">
                  <c:v>#N/A</c:v>
                </c:pt>
              </c:numCache>
            </c:numRef>
          </c:val>
          <c:smooth val="0"/>
        </c:ser>
        <c:dLbls>
          <c:showLegendKey val="0"/>
          <c:showVal val="0"/>
          <c:showCatName val="0"/>
          <c:showSerName val="0"/>
          <c:showPercent val="0"/>
          <c:showBubbleSize val="0"/>
        </c:dLbls>
        <c:marker val="1"/>
        <c:smooth val="0"/>
        <c:axId val="47039232"/>
        <c:axId val="47041152"/>
      </c:lineChart>
      <c:catAx>
        <c:axId val="4703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41152"/>
        <c:crosses val="autoZero"/>
        <c:auto val="1"/>
        <c:lblAlgn val="ctr"/>
        <c:lblOffset val="100"/>
        <c:tickLblSkip val="1"/>
        <c:tickMarkSkip val="1"/>
        <c:noMultiLvlLbl val="0"/>
      </c:catAx>
      <c:valAx>
        <c:axId val="4704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3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15818</c:v>
                </c:pt>
                <c:pt idx="5">
                  <c:v>16511</c:v>
                </c:pt>
                <c:pt idx="8">
                  <c:v>16752</c:v>
                </c:pt>
                <c:pt idx="11">
                  <c:v>16871</c:v>
                </c:pt>
                <c:pt idx="14">
                  <c:v>16968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285</c:v>
                </c:pt>
                <c:pt idx="5">
                  <c:v>268</c:v>
                </c:pt>
                <c:pt idx="8">
                  <c:v>252</c:v>
                </c:pt>
                <c:pt idx="11">
                  <c:v>237</c:v>
                </c:pt>
                <c:pt idx="14">
                  <c:v>224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2884</c:v>
                </c:pt>
                <c:pt idx="5">
                  <c:v>3136</c:v>
                </c:pt>
                <c:pt idx="8">
                  <c:v>3423</c:v>
                </c:pt>
                <c:pt idx="11">
                  <c:v>3592</c:v>
                </c:pt>
                <c:pt idx="14">
                  <c:v>3685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1636</c:v>
                </c:pt>
                <c:pt idx="3">
                  <c:v>1703</c:v>
                </c:pt>
                <c:pt idx="6">
                  <c:v>1676</c:v>
                </c:pt>
                <c:pt idx="9">
                  <c:v>1548</c:v>
                </c:pt>
                <c:pt idx="12">
                  <c:v>1434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c:v>
                </c:pt>
                <c:pt idx="3">
                  <c:v>345</c:v>
                </c:pt>
                <c:pt idx="6">
                  <c:v>750</c:v>
                </c:pt>
                <c:pt idx="9">
                  <c:v>885</c:v>
                </c:pt>
                <c:pt idx="12">
                  <c:v>830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5687</c:v>
                </c:pt>
                <c:pt idx="3">
                  <c:v>5348</c:v>
                </c:pt>
                <c:pt idx="6">
                  <c:v>5046</c:v>
                </c:pt>
                <c:pt idx="9">
                  <c:v>4700</c:v>
                </c:pt>
                <c:pt idx="12">
                  <c:v>4297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1137</c:v>
                </c:pt>
                <c:pt idx="3">
                  <c:v>960</c:v>
                </c:pt>
                <c:pt idx="6">
                  <c:v>774</c:v>
                </c:pt>
                <c:pt idx="9">
                  <c:v>650</c:v>
                </c:pt>
                <c:pt idx="12">
                  <c:v>651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17011</c:v>
                </c:pt>
                <c:pt idx="3">
                  <c:v>17249</c:v>
                </c:pt>
                <c:pt idx="6">
                  <c:v>16971</c:v>
                </c:pt>
                <c:pt idx="9">
                  <c:v>16910</c:v>
                </c:pt>
                <c:pt idx="12">
                  <c:v>17114</c:v>
                </c:pt>
              </c:numCache>
            </c:numRef>
          </c:val>
        </c:ser>
        <c:dLbls>
          <c:showLegendKey val="0"/>
          <c:showVal val="0"/>
          <c:showCatName val="0"/>
          <c:showSerName val="0"/>
          <c:showPercent val="0"/>
          <c:showBubbleSize val="0"/>
        </c:dLbls>
        <c:gapWidth val="100"/>
        <c:overlap val="100"/>
        <c:axId val="46357504"/>
        <c:axId val="46371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6601</c:v>
                </c:pt>
                <c:pt idx="2">
                  <c:v>#N/A</c:v>
                </c:pt>
                <c:pt idx="3">
                  <c:v>#N/A</c:v>
                </c:pt>
                <c:pt idx="4">
                  <c:v>5689</c:v>
                </c:pt>
                <c:pt idx="5">
                  <c:v>#N/A</c:v>
                </c:pt>
                <c:pt idx="6">
                  <c:v>#N/A</c:v>
                </c:pt>
                <c:pt idx="7">
                  <c:v>4790</c:v>
                </c:pt>
                <c:pt idx="8">
                  <c:v>#N/A</c:v>
                </c:pt>
                <c:pt idx="9">
                  <c:v>#N/A</c:v>
                </c:pt>
                <c:pt idx="10">
                  <c:v>3992</c:v>
                </c:pt>
                <c:pt idx="11">
                  <c:v>#N/A</c:v>
                </c:pt>
                <c:pt idx="12">
                  <c:v>#N/A</c:v>
                </c:pt>
                <c:pt idx="13">
                  <c:v>3450</c:v>
                </c:pt>
                <c:pt idx="14">
                  <c:v>#N/A</c:v>
                </c:pt>
              </c:numCache>
            </c:numRef>
          </c:val>
          <c:smooth val="0"/>
        </c:ser>
        <c:dLbls>
          <c:showLegendKey val="0"/>
          <c:showVal val="0"/>
          <c:showCatName val="0"/>
          <c:showSerName val="0"/>
          <c:showPercent val="0"/>
          <c:showBubbleSize val="0"/>
        </c:dLbls>
        <c:marker val="1"/>
        <c:smooth val="0"/>
        <c:axId val="46357504"/>
        <c:axId val="46371968"/>
      </c:lineChart>
      <c:catAx>
        <c:axId val="463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71968"/>
        <c:crosses val="autoZero"/>
        <c:auto val="1"/>
        <c:lblAlgn val="ctr"/>
        <c:lblOffset val="100"/>
        <c:tickLblSkip val="1"/>
        <c:tickMarkSkip val="1"/>
        <c:noMultiLvlLbl val="0"/>
      </c:catAx>
      <c:valAx>
        <c:axId val="4637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159360"/>
        <c:axId val="46160896"/>
      </c:scatterChart>
      <c:valAx>
        <c:axId val="46159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60896"/>
        <c:crosses val="autoZero"/>
        <c:crossBetween val="midCat"/>
      </c:valAx>
      <c:valAx>
        <c:axId val="46160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59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12.5</c:v>
                </c:pt>
                <c:pt idx="2">
                  <c:v>12.1</c:v>
                </c:pt>
                <c:pt idx="3">
                  <c:v>11</c:v>
                </c:pt>
                <c:pt idx="4">
                  <c:v>9.8000000000000007</c:v>
                </c:pt>
              </c:numCache>
            </c:numRef>
          </c:xVal>
          <c:yVal>
            <c:numRef>
              <c:f>公会計指標分析・財政指標組合せ分析表!$K$73:$O$73</c:f>
              <c:numCache>
                <c:formatCode>#,##0.0;"▲ "#,##0.0</c:formatCode>
                <c:ptCount val="5"/>
                <c:pt idx="0">
                  <c:v>109</c:v>
                </c:pt>
                <c:pt idx="1">
                  <c:v>92.3</c:v>
                </c:pt>
                <c:pt idx="2">
                  <c:v>77.3</c:v>
                </c:pt>
                <c:pt idx="3">
                  <c:v>65.5</c:v>
                </c:pt>
                <c:pt idx="4">
                  <c:v>56.3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46211456"/>
        <c:axId val="46213376"/>
      </c:scatterChart>
      <c:valAx>
        <c:axId val="46211456"/>
        <c:scaling>
          <c:orientation val="minMax"/>
          <c:max val="14"/>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13376"/>
        <c:crosses val="autoZero"/>
        <c:crossBetween val="midCat"/>
      </c:valAx>
      <c:valAx>
        <c:axId val="46213376"/>
        <c:scaling>
          <c:orientation val="minMax"/>
          <c:max val="12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11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大型観光施設の整備や土地区画整理事業による個人の建物建築などにより、地方税の中でも不変性の強い固定資産税が税収の約５１％を占めているため比較的安定した収入は見込まれている。　　観光立町であることから町民税、法人税などを安定した水準に保つためにも観光施策もうまく大胆に取り入れていく必要がある。　財政力指数は、</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年度より若干下がり、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年度と同水準となったが、ここ数年は同水準を保っている状態である。　合併特例事業などを考慮しながら、強い財政力のある町を目指し、財政力指数が上がるよう努力をする。また、徴収率の向上を目指し、更なる安定した歳入の確保に努める。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65617</xdr:rowOff>
    </xdr:to>
    <xdr:cxnSp macro="">
      <xdr:nvCxnSpPr>
        <xdr:cNvPr id="68" name="直線コネクタ 67"/>
        <xdr:cNvCxnSpPr/>
      </xdr:nvCxnSpPr>
      <xdr:spPr>
        <a:xfrm>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1" name="直線コネクタ 70"/>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65617</xdr:rowOff>
    </xdr:to>
    <xdr:cxnSp macro="">
      <xdr:nvCxnSpPr>
        <xdr:cNvPr id="77" name="直線コネクタ 76"/>
        <xdr:cNvCxnSpPr/>
      </xdr:nvCxnSpPr>
      <xdr:spPr>
        <a:xfrm>
          <a:off x="1447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96" name="テキスト ボックス 95"/>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経常収支比率については、</a:t>
          </a:r>
          <a:r>
            <a:rPr lang="en-US" altLang="ja-JP" sz="1050" b="0" i="0" baseline="0">
              <a:solidFill>
                <a:schemeClr val="dk1"/>
              </a:solidFill>
              <a:effectLst/>
              <a:latin typeface="+mn-lt"/>
              <a:ea typeface="+mn-ea"/>
              <a:cs typeface="+mn-cs"/>
            </a:rPr>
            <a:t>H26</a:t>
          </a:r>
          <a:r>
            <a:rPr lang="ja-JP" altLang="ja-JP" sz="1050" b="0" i="0" baseline="0">
              <a:solidFill>
                <a:schemeClr val="dk1"/>
              </a:solidFill>
              <a:effectLst/>
              <a:latin typeface="+mn-lt"/>
              <a:ea typeface="+mn-ea"/>
              <a:cs typeface="+mn-cs"/>
            </a:rPr>
            <a:t>年度の</a:t>
          </a:r>
          <a:r>
            <a:rPr lang="en-US" altLang="ja-JP" sz="1050" b="0" i="0" baseline="0">
              <a:solidFill>
                <a:schemeClr val="dk1"/>
              </a:solidFill>
              <a:effectLst/>
              <a:latin typeface="+mn-lt"/>
              <a:ea typeface="+mn-ea"/>
              <a:cs typeface="+mn-cs"/>
            </a:rPr>
            <a:t>78.1</a:t>
          </a:r>
          <a:r>
            <a:rPr lang="ja-JP" altLang="ja-JP" sz="1050" b="0" i="0" baseline="0">
              <a:solidFill>
                <a:schemeClr val="dk1"/>
              </a:solidFill>
              <a:effectLst/>
              <a:latin typeface="+mn-lt"/>
              <a:ea typeface="+mn-ea"/>
              <a:cs typeface="+mn-cs"/>
            </a:rPr>
            <a:t>％から</a:t>
          </a:r>
          <a:r>
            <a:rPr lang="en-US" altLang="ja-JP" sz="1050" b="0" i="0" baseline="0">
              <a:solidFill>
                <a:schemeClr val="dk1"/>
              </a:solidFill>
              <a:effectLst/>
              <a:latin typeface="+mn-lt"/>
              <a:ea typeface="+mn-ea"/>
              <a:cs typeface="+mn-cs"/>
            </a:rPr>
            <a:t>77.8</a:t>
          </a:r>
          <a:r>
            <a:rPr lang="ja-JP" altLang="ja-JP" sz="1050" b="0" i="0" baseline="0">
              <a:solidFill>
                <a:schemeClr val="dk1"/>
              </a:solidFill>
              <a:effectLst/>
              <a:latin typeface="+mn-lt"/>
              <a:ea typeface="+mn-ea"/>
              <a:cs typeface="+mn-cs"/>
            </a:rPr>
            <a:t>％へと減少した。　これは、　地方消費税交付金などの増加などにより、歳入の経常一般財源が増加したことが主な要因であるが、同時に扶助費や物件費などの経常経費の割合が高くなってきており、当該数値となった。</a:t>
          </a:r>
          <a:endParaRPr lang="ja-JP" altLang="ja-JP" sz="1050">
            <a:effectLst/>
          </a:endParaRPr>
        </a:p>
        <a:p>
          <a:r>
            <a:rPr lang="ja-JP" altLang="ja-JP" sz="1050" b="0" i="0" baseline="0">
              <a:solidFill>
                <a:schemeClr val="dk1"/>
              </a:solidFill>
              <a:effectLst/>
              <a:latin typeface="+mn-lt"/>
              <a:ea typeface="+mn-ea"/>
              <a:cs typeface="+mn-cs"/>
            </a:rPr>
            <a:t>　当町の経常収支比率の水準は、県平均をうわまっているものの、今後も、社会保障費などの義務的経費の上昇が見込まれる中、一方では、合併町村として</a:t>
          </a:r>
          <a:r>
            <a:rPr lang="ja-JP" altLang="ja-JP" sz="1050" b="0">
              <a:solidFill>
                <a:schemeClr val="dk1"/>
              </a:solidFill>
              <a:effectLst/>
              <a:latin typeface="+mn-lt"/>
              <a:ea typeface="+mn-ea"/>
              <a:cs typeface="+mn-cs"/>
            </a:rPr>
            <a:t>平成</a:t>
          </a:r>
          <a:r>
            <a:rPr lang="en-US" altLang="ja-JP" sz="1050" b="0">
              <a:solidFill>
                <a:schemeClr val="dk1"/>
              </a:solidFill>
              <a:effectLst/>
              <a:latin typeface="+mn-lt"/>
              <a:ea typeface="+mn-ea"/>
              <a:cs typeface="+mn-cs"/>
            </a:rPr>
            <a:t>26</a:t>
          </a:r>
          <a:r>
            <a:rPr lang="ja-JP" altLang="ja-JP" sz="1050" b="0">
              <a:solidFill>
                <a:schemeClr val="dk1"/>
              </a:solidFill>
              <a:effectLst/>
              <a:latin typeface="+mn-lt"/>
              <a:ea typeface="+mn-ea"/>
              <a:cs typeface="+mn-cs"/>
            </a:rPr>
            <a:t>年度から交付税措置の激変緩和期間による縮減が始まっていることで、その減額に沿う形で経常収支比率も影響を受けることが想定される。　経常収支比率の上昇を抑えるためには、経常的な経費を計画的に削減していく必要があるため、効率化による行政コストの削減に向けての行政改革を実施していく必要がある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160528</xdr:rowOff>
    </xdr:from>
    <xdr:to>
      <xdr:col>7</xdr:col>
      <xdr:colOff>152400</xdr:colOff>
      <xdr:row>61</xdr:row>
      <xdr:rowOff>3556</xdr:rowOff>
    </xdr:to>
    <xdr:cxnSp macro="">
      <xdr:nvCxnSpPr>
        <xdr:cNvPr id="129" name="直線コネクタ 128"/>
        <xdr:cNvCxnSpPr/>
      </xdr:nvCxnSpPr>
      <xdr:spPr>
        <a:xfrm flipV="1">
          <a:off x="4114800" y="1044752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126746</xdr:rowOff>
    </xdr:from>
    <xdr:to>
      <xdr:col>6</xdr:col>
      <xdr:colOff>0</xdr:colOff>
      <xdr:row>61</xdr:row>
      <xdr:rowOff>3556</xdr:rowOff>
    </xdr:to>
    <xdr:cxnSp macro="">
      <xdr:nvCxnSpPr>
        <xdr:cNvPr id="132" name="直線コネクタ 131"/>
        <xdr:cNvCxnSpPr/>
      </xdr:nvCxnSpPr>
      <xdr:spPr>
        <a:xfrm>
          <a:off x="3225800" y="10413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153416</xdr:rowOff>
    </xdr:from>
    <xdr:to>
      <xdr:col>4</xdr:col>
      <xdr:colOff>482600</xdr:colOff>
      <xdr:row>60</xdr:row>
      <xdr:rowOff>126746</xdr:rowOff>
    </xdr:to>
    <xdr:cxnSp macro="">
      <xdr:nvCxnSpPr>
        <xdr:cNvPr id="135" name="直線コネクタ 134"/>
        <xdr:cNvCxnSpPr/>
      </xdr:nvCxnSpPr>
      <xdr:spPr>
        <a:xfrm>
          <a:off x="2336800" y="102689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153416</xdr:rowOff>
    </xdr:from>
    <xdr:to>
      <xdr:col>3</xdr:col>
      <xdr:colOff>279400</xdr:colOff>
      <xdr:row>60</xdr:row>
      <xdr:rowOff>30226</xdr:rowOff>
    </xdr:to>
    <xdr:cxnSp macro="">
      <xdr:nvCxnSpPr>
        <xdr:cNvPr id="138" name="直線コネクタ 137"/>
        <xdr:cNvCxnSpPr/>
      </xdr:nvCxnSpPr>
      <xdr:spPr>
        <a:xfrm flipV="1">
          <a:off x="1447800" y="102689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2" name="テキスト ボックス 141"/>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109728</xdr:rowOff>
    </xdr:from>
    <xdr:to>
      <xdr:col>7</xdr:col>
      <xdr:colOff>203200</xdr:colOff>
      <xdr:row>61</xdr:row>
      <xdr:rowOff>39878</xdr:rowOff>
    </xdr:to>
    <xdr:sp macro="" textlink="">
      <xdr:nvSpPr>
        <xdr:cNvPr id="148" name="円/楕円 147"/>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126255</xdr:rowOff>
    </xdr:from>
    <xdr:ext cx="762000" cy="259045"/>
    <xdr:sp macro="" textlink="">
      <xdr:nvSpPr>
        <xdr:cNvPr id="149"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124206</xdr:rowOff>
    </xdr:from>
    <xdr:to>
      <xdr:col>6</xdr:col>
      <xdr:colOff>50800</xdr:colOff>
      <xdr:row>61</xdr:row>
      <xdr:rowOff>54356</xdr:rowOff>
    </xdr:to>
    <xdr:sp macro="" textlink="">
      <xdr:nvSpPr>
        <xdr:cNvPr id="150" name="円/楕円 149"/>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64533</xdr:rowOff>
    </xdr:from>
    <xdr:ext cx="736600" cy="259045"/>
    <xdr:sp macro="" textlink="">
      <xdr:nvSpPr>
        <xdr:cNvPr id="151" name="テキスト ボックス 150"/>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75946</xdr:rowOff>
    </xdr:from>
    <xdr:to>
      <xdr:col>4</xdr:col>
      <xdr:colOff>533400</xdr:colOff>
      <xdr:row>61</xdr:row>
      <xdr:rowOff>6096</xdr:rowOff>
    </xdr:to>
    <xdr:sp macro="" textlink="">
      <xdr:nvSpPr>
        <xdr:cNvPr id="152" name="円/楕円 151"/>
        <xdr:cNvSpPr/>
      </xdr:nvSpPr>
      <xdr:spPr>
        <a:xfrm>
          <a:off x="3175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16273</xdr:rowOff>
    </xdr:from>
    <xdr:ext cx="762000" cy="259045"/>
    <xdr:sp macro="" textlink="">
      <xdr:nvSpPr>
        <xdr:cNvPr id="153" name="テキスト ボックス 152"/>
        <xdr:cNvSpPr txBox="1"/>
      </xdr:nvSpPr>
      <xdr:spPr>
        <a:xfrm>
          <a:off x="2844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102616</xdr:rowOff>
    </xdr:from>
    <xdr:to>
      <xdr:col>3</xdr:col>
      <xdr:colOff>330200</xdr:colOff>
      <xdr:row>60</xdr:row>
      <xdr:rowOff>32766</xdr:rowOff>
    </xdr:to>
    <xdr:sp macro="" textlink="">
      <xdr:nvSpPr>
        <xdr:cNvPr id="154" name="円/楕円 153"/>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42943</xdr:rowOff>
    </xdr:from>
    <xdr:ext cx="762000" cy="259045"/>
    <xdr:sp macro="" textlink="">
      <xdr:nvSpPr>
        <xdr:cNvPr id="155" name="テキスト ボックス 154"/>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150876</xdr:rowOff>
    </xdr:from>
    <xdr:to>
      <xdr:col>2</xdr:col>
      <xdr:colOff>127000</xdr:colOff>
      <xdr:row>60</xdr:row>
      <xdr:rowOff>81026</xdr:rowOff>
    </xdr:to>
    <xdr:sp macro="" textlink="">
      <xdr:nvSpPr>
        <xdr:cNvPr id="156" name="円/楕円 155"/>
        <xdr:cNvSpPr/>
      </xdr:nvSpPr>
      <xdr:spPr>
        <a:xfrm>
          <a:off x="1397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91203</xdr:rowOff>
    </xdr:from>
    <xdr:ext cx="762000" cy="259045"/>
    <xdr:sp macro="" textlink="">
      <xdr:nvSpPr>
        <xdr:cNvPr id="157" name="テキスト ボックス 156"/>
        <xdr:cNvSpPr txBox="1"/>
      </xdr:nvSpPr>
      <xdr:spPr>
        <a:xfrm>
          <a:off x="1066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人件費・物件費の決算額がともに増額となり、それぞれ</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％増加したことにり前年度増額となった。</a:t>
          </a:r>
          <a:endParaRPr lang="ja-JP" altLang="ja-JP" sz="1400">
            <a:effectLst/>
          </a:endParaRPr>
        </a:p>
        <a:p>
          <a:pPr rtl="0"/>
          <a:r>
            <a:rPr lang="ja-JP" altLang="ja-JP" sz="1100" b="0" i="0" baseline="0">
              <a:solidFill>
                <a:schemeClr val="dk1"/>
              </a:solidFill>
              <a:effectLst/>
              <a:latin typeface="+mn-lt"/>
              <a:ea typeface="+mn-ea"/>
              <a:cs typeface="+mn-cs"/>
            </a:rPr>
            <a:t>人件費については退職者の増加により総額が増額となり、物件費については、社会保障・税番号システム対応や除雪作業に伴う業務委託が総額を増額させた。</a:t>
          </a:r>
          <a:endParaRPr lang="ja-JP" altLang="ja-JP" sz="1400">
            <a:effectLst/>
          </a:endParaRPr>
        </a:p>
        <a:p>
          <a:pPr rtl="0"/>
          <a:r>
            <a:rPr lang="ja-JP" altLang="ja-JP" sz="1100" b="0" i="0" baseline="0">
              <a:solidFill>
                <a:schemeClr val="dk1"/>
              </a:solidFill>
              <a:effectLst/>
              <a:latin typeface="+mn-lt"/>
              <a:ea typeface="+mn-ea"/>
              <a:cs typeface="+mn-cs"/>
            </a:rPr>
            <a:t>　今後も引き続いての定員管理における人件費の抑制を図るとともに物件費等の歳出の削減を図るように努める。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167912</xdr:rowOff>
    </xdr:from>
    <xdr:to>
      <xdr:col>7</xdr:col>
      <xdr:colOff>152400</xdr:colOff>
      <xdr:row>85</xdr:row>
      <xdr:rowOff>56880</xdr:rowOff>
    </xdr:to>
    <xdr:cxnSp macro="">
      <xdr:nvCxnSpPr>
        <xdr:cNvPr id="194" name="直線コネクタ 193"/>
        <xdr:cNvCxnSpPr/>
      </xdr:nvCxnSpPr>
      <xdr:spPr>
        <a:xfrm>
          <a:off x="4114800" y="14569712"/>
          <a:ext cx="838200" cy="6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167912</xdr:rowOff>
    </xdr:from>
    <xdr:to>
      <xdr:col>6</xdr:col>
      <xdr:colOff>0</xdr:colOff>
      <xdr:row>85</xdr:row>
      <xdr:rowOff>66991</xdr:rowOff>
    </xdr:to>
    <xdr:cxnSp macro="">
      <xdr:nvCxnSpPr>
        <xdr:cNvPr id="197" name="直線コネクタ 196"/>
        <xdr:cNvCxnSpPr/>
      </xdr:nvCxnSpPr>
      <xdr:spPr>
        <a:xfrm flipV="1">
          <a:off x="3225800" y="14569712"/>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23580</xdr:rowOff>
    </xdr:from>
    <xdr:to>
      <xdr:col>4</xdr:col>
      <xdr:colOff>482600</xdr:colOff>
      <xdr:row>85</xdr:row>
      <xdr:rowOff>66991</xdr:rowOff>
    </xdr:to>
    <xdr:cxnSp macro="">
      <xdr:nvCxnSpPr>
        <xdr:cNvPr id="200" name="直線コネクタ 199"/>
        <xdr:cNvCxnSpPr/>
      </xdr:nvCxnSpPr>
      <xdr:spPr>
        <a:xfrm>
          <a:off x="2336800" y="14596830"/>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150137</xdr:rowOff>
    </xdr:from>
    <xdr:to>
      <xdr:col>3</xdr:col>
      <xdr:colOff>279400</xdr:colOff>
      <xdr:row>85</xdr:row>
      <xdr:rowOff>23580</xdr:rowOff>
    </xdr:to>
    <xdr:cxnSp macro="">
      <xdr:nvCxnSpPr>
        <xdr:cNvPr id="203" name="直線コネクタ 202"/>
        <xdr:cNvCxnSpPr/>
      </xdr:nvCxnSpPr>
      <xdr:spPr>
        <a:xfrm>
          <a:off x="1447800" y="14551937"/>
          <a:ext cx="889000" cy="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6080</xdr:rowOff>
    </xdr:from>
    <xdr:to>
      <xdr:col>7</xdr:col>
      <xdr:colOff>203200</xdr:colOff>
      <xdr:row>85</xdr:row>
      <xdr:rowOff>107680</xdr:rowOff>
    </xdr:to>
    <xdr:sp macro="" textlink="">
      <xdr:nvSpPr>
        <xdr:cNvPr id="213" name="円/楕円 212"/>
        <xdr:cNvSpPr/>
      </xdr:nvSpPr>
      <xdr:spPr>
        <a:xfrm>
          <a:off x="4902200" y="145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149607</xdr:rowOff>
    </xdr:from>
    <xdr:ext cx="762000" cy="259045"/>
    <xdr:sp macro="" textlink="">
      <xdr:nvSpPr>
        <xdr:cNvPr id="214" name="人件費・物件費等の状況該当値テキスト"/>
        <xdr:cNvSpPr txBox="1"/>
      </xdr:nvSpPr>
      <xdr:spPr>
        <a:xfrm>
          <a:off x="5041900" y="1455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117112</xdr:rowOff>
    </xdr:from>
    <xdr:to>
      <xdr:col>6</xdr:col>
      <xdr:colOff>50800</xdr:colOff>
      <xdr:row>85</xdr:row>
      <xdr:rowOff>47262</xdr:rowOff>
    </xdr:to>
    <xdr:sp macro="" textlink="">
      <xdr:nvSpPr>
        <xdr:cNvPr id="215" name="円/楕円 214"/>
        <xdr:cNvSpPr/>
      </xdr:nvSpPr>
      <xdr:spPr>
        <a:xfrm>
          <a:off x="4064000" y="14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32039</xdr:rowOff>
    </xdr:from>
    <xdr:ext cx="736600" cy="259045"/>
    <xdr:sp macro="" textlink="">
      <xdr:nvSpPr>
        <xdr:cNvPr id="216" name="テキスト ボックス 215"/>
        <xdr:cNvSpPr txBox="1"/>
      </xdr:nvSpPr>
      <xdr:spPr>
        <a:xfrm>
          <a:off x="3733800" y="1460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131,929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16191</xdr:rowOff>
    </xdr:from>
    <xdr:to>
      <xdr:col>4</xdr:col>
      <xdr:colOff>533400</xdr:colOff>
      <xdr:row>85</xdr:row>
      <xdr:rowOff>117791</xdr:rowOff>
    </xdr:to>
    <xdr:sp macro="" textlink="">
      <xdr:nvSpPr>
        <xdr:cNvPr id="217" name="円/楕円 216"/>
        <xdr:cNvSpPr/>
      </xdr:nvSpPr>
      <xdr:spPr>
        <a:xfrm>
          <a:off x="3175000" y="145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102568</xdr:rowOff>
    </xdr:from>
    <xdr:ext cx="762000" cy="259045"/>
    <xdr:sp macro="" textlink="">
      <xdr:nvSpPr>
        <xdr:cNvPr id="218" name="テキスト ボックス 217"/>
        <xdr:cNvSpPr txBox="1"/>
      </xdr:nvSpPr>
      <xdr:spPr>
        <a:xfrm>
          <a:off x="2844800" y="146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138,067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144230</xdr:rowOff>
    </xdr:from>
    <xdr:to>
      <xdr:col>3</xdr:col>
      <xdr:colOff>330200</xdr:colOff>
      <xdr:row>85</xdr:row>
      <xdr:rowOff>74380</xdr:rowOff>
    </xdr:to>
    <xdr:sp macro="" textlink="">
      <xdr:nvSpPr>
        <xdr:cNvPr id="219" name="円/楕円 218"/>
        <xdr:cNvSpPr/>
      </xdr:nvSpPr>
      <xdr:spPr>
        <a:xfrm>
          <a:off x="2286000" y="145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59157</xdr:rowOff>
    </xdr:from>
    <xdr:ext cx="762000" cy="259045"/>
    <xdr:sp macro="" textlink="">
      <xdr:nvSpPr>
        <xdr:cNvPr id="220" name="テキスト ボックス 219"/>
        <xdr:cNvSpPr txBox="1"/>
      </xdr:nvSpPr>
      <xdr:spPr>
        <a:xfrm>
          <a:off x="1955800" y="146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99337</xdr:rowOff>
    </xdr:from>
    <xdr:to>
      <xdr:col>2</xdr:col>
      <xdr:colOff>127000</xdr:colOff>
      <xdr:row>85</xdr:row>
      <xdr:rowOff>29487</xdr:rowOff>
    </xdr:to>
    <xdr:sp macro="" textlink="">
      <xdr:nvSpPr>
        <xdr:cNvPr id="221" name="円/楕円 220"/>
        <xdr:cNvSpPr/>
      </xdr:nvSpPr>
      <xdr:spPr>
        <a:xfrm>
          <a:off x="1397000" y="145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14264</xdr:rowOff>
    </xdr:from>
    <xdr:ext cx="762000" cy="259045"/>
    <xdr:sp macro="" textlink="">
      <xdr:nvSpPr>
        <xdr:cNvPr id="222" name="テキスト ボックス 221"/>
        <xdr:cNvSpPr txBox="1"/>
      </xdr:nvSpPr>
      <xdr:spPr>
        <a:xfrm>
          <a:off x="1066800" y="145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年度で給与減額措置を実施したため、指数についても</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年程同水準で推移しており、また類似団体との差についても、過去の状況と近いものとなっている。　類似団体の平均値を下回っていることから、これらのことも考慮しながら、適正な給与水準となるように努める。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18445</xdr:rowOff>
    </xdr:to>
    <xdr:cxnSp macro="">
      <xdr:nvCxnSpPr>
        <xdr:cNvPr id="258" name="直線コネクタ 257"/>
        <xdr:cNvCxnSpPr/>
      </xdr:nvCxnSpPr>
      <xdr:spPr>
        <a:xfrm>
          <a:off x="16179800" y="142258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18445</xdr:rowOff>
    </xdr:to>
    <xdr:cxnSp macro="">
      <xdr:nvCxnSpPr>
        <xdr:cNvPr id="261" name="直線コネクタ 260"/>
        <xdr:cNvCxnSpPr/>
      </xdr:nvCxnSpPr>
      <xdr:spPr>
        <a:xfrm flipV="1">
          <a:off x="15290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88</xdr:row>
      <xdr:rowOff>149377</xdr:rowOff>
    </xdr:to>
    <xdr:cxnSp macro="">
      <xdr:nvCxnSpPr>
        <xdr:cNvPr id="264" name="直線コネクタ 263"/>
        <xdr:cNvCxnSpPr/>
      </xdr:nvCxnSpPr>
      <xdr:spPr>
        <a:xfrm flipV="1">
          <a:off x="14401800" y="14248795"/>
          <a:ext cx="889000" cy="9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88</xdr:row>
      <xdr:rowOff>160866</xdr:rowOff>
    </xdr:to>
    <xdr:cxnSp macro="">
      <xdr:nvCxnSpPr>
        <xdr:cNvPr id="267" name="直線コネクタ 266"/>
        <xdr:cNvCxnSpPr/>
      </xdr:nvCxnSpPr>
      <xdr:spPr>
        <a:xfrm flipV="1">
          <a:off x="13512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7" name="円/楕円 276"/>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8"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9" name="円/楕円 278"/>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80" name="テキスト ボックス 279"/>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3" name="円/楕円 282"/>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4" name="テキスト ボックス 283"/>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6" name="テキスト ボックス 285"/>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類似団体平均値を上回っているが、これは当町の地理的要因が影響している。　富士五湖の内、４湖を抱えその湖畔に集落が点在するため、公共施設の集約が困難な状況がある。　合併後に行ってきた退職者の補充を最小限に行うことで、年々類似団体平均値との差は小さくなってきている。　今後も継続し、順次、類似団体平均に近づくよう職員数を削減していくことに努める。</a:t>
          </a:r>
          <a:endParaRPr lang="ja-JP" altLang="ja-JP" sz="1400">
            <a:effectLst/>
          </a:endParaRPr>
        </a:p>
        <a:p>
          <a:r>
            <a:rPr lang="ja-JP" altLang="ja-JP" sz="1100" b="0" i="0" baseline="0">
              <a:solidFill>
                <a:schemeClr val="dk1"/>
              </a:solidFill>
              <a:effectLst/>
              <a:latin typeface="+mn-lt"/>
              <a:ea typeface="+mn-ea"/>
              <a:cs typeface="+mn-cs"/>
            </a:rPr>
            <a:t>　今後も指定管理者制度の活用や民間委託を進め、できるものについては順次移行するよう考慮する。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52160</xdr:rowOff>
    </xdr:from>
    <xdr:to>
      <xdr:col>24</xdr:col>
      <xdr:colOff>558800</xdr:colOff>
      <xdr:row>61</xdr:row>
      <xdr:rowOff>65949</xdr:rowOff>
    </xdr:to>
    <xdr:cxnSp macro="">
      <xdr:nvCxnSpPr>
        <xdr:cNvPr id="323" name="直線コネクタ 322"/>
        <xdr:cNvCxnSpPr/>
      </xdr:nvCxnSpPr>
      <xdr:spPr>
        <a:xfrm flipV="1">
          <a:off x="16179800" y="1051061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65949</xdr:rowOff>
    </xdr:from>
    <xdr:to>
      <xdr:col>23</xdr:col>
      <xdr:colOff>406400</xdr:colOff>
      <xdr:row>61</xdr:row>
      <xdr:rowOff>86632</xdr:rowOff>
    </xdr:to>
    <xdr:cxnSp macro="">
      <xdr:nvCxnSpPr>
        <xdr:cNvPr id="326" name="直線コネクタ 325"/>
        <xdr:cNvCxnSpPr/>
      </xdr:nvCxnSpPr>
      <xdr:spPr>
        <a:xfrm flipV="1">
          <a:off x="15290800" y="1052439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86632</xdr:rowOff>
    </xdr:from>
    <xdr:to>
      <xdr:col>22</xdr:col>
      <xdr:colOff>203200</xdr:colOff>
      <xdr:row>61</xdr:row>
      <xdr:rowOff>88356</xdr:rowOff>
    </xdr:to>
    <xdr:cxnSp macro="">
      <xdr:nvCxnSpPr>
        <xdr:cNvPr id="329" name="直線コネクタ 328"/>
        <xdr:cNvCxnSpPr/>
      </xdr:nvCxnSpPr>
      <xdr:spPr>
        <a:xfrm flipV="1">
          <a:off x="14401800" y="1054508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88356</xdr:rowOff>
    </xdr:from>
    <xdr:to>
      <xdr:col>21</xdr:col>
      <xdr:colOff>0</xdr:colOff>
      <xdr:row>61</xdr:row>
      <xdr:rowOff>112485</xdr:rowOff>
    </xdr:to>
    <xdr:cxnSp macro="">
      <xdr:nvCxnSpPr>
        <xdr:cNvPr id="332" name="直線コネクタ 331"/>
        <xdr:cNvCxnSpPr/>
      </xdr:nvCxnSpPr>
      <xdr:spPr>
        <a:xfrm flipV="1">
          <a:off x="13512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1360</xdr:rowOff>
    </xdr:from>
    <xdr:to>
      <xdr:col>24</xdr:col>
      <xdr:colOff>609600</xdr:colOff>
      <xdr:row>61</xdr:row>
      <xdr:rowOff>102960</xdr:rowOff>
    </xdr:to>
    <xdr:sp macro="" textlink="">
      <xdr:nvSpPr>
        <xdr:cNvPr id="342" name="円/楕円 341"/>
        <xdr:cNvSpPr/>
      </xdr:nvSpPr>
      <xdr:spPr>
        <a:xfrm>
          <a:off x="169672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144887</xdr:rowOff>
    </xdr:from>
    <xdr:ext cx="762000" cy="259045"/>
    <xdr:sp macro="" textlink="">
      <xdr:nvSpPr>
        <xdr:cNvPr id="343" name="定員管理の状況該当値テキスト"/>
        <xdr:cNvSpPr txBox="1"/>
      </xdr:nvSpPr>
      <xdr:spPr>
        <a:xfrm>
          <a:off x="17106900" y="1043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15149</xdr:rowOff>
    </xdr:from>
    <xdr:to>
      <xdr:col>23</xdr:col>
      <xdr:colOff>457200</xdr:colOff>
      <xdr:row>61</xdr:row>
      <xdr:rowOff>116749</xdr:rowOff>
    </xdr:to>
    <xdr:sp macro="" textlink="">
      <xdr:nvSpPr>
        <xdr:cNvPr id="344" name="円/楕円 343"/>
        <xdr:cNvSpPr/>
      </xdr:nvSpPr>
      <xdr:spPr>
        <a:xfrm>
          <a:off x="16129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101526</xdr:rowOff>
    </xdr:from>
    <xdr:ext cx="736600" cy="259045"/>
    <xdr:sp macro="" textlink="">
      <xdr:nvSpPr>
        <xdr:cNvPr id="345" name="テキスト ボックス 344"/>
        <xdr:cNvSpPr txBox="1"/>
      </xdr:nvSpPr>
      <xdr:spPr>
        <a:xfrm>
          <a:off x="15798800" y="1055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35832</xdr:rowOff>
    </xdr:from>
    <xdr:to>
      <xdr:col>22</xdr:col>
      <xdr:colOff>254000</xdr:colOff>
      <xdr:row>61</xdr:row>
      <xdr:rowOff>137432</xdr:rowOff>
    </xdr:to>
    <xdr:sp macro="" textlink="">
      <xdr:nvSpPr>
        <xdr:cNvPr id="346" name="円/楕円 345"/>
        <xdr:cNvSpPr/>
      </xdr:nvSpPr>
      <xdr:spPr>
        <a:xfrm>
          <a:off x="15240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122209</xdr:rowOff>
    </xdr:from>
    <xdr:ext cx="762000" cy="259045"/>
    <xdr:sp macro="" textlink="">
      <xdr:nvSpPr>
        <xdr:cNvPr id="347" name="テキスト ボックス 346"/>
        <xdr:cNvSpPr txBox="1"/>
      </xdr:nvSpPr>
      <xdr:spPr>
        <a:xfrm>
          <a:off x="14909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8" name="円/楕円 347"/>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123933</xdr:rowOff>
    </xdr:from>
    <xdr:ext cx="762000" cy="259045"/>
    <xdr:sp macro="" textlink="">
      <xdr:nvSpPr>
        <xdr:cNvPr id="349" name="テキスト ボックス 348"/>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61685</xdr:rowOff>
    </xdr:from>
    <xdr:to>
      <xdr:col>19</xdr:col>
      <xdr:colOff>533400</xdr:colOff>
      <xdr:row>61</xdr:row>
      <xdr:rowOff>163285</xdr:rowOff>
    </xdr:to>
    <xdr:sp macro="" textlink="">
      <xdr:nvSpPr>
        <xdr:cNvPr id="350" name="円/楕円 349"/>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148062</xdr:rowOff>
    </xdr:from>
    <xdr:ext cx="762000" cy="259045"/>
    <xdr:sp macro="" textlink="">
      <xdr:nvSpPr>
        <xdr:cNvPr id="351" name="テキスト ボックス 350"/>
        <xdr:cNvSpPr txBox="1"/>
      </xdr:nvSpPr>
      <xdr:spPr>
        <a:xfrm>
          <a:off x="13131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全体的には、分子が</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万円減となり、分母は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百万円の増となっ</a:t>
          </a:r>
          <a:r>
            <a:rPr kumimoji="1" lang="ja-JP" altLang="en-US" sz="1100">
              <a:solidFill>
                <a:schemeClr val="dk1"/>
              </a:solidFill>
              <a:effectLst/>
              <a:latin typeface="+mn-lt"/>
              <a:ea typeface="+mn-ea"/>
              <a:cs typeface="+mn-cs"/>
            </a:rPr>
            <a:t>たことにより実質公債費比率は減少した。</a:t>
          </a:r>
          <a:r>
            <a:rPr kumimoji="1" lang="ja-JP" altLang="ja-JP" sz="1100">
              <a:solidFill>
                <a:schemeClr val="dk1"/>
              </a:solidFill>
              <a:effectLst/>
              <a:latin typeface="+mn-lt"/>
              <a:ea typeface="+mn-ea"/>
              <a:cs typeface="+mn-cs"/>
            </a:rPr>
            <a:t>比率が下がった主な要因として、合併特例債などの公債費の償還額の増や、一部事務組合の起債の償還が始まったことによ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等は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百万円の増となったものの、</a:t>
          </a:r>
          <a:r>
            <a:rPr kumimoji="1" lang="ja-JP" altLang="en-US" sz="1100">
              <a:solidFill>
                <a:schemeClr val="dk1"/>
              </a:solidFill>
              <a:effectLst/>
              <a:latin typeface="+mn-lt"/>
              <a:ea typeface="+mn-ea"/>
              <a:cs typeface="+mn-cs"/>
            </a:rPr>
            <a:t>控除財源である算入公債費等として、</a:t>
          </a:r>
          <a:r>
            <a:rPr kumimoji="1" lang="ja-JP" altLang="ja-JP" sz="1100">
              <a:solidFill>
                <a:schemeClr val="dk1"/>
              </a:solidFill>
              <a:effectLst/>
              <a:latin typeface="+mn-lt"/>
              <a:ea typeface="+mn-ea"/>
              <a:cs typeface="+mn-cs"/>
            </a:rPr>
            <a:t>災害復旧費等に係る基準財政需要額等</a:t>
          </a:r>
          <a:r>
            <a:rPr kumimoji="1" lang="ja-JP" altLang="en-US" sz="1100">
              <a:solidFill>
                <a:schemeClr val="dk1"/>
              </a:solidFill>
              <a:effectLst/>
              <a:latin typeface="+mn-lt"/>
              <a:ea typeface="+mn-ea"/>
              <a:cs typeface="+mn-cs"/>
            </a:rPr>
            <a:t>の増により、元利償還金等を上回る控除額となったため</a:t>
          </a:r>
          <a:r>
            <a:rPr kumimoji="1" lang="ja-JP" altLang="ja-JP" sz="1100">
              <a:solidFill>
                <a:schemeClr val="dk1"/>
              </a:solidFill>
              <a:effectLst/>
              <a:latin typeface="+mn-lt"/>
              <a:ea typeface="+mn-ea"/>
              <a:cs typeface="+mn-cs"/>
            </a:rPr>
            <a:t>、最終的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390</a:t>
          </a:r>
          <a:r>
            <a:rPr kumimoji="1" lang="ja-JP" altLang="ja-JP" sz="1100">
              <a:solidFill>
                <a:schemeClr val="dk1"/>
              </a:solidFill>
              <a:effectLst/>
              <a:latin typeface="+mn-lt"/>
              <a:ea typeface="+mn-ea"/>
              <a:cs typeface="+mn-cs"/>
            </a:rPr>
            <a:t>万円の減額となった。また、分母では、地方税の増収による標準税収入額が増となったことにより分母全体が約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百万円の増となり、全体的に実質公債費率の減少の要因となった。</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95250</xdr:rowOff>
    </xdr:to>
    <xdr:cxnSp macro="">
      <xdr:nvCxnSpPr>
        <xdr:cNvPr id="384" name="直線コネクタ 383"/>
        <xdr:cNvCxnSpPr/>
      </xdr:nvCxnSpPr>
      <xdr:spPr>
        <a:xfrm flipV="1">
          <a:off x="16179800" y="737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44</xdr:row>
      <xdr:rowOff>12277</xdr:rowOff>
    </xdr:to>
    <xdr:cxnSp macro="">
      <xdr:nvCxnSpPr>
        <xdr:cNvPr id="387" name="直線コネクタ 386"/>
        <xdr:cNvCxnSpPr/>
      </xdr:nvCxnSpPr>
      <xdr:spPr>
        <a:xfrm flipV="1">
          <a:off x="15290800" y="74676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12277</xdr:rowOff>
    </xdr:from>
    <xdr:to>
      <xdr:col>22</xdr:col>
      <xdr:colOff>203200</xdr:colOff>
      <xdr:row>44</xdr:row>
      <xdr:rowOff>44450</xdr:rowOff>
    </xdr:to>
    <xdr:cxnSp macro="">
      <xdr:nvCxnSpPr>
        <xdr:cNvPr id="390" name="直線コネクタ 389"/>
        <xdr:cNvCxnSpPr/>
      </xdr:nvCxnSpPr>
      <xdr:spPr>
        <a:xfrm flipV="1">
          <a:off x="14401800" y="75560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44450</xdr:rowOff>
    </xdr:from>
    <xdr:to>
      <xdr:col>21</xdr:col>
      <xdr:colOff>0</xdr:colOff>
      <xdr:row>44</xdr:row>
      <xdr:rowOff>116840</xdr:rowOff>
    </xdr:to>
    <xdr:cxnSp macro="">
      <xdr:nvCxnSpPr>
        <xdr:cNvPr id="393" name="直線コネクタ 392"/>
        <xdr:cNvCxnSpPr/>
      </xdr:nvCxnSpPr>
      <xdr:spPr>
        <a:xfrm flipV="1">
          <a:off x="13512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403" name="円/楕円 402"/>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404"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5" name="円/楕円 404"/>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6" name="テキスト ボックス 405"/>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132927</xdr:rowOff>
    </xdr:from>
    <xdr:to>
      <xdr:col>22</xdr:col>
      <xdr:colOff>254000</xdr:colOff>
      <xdr:row>44</xdr:row>
      <xdr:rowOff>63077</xdr:rowOff>
    </xdr:to>
    <xdr:sp macro="" textlink="">
      <xdr:nvSpPr>
        <xdr:cNvPr id="407" name="円/楕円 406"/>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47854</xdr:rowOff>
    </xdr:from>
    <xdr:ext cx="762000" cy="259045"/>
    <xdr:sp macro="" textlink="">
      <xdr:nvSpPr>
        <xdr:cNvPr id="408" name="テキスト ボックス 407"/>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165100</xdr:rowOff>
    </xdr:from>
    <xdr:to>
      <xdr:col>21</xdr:col>
      <xdr:colOff>50800</xdr:colOff>
      <xdr:row>44</xdr:row>
      <xdr:rowOff>95250</xdr:rowOff>
    </xdr:to>
    <xdr:sp macro="" textlink="">
      <xdr:nvSpPr>
        <xdr:cNvPr id="409" name="円/楕円 408"/>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80027</xdr:rowOff>
    </xdr:from>
    <xdr:ext cx="762000" cy="259045"/>
    <xdr:sp macro="" textlink="">
      <xdr:nvSpPr>
        <xdr:cNvPr id="410" name="テキスト ボックス 409"/>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11" name="円/楕円 410"/>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12" name="テキスト ボックス 411"/>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将来負担額は、地方債残高が約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億円増額となったものの公営企業等繰入予定額が下水道事業特別会計への繰出基準額が減少したことなどにより、約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百万円の減となったこと、さらに職員の入れ替えによる退職手当負担見込み額が約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千万円減となったことなどにより、負担額は、対前年度比約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億円減少した。　また、その補てん財源は、約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億円の増額となった　補てん財源の主な増は公共施設建設基金等への積立により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百万円の増、基準財政需要額見込額が公債費の算入などによる</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百万円の増となり、全体では、約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億円増加したことにより、分子では、昨年度比で約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千万円減少したことによる。これらのことにより、将来負担比率は、</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80306</xdr:rowOff>
    </xdr:from>
    <xdr:to>
      <xdr:col>24</xdr:col>
      <xdr:colOff>558800</xdr:colOff>
      <xdr:row>16</xdr:row>
      <xdr:rowOff>154305</xdr:rowOff>
    </xdr:to>
    <xdr:cxnSp macro="">
      <xdr:nvCxnSpPr>
        <xdr:cNvPr id="446" name="直線コネクタ 445"/>
        <xdr:cNvCxnSpPr/>
      </xdr:nvCxnSpPr>
      <xdr:spPr>
        <a:xfrm flipV="1">
          <a:off x="16179800" y="2823506"/>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154305</xdr:rowOff>
    </xdr:from>
    <xdr:to>
      <xdr:col>23</xdr:col>
      <xdr:colOff>406400</xdr:colOff>
      <xdr:row>17</xdr:row>
      <xdr:rowOff>77766</xdr:rowOff>
    </xdr:to>
    <xdr:cxnSp macro="">
      <xdr:nvCxnSpPr>
        <xdr:cNvPr id="449" name="直線コネクタ 448"/>
        <xdr:cNvCxnSpPr/>
      </xdr:nvCxnSpPr>
      <xdr:spPr>
        <a:xfrm flipV="1">
          <a:off x="15290800" y="2897505"/>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77766</xdr:rowOff>
    </xdr:from>
    <xdr:to>
      <xdr:col>22</xdr:col>
      <xdr:colOff>203200</xdr:colOff>
      <xdr:row>18</xdr:row>
      <xdr:rowOff>26966</xdr:rowOff>
    </xdr:to>
    <xdr:cxnSp macro="">
      <xdr:nvCxnSpPr>
        <xdr:cNvPr id="452" name="直線コネクタ 451"/>
        <xdr:cNvCxnSpPr/>
      </xdr:nvCxnSpPr>
      <xdr:spPr>
        <a:xfrm flipV="1">
          <a:off x="14401800" y="29924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26966</xdr:rowOff>
    </xdr:from>
    <xdr:to>
      <xdr:col>21</xdr:col>
      <xdr:colOff>0</xdr:colOff>
      <xdr:row>18</xdr:row>
      <xdr:rowOff>161290</xdr:rowOff>
    </xdr:to>
    <xdr:cxnSp macro="">
      <xdr:nvCxnSpPr>
        <xdr:cNvPr id="455" name="直線コネクタ 454"/>
        <xdr:cNvCxnSpPr/>
      </xdr:nvCxnSpPr>
      <xdr:spPr>
        <a:xfrm flipV="1">
          <a:off x="13512800" y="3113066"/>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29506</xdr:rowOff>
    </xdr:from>
    <xdr:to>
      <xdr:col>24</xdr:col>
      <xdr:colOff>609600</xdr:colOff>
      <xdr:row>16</xdr:row>
      <xdr:rowOff>131106</xdr:rowOff>
    </xdr:to>
    <xdr:sp macro="" textlink="">
      <xdr:nvSpPr>
        <xdr:cNvPr id="465" name="円/楕円 464"/>
        <xdr:cNvSpPr/>
      </xdr:nvSpPr>
      <xdr:spPr>
        <a:xfrm>
          <a:off x="169672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1583</xdr:rowOff>
    </xdr:from>
    <xdr:ext cx="762000" cy="259045"/>
    <xdr:sp macro="" textlink="">
      <xdr:nvSpPr>
        <xdr:cNvPr id="466" name="将来負担の状況該当値テキスト"/>
        <xdr:cNvSpPr txBox="1"/>
      </xdr:nvSpPr>
      <xdr:spPr>
        <a:xfrm>
          <a:off x="17106900" y="274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103505</xdr:rowOff>
    </xdr:from>
    <xdr:to>
      <xdr:col>23</xdr:col>
      <xdr:colOff>457200</xdr:colOff>
      <xdr:row>17</xdr:row>
      <xdr:rowOff>33655</xdr:rowOff>
    </xdr:to>
    <xdr:sp macro="" textlink="">
      <xdr:nvSpPr>
        <xdr:cNvPr id="467" name="円/楕円 466"/>
        <xdr:cNvSpPr/>
      </xdr:nvSpPr>
      <xdr:spPr>
        <a:xfrm>
          <a:off x="16129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18432</xdr:rowOff>
    </xdr:from>
    <xdr:ext cx="736600" cy="259045"/>
    <xdr:sp macro="" textlink="">
      <xdr:nvSpPr>
        <xdr:cNvPr id="468" name="テキスト ボックス 467"/>
        <xdr:cNvSpPr txBox="1"/>
      </xdr:nvSpPr>
      <xdr:spPr>
        <a:xfrm>
          <a:off x="15798800" y="293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26966</xdr:rowOff>
    </xdr:from>
    <xdr:to>
      <xdr:col>22</xdr:col>
      <xdr:colOff>254000</xdr:colOff>
      <xdr:row>17</xdr:row>
      <xdr:rowOff>128566</xdr:rowOff>
    </xdr:to>
    <xdr:sp macro="" textlink="">
      <xdr:nvSpPr>
        <xdr:cNvPr id="469" name="円/楕円 468"/>
        <xdr:cNvSpPr/>
      </xdr:nvSpPr>
      <xdr:spPr>
        <a:xfrm>
          <a:off x="152400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113343</xdr:rowOff>
    </xdr:from>
    <xdr:ext cx="762000" cy="259045"/>
    <xdr:sp macro="" textlink="">
      <xdr:nvSpPr>
        <xdr:cNvPr id="470" name="テキスト ボックス 469"/>
        <xdr:cNvSpPr txBox="1"/>
      </xdr:nvSpPr>
      <xdr:spPr>
        <a:xfrm>
          <a:off x="14909800" y="30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147616</xdr:rowOff>
    </xdr:from>
    <xdr:to>
      <xdr:col>21</xdr:col>
      <xdr:colOff>50800</xdr:colOff>
      <xdr:row>18</xdr:row>
      <xdr:rowOff>77766</xdr:rowOff>
    </xdr:to>
    <xdr:sp macro="" textlink="">
      <xdr:nvSpPr>
        <xdr:cNvPr id="471" name="円/楕円 470"/>
        <xdr:cNvSpPr/>
      </xdr:nvSpPr>
      <xdr:spPr>
        <a:xfrm>
          <a:off x="14351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62543</xdr:rowOff>
    </xdr:from>
    <xdr:ext cx="762000" cy="259045"/>
    <xdr:sp macro="" textlink="">
      <xdr:nvSpPr>
        <xdr:cNvPr id="472" name="テキスト ボックス 471"/>
        <xdr:cNvSpPr txBox="1"/>
      </xdr:nvSpPr>
      <xdr:spPr>
        <a:xfrm>
          <a:off x="14020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110490</xdr:rowOff>
    </xdr:from>
    <xdr:to>
      <xdr:col>19</xdr:col>
      <xdr:colOff>533400</xdr:colOff>
      <xdr:row>19</xdr:row>
      <xdr:rowOff>40640</xdr:rowOff>
    </xdr:to>
    <xdr:sp macro="" textlink="">
      <xdr:nvSpPr>
        <xdr:cNvPr id="473" name="円/楕円 472"/>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25417</xdr:rowOff>
    </xdr:from>
    <xdr:ext cx="762000" cy="259045"/>
    <xdr:sp macro="" textlink="">
      <xdr:nvSpPr>
        <xdr:cNvPr id="474" name="テキスト ボックス 473"/>
        <xdr:cNvSpPr txBox="1"/>
      </xdr:nvSpPr>
      <xdr:spPr>
        <a:xfrm>
          <a:off x="1313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【人件費・人件費に準ずる費用】</a:t>
          </a:r>
          <a:endParaRPr lang="ja-JP" altLang="ja-JP" sz="1400">
            <a:effectLst/>
          </a:endParaRPr>
        </a:p>
        <a:p>
          <a:pPr rtl="0"/>
          <a:r>
            <a:rPr lang="ja-JP" altLang="ja-JP" sz="1100" b="0" i="0" baseline="0">
              <a:solidFill>
                <a:schemeClr val="dk1"/>
              </a:solidFill>
              <a:effectLst/>
              <a:latin typeface="+mn-lt"/>
              <a:ea typeface="+mn-ea"/>
              <a:cs typeface="+mn-cs"/>
            </a:rPr>
            <a:t>　人件費は、前年</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％と減少し、Ｈ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年度からも順次逓減している。　これは、合併により増加した職員数について定員管理により削減していることなどの要因である。　</a:t>
          </a:r>
          <a:endParaRPr lang="ja-JP" altLang="ja-JP" sz="1400">
            <a:effectLst/>
          </a:endParaRPr>
        </a:p>
        <a:p>
          <a:pPr rtl="0"/>
          <a:r>
            <a:rPr lang="ja-JP" altLang="ja-JP" sz="1100" b="0" i="0" baseline="0">
              <a:solidFill>
                <a:schemeClr val="dk1"/>
              </a:solidFill>
              <a:effectLst/>
              <a:latin typeface="+mn-lt"/>
              <a:ea typeface="+mn-ea"/>
              <a:cs typeface="+mn-cs"/>
            </a:rPr>
            <a:t>　富士五湖の内、４湖を抱えその湖畔に集落が点在するため、公共施設の集約が困難な状況があり、人員を削減することがだんだん難しくなっており、さらなる人件費の削減のため指定管理の導入など検討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140716</xdr:rowOff>
    </xdr:from>
    <xdr:to>
      <xdr:col>7</xdr:col>
      <xdr:colOff>15875</xdr:colOff>
      <xdr:row>34</xdr:row>
      <xdr:rowOff>149860</xdr:rowOff>
    </xdr:to>
    <xdr:cxnSp macro="">
      <xdr:nvCxnSpPr>
        <xdr:cNvPr id="64" name="直線コネクタ 63"/>
        <xdr:cNvCxnSpPr/>
      </xdr:nvCxnSpPr>
      <xdr:spPr>
        <a:xfrm flipV="1">
          <a:off x="3987800" y="5970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34</xdr:row>
      <xdr:rowOff>159004</xdr:rowOff>
    </xdr:to>
    <xdr:cxnSp macro="">
      <xdr:nvCxnSpPr>
        <xdr:cNvPr id="67" name="直線コネクタ 66"/>
        <xdr:cNvCxnSpPr/>
      </xdr:nvCxnSpPr>
      <xdr:spPr>
        <a:xfrm flipV="1">
          <a:off x="3098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159004</xdr:rowOff>
    </xdr:from>
    <xdr:to>
      <xdr:col>4</xdr:col>
      <xdr:colOff>346075</xdr:colOff>
      <xdr:row>35</xdr:row>
      <xdr:rowOff>14986</xdr:rowOff>
    </xdr:to>
    <xdr:cxnSp macro="">
      <xdr:nvCxnSpPr>
        <xdr:cNvPr id="70" name="直線コネクタ 69"/>
        <xdr:cNvCxnSpPr/>
      </xdr:nvCxnSpPr>
      <xdr:spPr>
        <a:xfrm flipV="1">
          <a:off x="2209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14986</xdr:rowOff>
    </xdr:from>
    <xdr:to>
      <xdr:col>3</xdr:col>
      <xdr:colOff>142875</xdr:colOff>
      <xdr:row>35</xdr:row>
      <xdr:rowOff>74422</xdr:rowOff>
    </xdr:to>
    <xdr:cxnSp macro="">
      <xdr:nvCxnSpPr>
        <xdr:cNvPr id="73" name="直線コネクタ 72"/>
        <xdr:cNvCxnSpPr/>
      </xdr:nvCxnSpPr>
      <xdr:spPr>
        <a:xfrm flipV="1">
          <a:off x="1320800" y="6015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89916</xdr:rowOff>
    </xdr:from>
    <xdr:to>
      <xdr:col>7</xdr:col>
      <xdr:colOff>66675</xdr:colOff>
      <xdr:row>35</xdr:row>
      <xdr:rowOff>20066</xdr:rowOff>
    </xdr:to>
    <xdr:sp macro="" textlink="">
      <xdr:nvSpPr>
        <xdr:cNvPr id="83" name="円/楕円 82"/>
        <xdr:cNvSpPr/>
      </xdr:nvSpPr>
      <xdr:spPr>
        <a:xfrm>
          <a:off x="4775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169943</xdr:rowOff>
    </xdr:from>
    <xdr:ext cx="762000" cy="259045"/>
    <xdr:sp macro="" textlink="">
      <xdr:nvSpPr>
        <xdr:cNvPr id="84" name="人件費該当値テキスト"/>
        <xdr:cNvSpPr txBox="1"/>
      </xdr:nvSpPr>
      <xdr:spPr>
        <a:xfrm>
          <a:off x="4914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5" name="円/楕円 84"/>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6" name="テキスト ボックス 85"/>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108204</xdr:rowOff>
    </xdr:from>
    <xdr:to>
      <xdr:col>4</xdr:col>
      <xdr:colOff>396875</xdr:colOff>
      <xdr:row>35</xdr:row>
      <xdr:rowOff>38354</xdr:rowOff>
    </xdr:to>
    <xdr:sp macro="" textlink="">
      <xdr:nvSpPr>
        <xdr:cNvPr id="87" name="円/楕円 86"/>
        <xdr:cNvSpPr/>
      </xdr:nvSpPr>
      <xdr:spPr>
        <a:xfrm>
          <a:off x="3048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48531</xdr:rowOff>
    </xdr:from>
    <xdr:ext cx="762000" cy="259045"/>
    <xdr:sp macro="" textlink="">
      <xdr:nvSpPr>
        <xdr:cNvPr id="88" name="テキスト ボックス 87"/>
        <xdr:cNvSpPr txBox="1"/>
      </xdr:nvSpPr>
      <xdr:spPr>
        <a:xfrm>
          <a:off x="2717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135636</xdr:rowOff>
    </xdr:from>
    <xdr:to>
      <xdr:col>3</xdr:col>
      <xdr:colOff>193675</xdr:colOff>
      <xdr:row>35</xdr:row>
      <xdr:rowOff>65786</xdr:rowOff>
    </xdr:to>
    <xdr:sp macro="" textlink="">
      <xdr:nvSpPr>
        <xdr:cNvPr id="89" name="円/楕円 88"/>
        <xdr:cNvSpPr/>
      </xdr:nvSpPr>
      <xdr:spPr>
        <a:xfrm>
          <a:off x="2159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75963</xdr:rowOff>
    </xdr:from>
    <xdr:ext cx="762000" cy="259045"/>
    <xdr:sp macro="" textlink="">
      <xdr:nvSpPr>
        <xdr:cNvPr id="90" name="テキスト ボックス 89"/>
        <xdr:cNvSpPr txBox="1"/>
      </xdr:nvSpPr>
      <xdr:spPr>
        <a:xfrm>
          <a:off x="1828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23622</xdr:rowOff>
    </xdr:from>
    <xdr:to>
      <xdr:col>1</xdr:col>
      <xdr:colOff>676275</xdr:colOff>
      <xdr:row>35</xdr:row>
      <xdr:rowOff>125222</xdr:rowOff>
    </xdr:to>
    <xdr:sp macro="" textlink="">
      <xdr:nvSpPr>
        <xdr:cNvPr id="91" name="円/楕円 90"/>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135399</xdr:rowOff>
    </xdr:from>
    <xdr:ext cx="762000" cy="259045"/>
    <xdr:sp macro="" textlink="">
      <xdr:nvSpPr>
        <xdr:cNvPr id="92" name="テキスト ボックス 91"/>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主に除雪作業に伴う業務委託が経常経費の総額を押し上げている。また、定員管理による職員の減に伴う臨時職員や嘱託職員の増により、数値が上昇したものであることから、今後、これらの臨時職員や嘱託職員も縮小するよう配置を計画的に進める必要がある。</a:t>
          </a:r>
          <a:endParaRPr lang="ja-JP" altLang="ja-JP" sz="1400">
            <a:effectLst/>
          </a:endParaRPr>
        </a:p>
        <a:p>
          <a:pPr rtl="0"/>
          <a:r>
            <a:rPr lang="ja-JP" altLang="ja-JP" sz="1100" b="0" i="0" baseline="0">
              <a:solidFill>
                <a:schemeClr val="dk1"/>
              </a:solidFill>
              <a:effectLst/>
              <a:latin typeface="+mn-lt"/>
              <a:ea typeface="+mn-ea"/>
              <a:cs typeface="+mn-cs"/>
            </a:rPr>
            <a:t>　類似団体平均値が、平成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ポイント上昇したのに対し、当町では、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ポイント上昇していることから、一層合併のスケールメリットを生かした行政のスリム化に対応する必要がある。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130266</xdr:rowOff>
    </xdr:to>
    <xdr:cxnSp macro="">
      <xdr:nvCxnSpPr>
        <xdr:cNvPr id="127" name="直線コネクタ 126"/>
        <xdr:cNvCxnSpPr/>
      </xdr:nvCxnSpPr>
      <xdr:spPr>
        <a:xfrm>
          <a:off x="15671800" y="28016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78014</xdr:rowOff>
    </xdr:to>
    <xdr:cxnSp macro="">
      <xdr:nvCxnSpPr>
        <xdr:cNvPr id="130" name="直線コネクタ 129"/>
        <xdr:cNvCxnSpPr/>
      </xdr:nvCxnSpPr>
      <xdr:spPr>
        <a:xfrm flipV="1">
          <a:off x="14782800" y="2801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164556</xdr:rowOff>
    </xdr:from>
    <xdr:to>
      <xdr:col>21</xdr:col>
      <xdr:colOff>361950</xdr:colOff>
      <xdr:row>16</xdr:row>
      <xdr:rowOff>78014</xdr:rowOff>
    </xdr:to>
    <xdr:cxnSp macro="">
      <xdr:nvCxnSpPr>
        <xdr:cNvPr id="133" name="直線コネクタ 132"/>
        <xdr:cNvCxnSpPr/>
      </xdr:nvCxnSpPr>
      <xdr:spPr>
        <a:xfrm>
          <a:off x="13893800" y="27363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164556</xdr:rowOff>
    </xdr:to>
    <xdr:cxnSp macro="">
      <xdr:nvCxnSpPr>
        <xdr:cNvPr id="136" name="直線コネクタ 135"/>
        <xdr:cNvCxnSpPr/>
      </xdr:nvCxnSpPr>
      <xdr:spPr>
        <a:xfrm>
          <a:off x="13004800" y="2710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6" name="円/楕円 145"/>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95993</xdr:rowOff>
    </xdr:from>
    <xdr:ext cx="762000" cy="259045"/>
    <xdr:sp macro="" textlink="">
      <xdr:nvSpPr>
        <xdr:cNvPr id="147" name="物件費該当値テキスト"/>
        <xdr:cNvSpPr txBox="1"/>
      </xdr:nvSpPr>
      <xdr:spPr>
        <a:xfrm>
          <a:off x="16598900" y="266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0" name="円/楕円 149"/>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1" name="テキスト ボックス 150"/>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113756</xdr:rowOff>
    </xdr:from>
    <xdr:to>
      <xdr:col>20</xdr:col>
      <xdr:colOff>209550</xdr:colOff>
      <xdr:row>16</xdr:row>
      <xdr:rowOff>43906</xdr:rowOff>
    </xdr:to>
    <xdr:sp macro="" textlink="">
      <xdr:nvSpPr>
        <xdr:cNvPr id="152" name="円/楕円 151"/>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54083</xdr:rowOff>
    </xdr:from>
    <xdr:ext cx="762000" cy="259045"/>
    <xdr:sp macro="" textlink="">
      <xdr:nvSpPr>
        <xdr:cNvPr id="153" name="テキスト ボックス 152"/>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年度に類似団体平均と同水準であった数値が、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年度で好転し、</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年度においても若干ではあるが好転した。　主な要因は、重度心身障害者医療費における扶助費の減によるものとなっている。　扶助費が増加する傾向の中で、健康増進事業を実施するなどして、今後も扶助費の抑制を図る必要がある。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120650</xdr:rowOff>
    </xdr:to>
    <xdr:cxnSp macro="">
      <xdr:nvCxnSpPr>
        <xdr:cNvPr id="188" name="直線コネクタ 187"/>
        <xdr:cNvCxnSpPr/>
      </xdr:nvCxnSpPr>
      <xdr:spPr>
        <a:xfrm flipV="1">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55</xdr:row>
      <xdr:rowOff>158750</xdr:rowOff>
    </xdr:to>
    <xdr:cxnSp macro="">
      <xdr:nvCxnSpPr>
        <xdr:cNvPr id="191" name="直線コネクタ 190"/>
        <xdr:cNvCxnSpPr/>
      </xdr:nvCxnSpPr>
      <xdr:spPr>
        <a:xfrm flipV="1">
          <a:off x="3098800" y="955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158750</xdr:rowOff>
    </xdr:to>
    <xdr:cxnSp macro="">
      <xdr:nvCxnSpPr>
        <xdr:cNvPr id="194" name="直線コネクタ 193"/>
        <xdr:cNvCxnSpPr/>
      </xdr:nvCxnSpPr>
      <xdr:spPr>
        <a:xfrm>
          <a:off x="2209800" y="9423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95250</xdr:rowOff>
    </xdr:to>
    <xdr:cxnSp macro="">
      <xdr:nvCxnSpPr>
        <xdr:cNvPr id="197" name="直線コネクタ 196"/>
        <xdr:cNvCxnSpPr/>
      </xdr:nvCxnSpPr>
      <xdr:spPr>
        <a:xfrm flipV="1">
          <a:off x="1320800" y="942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7" name="円/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9" name="円/楕円 208"/>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10" name="テキスト ボックス 209"/>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11" name="円/楕円 210"/>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212" name="テキスト ボックス 211"/>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3" name="円/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5" name="円/楕円 214"/>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16" name="テキスト ボックス 215"/>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経常収支比率が、</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ポイント減少した。　その主な要因は、維持補修費が対前年比約</a:t>
          </a:r>
          <a:r>
            <a:rPr lang="en-US" altLang="ja-JP" sz="1100" b="0" i="0" baseline="0">
              <a:solidFill>
                <a:schemeClr val="dk1"/>
              </a:solidFill>
              <a:effectLst/>
              <a:latin typeface="+mn-lt"/>
              <a:ea typeface="+mn-ea"/>
              <a:cs typeface="+mn-cs"/>
            </a:rPr>
            <a:t>20.1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26,950</a:t>
          </a:r>
          <a:r>
            <a:rPr lang="ja-JP" altLang="ja-JP" sz="1100" b="0" i="0" baseline="0">
              <a:solidFill>
                <a:schemeClr val="dk1"/>
              </a:solidFill>
              <a:effectLst/>
              <a:latin typeface="+mn-lt"/>
              <a:ea typeface="+mn-ea"/>
              <a:cs typeface="+mn-cs"/>
            </a:rPr>
            <a:t>千円）と大幅に減額したことによる。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国保会計や後期高齢者医療保険会計等への繰出金は増加傾向にあることから、当該会計への繰出金が増加しないよう健康のまちづくりの施策を今後も進めることと、下水道事業や簡易水道事業の経費の削減と収入の増を図る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134620</xdr:rowOff>
    </xdr:to>
    <xdr:cxnSp macro="">
      <xdr:nvCxnSpPr>
        <xdr:cNvPr id="249" name="直線コネクタ 248"/>
        <xdr:cNvCxnSpPr/>
      </xdr:nvCxnSpPr>
      <xdr:spPr>
        <a:xfrm flipV="1">
          <a:off x="15671800" y="934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134620</xdr:rowOff>
    </xdr:to>
    <xdr:cxnSp macro="">
      <xdr:nvCxnSpPr>
        <xdr:cNvPr id="252" name="直線コネクタ 251"/>
        <xdr:cNvCxnSpPr/>
      </xdr:nvCxnSpPr>
      <xdr:spPr>
        <a:xfrm>
          <a:off x="14782800" y="927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xdr:rowOff>
    </xdr:from>
    <xdr:to>
      <xdr:col>21</xdr:col>
      <xdr:colOff>361950</xdr:colOff>
      <xdr:row>54</xdr:row>
      <xdr:rowOff>20320</xdr:rowOff>
    </xdr:to>
    <xdr:cxnSp macro="">
      <xdr:nvCxnSpPr>
        <xdr:cNvPr id="255" name="直線コネクタ 254"/>
        <xdr:cNvCxnSpPr/>
      </xdr:nvCxnSpPr>
      <xdr:spPr>
        <a:xfrm>
          <a:off x="13893800" y="926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54</xdr:row>
      <xdr:rowOff>5080</xdr:rowOff>
    </xdr:to>
    <xdr:cxnSp macro="">
      <xdr:nvCxnSpPr>
        <xdr:cNvPr id="258" name="直線コネクタ 257"/>
        <xdr:cNvCxnSpPr/>
      </xdr:nvCxnSpPr>
      <xdr:spPr>
        <a:xfrm>
          <a:off x="13004800" y="925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68" name="円/楕円 267"/>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69"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83820</xdr:rowOff>
    </xdr:from>
    <xdr:to>
      <xdr:col>22</xdr:col>
      <xdr:colOff>615950</xdr:colOff>
      <xdr:row>55</xdr:row>
      <xdr:rowOff>13970</xdr:rowOff>
    </xdr:to>
    <xdr:sp macro="" textlink="">
      <xdr:nvSpPr>
        <xdr:cNvPr id="270" name="円/楕円 269"/>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24147</xdr:rowOff>
    </xdr:from>
    <xdr:ext cx="736600" cy="259045"/>
    <xdr:sp macro="" textlink="">
      <xdr:nvSpPr>
        <xdr:cNvPr id="271" name="テキスト ボックス 270"/>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140970</xdr:rowOff>
    </xdr:from>
    <xdr:to>
      <xdr:col>21</xdr:col>
      <xdr:colOff>412750</xdr:colOff>
      <xdr:row>54</xdr:row>
      <xdr:rowOff>71120</xdr:rowOff>
    </xdr:to>
    <xdr:sp macro="" textlink="">
      <xdr:nvSpPr>
        <xdr:cNvPr id="272" name="円/楕円 271"/>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81297</xdr:rowOff>
    </xdr:from>
    <xdr:ext cx="762000" cy="259045"/>
    <xdr:sp macro="" textlink="">
      <xdr:nvSpPr>
        <xdr:cNvPr id="273" name="テキスト ボックス 272"/>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125730</xdr:rowOff>
    </xdr:from>
    <xdr:to>
      <xdr:col>20</xdr:col>
      <xdr:colOff>209550</xdr:colOff>
      <xdr:row>54</xdr:row>
      <xdr:rowOff>55880</xdr:rowOff>
    </xdr:to>
    <xdr:sp macro="" textlink="">
      <xdr:nvSpPr>
        <xdr:cNvPr id="274" name="円/楕円 273"/>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66057</xdr:rowOff>
    </xdr:from>
    <xdr:ext cx="762000" cy="259045"/>
    <xdr:sp macro="" textlink="">
      <xdr:nvSpPr>
        <xdr:cNvPr id="275" name="テキスト ボックス 274"/>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118110</xdr:rowOff>
    </xdr:from>
    <xdr:to>
      <xdr:col>19</xdr:col>
      <xdr:colOff>6350</xdr:colOff>
      <xdr:row>54</xdr:row>
      <xdr:rowOff>48260</xdr:rowOff>
    </xdr:to>
    <xdr:sp macro="" textlink="">
      <xdr:nvSpPr>
        <xdr:cNvPr id="276" name="円/楕円 275"/>
        <xdr:cNvSpPr/>
      </xdr:nvSpPr>
      <xdr:spPr>
        <a:xfrm>
          <a:off x="12954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58437</xdr:rowOff>
    </xdr:from>
    <xdr:ext cx="762000" cy="259045"/>
    <xdr:sp macro="" textlink="">
      <xdr:nvSpPr>
        <xdr:cNvPr id="277" name="テキスト ボックス 276"/>
        <xdr:cNvSpPr txBox="1"/>
      </xdr:nvSpPr>
      <xdr:spPr>
        <a:xfrm>
          <a:off x="12623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　Ｈ</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年度に財政基本計画を策定した中でこの補助金について</a:t>
          </a:r>
          <a:r>
            <a:rPr lang="ja-JP" altLang="en-US" sz="1050" b="0" i="0" baseline="0">
              <a:solidFill>
                <a:schemeClr val="dk1"/>
              </a:solidFill>
              <a:effectLst/>
              <a:latin typeface="+mn-lt"/>
              <a:ea typeface="+mn-ea"/>
              <a:cs typeface="+mn-cs"/>
            </a:rPr>
            <a:t>、今後は補助金の</a:t>
          </a:r>
          <a:r>
            <a:rPr lang="ja-JP" altLang="ja-JP" sz="1050" b="0" i="0" baseline="0">
              <a:solidFill>
                <a:schemeClr val="dk1"/>
              </a:solidFill>
              <a:effectLst/>
              <a:latin typeface="+mn-lt"/>
              <a:ea typeface="+mn-ea"/>
              <a:cs typeface="+mn-cs"/>
            </a:rPr>
            <a:t>公平性</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透明性の確保など、効果が町民に寄与しているか確認することにより、適正な補助金額にすることで約</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割の縮減を図ることとなっている。　併せて、団体の自主・自立性を高め、町民と行政との協働によるまちづくりを推進していくことが必要である。　</a:t>
          </a:r>
          <a:r>
            <a:rPr lang="en-US" altLang="ja-JP" sz="1050" b="0" i="0" baseline="0">
              <a:solidFill>
                <a:schemeClr val="dk1"/>
              </a:solidFill>
              <a:effectLst/>
              <a:latin typeface="+mn-lt"/>
              <a:ea typeface="+mn-ea"/>
              <a:cs typeface="+mn-cs"/>
            </a:rPr>
            <a:t>H27</a:t>
          </a:r>
          <a:r>
            <a:rPr lang="ja-JP" altLang="ja-JP" sz="1050" b="0" i="0" baseline="0">
              <a:solidFill>
                <a:schemeClr val="dk1"/>
              </a:solidFill>
              <a:effectLst/>
              <a:latin typeface="+mn-lt"/>
              <a:ea typeface="+mn-ea"/>
              <a:cs typeface="+mn-cs"/>
            </a:rPr>
            <a:t>年度は一部事務組合に対する建設負担金が上昇しているが、歳入経常一般財源も増加しているため、前年度と同水準となった。</a:t>
          </a:r>
          <a:endParaRPr lang="ja-JP" altLang="ja-JP" sz="105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36</xdr:row>
      <xdr:rowOff>154432</xdr:rowOff>
    </xdr:to>
    <xdr:cxnSp macro="">
      <xdr:nvCxnSpPr>
        <xdr:cNvPr id="307" name="直線コネクタ 306"/>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154432</xdr:rowOff>
    </xdr:to>
    <xdr:cxnSp macro="">
      <xdr:nvCxnSpPr>
        <xdr:cNvPr id="310" name="直線コネクタ 309"/>
        <xdr:cNvCxnSpPr/>
      </xdr:nvCxnSpPr>
      <xdr:spPr>
        <a:xfrm>
          <a:off x="14782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136144</xdr:rowOff>
    </xdr:to>
    <xdr:cxnSp macro="">
      <xdr:nvCxnSpPr>
        <xdr:cNvPr id="313" name="直線コネクタ 312"/>
        <xdr:cNvCxnSpPr/>
      </xdr:nvCxnSpPr>
      <xdr:spPr>
        <a:xfrm>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131572</xdr:rowOff>
    </xdr:to>
    <xdr:cxnSp macro="">
      <xdr:nvCxnSpPr>
        <xdr:cNvPr id="316" name="直線コネクタ 315"/>
        <xdr:cNvCxnSpPr/>
      </xdr:nvCxnSpPr>
      <xdr:spPr>
        <a:xfrm>
          <a:off x="13004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6" name="円/楕円 32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7"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8" name="円/楕円 32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29" name="テキスト ボックス 328"/>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0" name="円/楕円 329"/>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31" name="テキスト ボックス 330"/>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2" name="円/楕円 331"/>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3" name="テキスト ボックス 33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4" name="円/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類似団体平均値と比較して、比率が高くなっている主要因は、新町建設計画による合併以来継続して行っているインフラ整備に対する合併特例事業債が増加していることが挙げられる。　合併特例事業債の発行期限は、合併より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間と延長することが可能となったため、今後の数年間についても新町建設計画のインフラ事業が継続されることとなり、特に保育所建設・小学校建設等大型事業が計画されているため、将来における公債費は増加してくるものと思われる。こうした状況の中において、他の普通建設事業を抑制するなど新規発行債を控えるように努める。　また、後年度に財政措置される起債を活用するなど将来において過度な負担とならないよう注視していく。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31750</xdr:rowOff>
    </xdr:to>
    <xdr:cxnSp macro="">
      <xdr:nvCxnSpPr>
        <xdr:cNvPr id="368" name="直線コネクタ 367"/>
        <xdr:cNvCxnSpPr/>
      </xdr:nvCxnSpPr>
      <xdr:spPr>
        <a:xfrm flipV="1">
          <a:off x="3987800" y="1353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39370</xdr:rowOff>
    </xdr:to>
    <xdr:cxnSp macro="">
      <xdr:nvCxnSpPr>
        <xdr:cNvPr id="371" name="直線コネクタ 370"/>
        <xdr:cNvCxnSpPr/>
      </xdr:nvCxnSpPr>
      <xdr:spPr>
        <a:xfrm flipV="1">
          <a:off x="3098800" y="1357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39370</xdr:rowOff>
    </xdr:to>
    <xdr:cxnSp macro="">
      <xdr:nvCxnSpPr>
        <xdr:cNvPr id="374" name="直線コネクタ 373"/>
        <xdr:cNvCxnSpPr/>
      </xdr:nvCxnSpPr>
      <xdr:spPr>
        <a:xfrm>
          <a:off x="2209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157480</xdr:rowOff>
    </xdr:to>
    <xdr:cxnSp macro="">
      <xdr:nvCxnSpPr>
        <xdr:cNvPr id="377" name="直線コネクタ 376"/>
        <xdr:cNvCxnSpPr/>
      </xdr:nvCxnSpPr>
      <xdr:spPr>
        <a:xfrm>
          <a:off x="1320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7" name="円/楕円 386"/>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88"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89" name="円/楕円 388"/>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390" name="テキスト ボックス 389"/>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391" name="円/楕円 390"/>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392" name="テキスト ボックス 391"/>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93" name="円/楕円 392"/>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94" name="テキスト ボックス 39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5" name="円/楕円 394"/>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6" name="テキスト ボックス 395"/>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全体の経常収支比率は、</a:t>
          </a:r>
          <a:r>
            <a:rPr lang="en-US" altLang="ja-JP" sz="1100" b="0" i="0" baseline="0">
              <a:solidFill>
                <a:schemeClr val="dk1"/>
              </a:solidFill>
              <a:effectLst/>
              <a:latin typeface="+mn-lt"/>
              <a:ea typeface="+mn-ea"/>
              <a:cs typeface="+mn-cs"/>
            </a:rPr>
            <a:t>78.1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77.8</a:t>
          </a:r>
          <a:r>
            <a:rPr lang="ja-JP" altLang="ja-JP" sz="1100" b="0" i="0" baseline="0">
              <a:solidFill>
                <a:schemeClr val="dk1"/>
              </a:solidFill>
              <a:effectLst/>
              <a:latin typeface="+mn-lt"/>
              <a:ea typeface="+mn-ea"/>
              <a:cs typeface="+mn-cs"/>
            </a:rPr>
            <a:t>％へと減少したものの、公債費を除いた部分は、</a:t>
          </a:r>
          <a:r>
            <a:rPr lang="en-US" altLang="ja-JP" sz="1100" b="0" i="0" baseline="0">
              <a:solidFill>
                <a:schemeClr val="dk1"/>
              </a:solidFill>
              <a:effectLst/>
              <a:latin typeface="+mn-lt"/>
              <a:ea typeface="+mn-ea"/>
              <a:cs typeface="+mn-cs"/>
            </a:rPr>
            <a:t>59.1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59.3</a:t>
          </a:r>
          <a:r>
            <a:rPr lang="ja-JP" altLang="ja-JP" sz="1100" b="0" i="0" baseline="0">
              <a:solidFill>
                <a:schemeClr val="dk1"/>
              </a:solidFill>
              <a:effectLst/>
              <a:latin typeface="+mn-lt"/>
              <a:ea typeface="+mn-ea"/>
              <a:cs typeface="+mn-cs"/>
            </a:rPr>
            <a:t>％と上昇している。</a:t>
          </a:r>
          <a:endParaRPr lang="ja-JP" altLang="ja-JP" sz="1400">
            <a:effectLst/>
          </a:endParaRPr>
        </a:p>
        <a:p>
          <a:pPr rtl="0"/>
          <a:r>
            <a:rPr lang="ja-JP" altLang="ja-JP" sz="1100" b="0" i="0" baseline="0">
              <a:solidFill>
                <a:schemeClr val="dk1"/>
              </a:solidFill>
              <a:effectLst/>
              <a:latin typeface="+mn-lt"/>
              <a:ea typeface="+mn-ea"/>
              <a:cs typeface="+mn-cs"/>
            </a:rPr>
            <a:t>　類似団体平均値が、7</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％ということから考えると、低い水準にあるとも言えるが、近年の歳出構造から考えると今後、上昇することが予測されるため、「合併から</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年を経過したなかで、今後もより一層、合併のスケールメリットを生かした行政のスリム化に対応する必要がある。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5080</xdr:rowOff>
    </xdr:from>
    <xdr:to>
      <xdr:col>24</xdr:col>
      <xdr:colOff>31750</xdr:colOff>
      <xdr:row>81</xdr:row>
      <xdr:rowOff>165100</xdr:rowOff>
    </xdr:to>
    <xdr:cxnSp macro="">
      <xdr:nvCxnSpPr>
        <xdr:cNvPr id="424" name="直線コネクタ 423"/>
        <xdr:cNvCxnSpPr/>
      </xdr:nvCxnSpPr>
      <xdr:spPr>
        <a:xfrm flipV="1">
          <a:off x="16510000" y="128638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137177</xdr:rowOff>
    </xdr:from>
    <xdr:ext cx="762000" cy="259045"/>
    <xdr:sp macro="" textlink="">
      <xdr:nvSpPr>
        <xdr:cNvPr id="425" name="公債費以外最小値テキスト"/>
        <xdr:cNvSpPr txBox="1"/>
      </xdr:nvSpPr>
      <xdr:spPr>
        <a:xfrm>
          <a:off x="16598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165100</xdr:rowOff>
    </xdr:from>
    <xdr:to>
      <xdr:col>24</xdr:col>
      <xdr:colOff>120650</xdr:colOff>
      <xdr:row>81</xdr:row>
      <xdr:rowOff>165100</xdr:rowOff>
    </xdr:to>
    <xdr:cxnSp macro="">
      <xdr:nvCxnSpPr>
        <xdr:cNvPr id="426" name="直線コネクタ 425"/>
        <xdr:cNvCxnSpPr/>
      </xdr:nvCxnSpPr>
      <xdr:spPr>
        <a:xfrm>
          <a:off x="16421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91457</xdr:rowOff>
    </xdr:from>
    <xdr:ext cx="762000" cy="259045"/>
    <xdr:sp macro="" textlink="">
      <xdr:nvSpPr>
        <xdr:cNvPr id="427" name="公債費以外最大値テキスト"/>
        <xdr:cNvSpPr txBox="1"/>
      </xdr:nvSpPr>
      <xdr:spPr>
        <a:xfrm>
          <a:off x="16598900" y="126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75</xdr:row>
      <xdr:rowOff>5080</xdr:rowOff>
    </xdr:from>
    <xdr:to>
      <xdr:col>24</xdr:col>
      <xdr:colOff>120650</xdr:colOff>
      <xdr:row>75</xdr:row>
      <xdr:rowOff>5080</xdr:rowOff>
    </xdr:to>
    <xdr:cxnSp macro="">
      <xdr:nvCxnSpPr>
        <xdr:cNvPr id="428" name="直線コネクタ 427"/>
        <xdr:cNvCxnSpPr/>
      </xdr:nvCxnSpPr>
      <xdr:spPr>
        <a:xfrm>
          <a:off x="16421100" y="1286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168910</xdr:rowOff>
    </xdr:from>
    <xdr:to>
      <xdr:col>24</xdr:col>
      <xdr:colOff>31750</xdr:colOff>
      <xdr:row>75</xdr:row>
      <xdr:rowOff>5080</xdr:rowOff>
    </xdr:to>
    <xdr:cxnSp macro="">
      <xdr:nvCxnSpPr>
        <xdr:cNvPr id="429" name="直線コネクタ 428"/>
        <xdr:cNvCxnSpPr/>
      </xdr:nvCxnSpPr>
      <xdr:spPr>
        <a:xfrm>
          <a:off x="15671800" y="12856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154957</xdr:rowOff>
    </xdr:from>
    <xdr:ext cx="762000" cy="259045"/>
    <xdr:sp macro="" textlink="">
      <xdr:nvSpPr>
        <xdr:cNvPr id="430"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11430</xdr:rowOff>
    </xdr:from>
    <xdr:to>
      <xdr:col>24</xdr:col>
      <xdr:colOff>82550</xdr:colOff>
      <xdr:row>78</xdr:row>
      <xdr:rowOff>113030</xdr:rowOff>
    </xdr:to>
    <xdr:sp macro="" textlink="">
      <xdr:nvSpPr>
        <xdr:cNvPr id="431" name="フローチャート : 判断 430"/>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168910</xdr:rowOff>
    </xdr:to>
    <xdr:cxnSp macro="">
      <xdr:nvCxnSpPr>
        <xdr:cNvPr id="432" name="直線コネクタ 431"/>
        <xdr:cNvCxnSpPr/>
      </xdr:nvCxnSpPr>
      <xdr:spPr>
        <a:xfrm>
          <a:off x="14782800" y="12814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0</xdr:rowOff>
    </xdr:from>
    <xdr:to>
      <xdr:col>22</xdr:col>
      <xdr:colOff>615950</xdr:colOff>
      <xdr:row>78</xdr:row>
      <xdr:rowOff>101600</xdr:rowOff>
    </xdr:to>
    <xdr:sp macro="" textlink="">
      <xdr:nvSpPr>
        <xdr:cNvPr id="433" name="フローチャート : 判断 432"/>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34" name="テキスト ボックス 433"/>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39370</xdr:rowOff>
    </xdr:from>
    <xdr:to>
      <xdr:col>21</xdr:col>
      <xdr:colOff>361950</xdr:colOff>
      <xdr:row>74</xdr:row>
      <xdr:rowOff>127000</xdr:rowOff>
    </xdr:to>
    <xdr:cxnSp macro="">
      <xdr:nvCxnSpPr>
        <xdr:cNvPr id="435" name="直線コネクタ 434"/>
        <xdr:cNvCxnSpPr/>
      </xdr:nvCxnSpPr>
      <xdr:spPr>
        <a:xfrm>
          <a:off x="13893800" y="127266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36" name="フローチャート : 判断 43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37" name="テキスト ボックス 43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39370</xdr:rowOff>
    </xdr:from>
    <xdr:to>
      <xdr:col>20</xdr:col>
      <xdr:colOff>158750</xdr:colOff>
      <xdr:row>74</xdr:row>
      <xdr:rowOff>81280</xdr:rowOff>
    </xdr:to>
    <xdr:cxnSp macro="">
      <xdr:nvCxnSpPr>
        <xdr:cNvPr id="438" name="直線コネクタ 437"/>
        <xdr:cNvCxnSpPr/>
      </xdr:nvCxnSpPr>
      <xdr:spPr>
        <a:xfrm flipV="1">
          <a:off x="13004800" y="12726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39" name="フローチャート : 判断 438"/>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0" name="テキスト ボックス 439"/>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76200</xdr:rowOff>
    </xdr:from>
    <xdr:to>
      <xdr:col>19</xdr:col>
      <xdr:colOff>6350</xdr:colOff>
      <xdr:row>78</xdr:row>
      <xdr:rowOff>6350</xdr:rowOff>
    </xdr:to>
    <xdr:sp macro="" textlink="">
      <xdr:nvSpPr>
        <xdr:cNvPr id="441" name="フローチャート : 判断 440"/>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162577</xdr:rowOff>
    </xdr:from>
    <xdr:ext cx="762000" cy="259045"/>
    <xdr:sp macro="" textlink="">
      <xdr:nvSpPr>
        <xdr:cNvPr id="442" name="テキスト ボックス 441"/>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125730</xdr:rowOff>
    </xdr:from>
    <xdr:to>
      <xdr:col>24</xdr:col>
      <xdr:colOff>82550</xdr:colOff>
      <xdr:row>75</xdr:row>
      <xdr:rowOff>55880</xdr:rowOff>
    </xdr:to>
    <xdr:sp macro="" textlink="">
      <xdr:nvSpPr>
        <xdr:cNvPr id="448" name="円/楕円 447"/>
        <xdr:cNvSpPr/>
      </xdr:nvSpPr>
      <xdr:spPr>
        <a:xfrm>
          <a:off x="16459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34307</xdr:rowOff>
    </xdr:from>
    <xdr:ext cx="762000" cy="259045"/>
    <xdr:sp macro="" textlink="">
      <xdr:nvSpPr>
        <xdr:cNvPr id="449" name="公債費以外該当値テキスト"/>
        <xdr:cNvSpPr txBox="1"/>
      </xdr:nvSpPr>
      <xdr:spPr>
        <a:xfrm>
          <a:off x="16598900" y="1272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118110</xdr:rowOff>
    </xdr:from>
    <xdr:to>
      <xdr:col>22</xdr:col>
      <xdr:colOff>615950</xdr:colOff>
      <xdr:row>75</xdr:row>
      <xdr:rowOff>48260</xdr:rowOff>
    </xdr:to>
    <xdr:sp macro="" textlink="">
      <xdr:nvSpPr>
        <xdr:cNvPr id="450" name="円/楕円 449"/>
        <xdr:cNvSpPr/>
      </xdr:nvSpPr>
      <xdr:spPr>
        <a:xfrm>
          <a:off x="15621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58437</xdr:rowOff>
    </xdr:from>
    <xdr:ext cx="736600" cy="259045"/>
    <xdr:sp macro="" textlink="">
      <xdr:nvSpPr>
        <xdr:cNvPr id="451" name="テキスト ボックス 450"/>
        <xdr:cNvSpPr txBox="1"/>
      </xdr:nvSpPr>
      <xdr:spPr>
        <a:xfrm>
          <a:off x="15290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2" name="円/楕円 451"/>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3" name="テキスト ボックス 452"/>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160020</xdr:rowOff>
    </xdr:from>
    <xdr:to>
      <xdr:col>20</xdr:col>
      <xdr:colOff>209550</xdr:colOff>
      <xdr:row>74</xdr:row>
      <xdr:rowOff>90170</xdr:rowOff>
    </xdr:to>
    <xdr:sp macro="" textlink="">
      <xdr:nvSpPr>
        <xdr:cNvPr id="454" name="円/楕円 453"/>
        <xdr:cNvSpPr/>
      </xdr:nvSpPr>
      <xdr:spPr>
        <a:xfrm>
          <a:off x="13843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100347</xdr:rowOff>
    </xdr:from>
    <xdr:ext cx="762000" cy="259045"/>
    <xdr:sp macro="" textlink="">
      <xdr:nvSpPr>
        <xdr:cNvPr id="455" name="テキスト ボックス 454"/>
        <xdr:cNvSpPr txBox="1"/>
      </xdr:nvSpPr>
      <xdr:spPr>
        <a:xfrm>
          <a:off x="13512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56" name="円/楕円 455"/>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57" name="テキスト ボックス 456"/>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山梨県富士河口湖町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122961</xdr:rowOff>
    </xdr:from>
    <xdr:to>
      <xdr:col>4</xdr:col>
      <xdr:colOff>1117600</xdr:colOff>
      <xdr:row>16</xdr:row>
      <xdr:rowOff>142213</xdr:rowOff>
    </xdr:to>
    <xdr:cxnSp macro="">
      <xdr:nvCxnSpPr>
        <xdr:cNvPr id="52" name="直線コネクタ 51"/>
        <xdr:cNvCxnSpPr/>
      </xdr:nvCxnSpPr>
      <xdr:spPr bwMode="auto">
        <a:xfrm flipV="1">
          <a:off x="5003800" y="2913786"/>
          <a:ext cx="6477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142213</xdr:rowOff>
    </xdr:from>
    <xdr:to>
      <xdr:col>4</xdr:col>
      <xdr:colOff>469900</xdr:colOff>
      <xdr:row>16</xdr:row>
      <xdr:rowOff>166118</xdr:rowOff>
    </xdr:to>
    <xdr:cxnSp macro="">
      <xdr:nvCxnSpPr>
        <xdr:cNvPr id="55" name="直線コネクタ 54"/>
        <xdr:cNvCxnSpPr/>
      </xdr:nvCxnSpPr>
      <xdr:spPr bwMode="auto">
        <a:xfrm flipV="1">
          <a:off x="4305300" y="2933038"/>
          <a:ext cx="6985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84001</xdr:rowOff>
    </xdr:from>
    <xdr:to>
      <xdr:col>3</xdr:col>
      <xdr:colOff>904875</xdr:colOff>
      <xdr:row>16</xdr:row>
      <xdr:rowOff>166118</xdr:rowOff>
    </xdr:to>
    <xdr:cxnSp macro="">
      <xdr:nvCxnSpPr>
        <xdr:cNvPr id="58" name="直線コネクタ 57"/>
        <xdr:cNvCxnSpPr/>
      </xdr:nvCxnSpPr>
      <xdr:spPr bwMode="auto">
        <a:xfrm>
          <a:off x="3606800" y="2874826"/>
          <a:ext cx="698500" cy="8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84001</xdr:rowOff>
    </xdr:from>
    <xdr:to>
      <xdr:col>3</xdr:col>
      <xdr:colOff>206375</xdr:colOff>
      <xdr:row>16</xdr:row>
      <xdr:rowOff>105490</xdr:rowOff>
    </xdr:to>
    <xdr:cxnSp macro="">
      <xdr:nvCxnSpPr>
        <xdr:cNvPr id="61" name="直線コネクタ 60"/>
        <xdr:cNvCxnSpPr/>
      </xdr:nvCxnSpPr>
      <xdr:spPr bwMode="auto">
        <a:xfrm flipV="1">
          <a:off x="2908300" y="2874826"/>
          <a:ext cx="698500" cy="2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72161</xdr:rowOff>
    </xdr:from>
    <xdr:to>
      <xdr:col>5</xdr:col>
      <xdr:colOff>34925</xdr:colOff>
      <xdr:row>17</xdr:row>
      <xdr:rowOff>2311</xdr:rowOff>
    </xdr:to>
    <xdr:sp macro="" textlink="">
      <xdr:nvSpPr>
        <xdr:cNvPr id="71" name="円/楕円 70"/>
        <xdr:cNvSpPr/>
      </xdr:nvSpPr>
      <xdr:spPr bwMode="auto">
        <a:xfrm>
          <a:off x="5600700" y="286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88688</xdr:rowOff>
    </xdr:from>
    <xdr:ext cx="762000" cy="259045"/>
    <xdr:sp macro="" textlink="">
      <xdr:nvSpPr>
        <xdr:cNvPr id="72" name="人口1人当たり決算額の推移該当値テキスト130"/>
        <xdr:cNvSpPr txBox="1"/>
      </xdr:nvSpPr>
      <xdr:spPr>
        <a:xfrm>
          <a:off x="57404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82,664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91413</xdr:rowOff>
    </xdr:from>
    <xdr:to>
      <xdr:col>4</xdr:col>
      <xdr:colOff>520700</xdr:colOff>
      <xdr:row>17</xdr:row>
      <xdr:rowOff>21563</xdr:rowOff>
    </xdr:to>
    <xdr:sp macro="" textlink="">
      <xdr:nvSpPr>
        <xdr:cNvPr id="73" name="円/楕円 72"/>
        <xdr:cNvSpPr/>
      </xdr:nvSpPr>
      <xdr:spPr bwMode="auto">
        <a:xfrm>
          <a:off x="4953000" y="288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31740</xdr:rowOff>
    </xdr:from>
    <xdr:ext cx="736600" cy="259045"/>
    <xdr:sp macro="" textlink="">
      <xdr:nvSpPr>
        <xdr:cNvPr id="74" name="テキスト ボックス 73"/>
        <xdr:cNvSpPr txBox="1"/>
      </xdr:nvSpPr>
      <xdr:spPr>
        <a:xfrm>
          <a:off x="4622800" y="265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115318</xdr:rowOff>
    </xdr:from>
    <xdr:to>
      <xdr:col>3</xdr:col>
      <xdr:colOff>955675</xdr:colOff>
      <xdr:row>17</xdr:row>
      <xdr:rowOff>45468</xdr:rowOff>
    </xdr:to>
    <xdr:sp macro="" textlink="">
      <xdr:nvSpPr>
        <xdr:cNvPr id="75" name="円/楕円 74"/>
        <xdr:cNvSpPr/>
      </xdr:nvSpPr>
      <xdr:spPr bwMode="auto">
        <a:xfrm>
          <a:off x="4254500" y="290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55645</xdr:rowOff>
    </xdr:from>
    <xdr:ext cx="762000" cy="259045"/>
    <xdr:sp macro="" textlink="">
      <xdr:nvSpPr>
        <xdr:cNvPr id="76" name="テキスト ボックス 75"/>
        <xdr:cNvSpPr txBox="1"/>
      </xdr:nvSpPr>
      <xdr:spPr>
        <a:xfrm>
          <a:off x="3924300" y="267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33201</xdr:rowOff>
    </xdr:from>
    <xdr:to>
      <xdr:col>3</xdr:col>
      <xdr:colOff>257175</xdr:colOff>
      <xdr:row>16</xdr:row>
      <xdr:rowOff>134801</xdr:rowOff>
    </xdr:to>
    <xdr:sp macro="" textlink="">
      <xdr:nvSpPr>
        <xdr:cNvPr id="77" name="円/楕円 76"/>
        <xdr:cNvSpPr/>
      </xdr:nvSpPr>
      <xdr:spPr bwMode="auto">
        <a:xfrm>
          <a:off x="3556000" y="282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144978</xdr:rowOff>
    </xdr:from>
    <xdr:ext cx="762000" cy="259045"/>
    <xdr:sp macro="" textlink="">
      <xdr:nvSpPr>
        <xdr:cNvPr id="78" name="テキスト ボックス 77"/>
        <xdr:cNvSpPr txBox="1"/>
      </xdr:nvSpPr>
      <xdr:spPr>
        <a:xfrm>
          <a:off x="3225800" y="259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54690</xdr:rowOff>
    </xdr:from>
    <xdr:to>
      <xdr:col>2</xdr:col>
      <xdr:colOff>692150</xdr:colOff>
      <xdr:row>16</xdr:row>
      <xdr:rowOff>156290</xdr:rowOff>
    </xdr:to>
    <xdr:sp macro="" textlink="">
      <xdr:nvSpPr>
        <xdr:cNvPr id="79" name="円/楕円 78"/>
        <xdr:cNvSpPr/>
      </xdr:nvSpPr>
      <xdr:spPr bwMode="auto">
        <a:xfrm>
          <a:off x="2857500" y="2845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166467</xdr:rowOff>
    </xdr:from>
    <xdr:ext cx="762000" cy="259045"/>
    <xdr:sp macro="" textlink="">
      <xdr:nvSpPr>
        <xdr:cNvPr id="80" name="テキスト ボックス 79"/>
        <xdr:cNvSpPr txBox="1"/>
      </xdr:nvSpPr>
      <xdr:spPr>
        <a:xfrm>
          <a:off x="2527300" y="26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337671</xdr:rowOff>
    </xdr:from>
    <xdr:to>
      <xdr:col>4</xdr:col>
      <xdr:colOff>1117600</xdr:colOff>
      <xdr:row>35</xdr:row>
      <xdr:rowOff>388</xdr:rowOff>
    </xdr:to>
    <xdr:cxnSp macro="">
      <xdr:nvCxnSpPr>
        <xdr:cNvPr id="115" name="直線コネクタ 114"/>
        <xdr:cNvCxnSpPr/>
      </xdr:nvCxnSpPr>
      <xdr:spPr bwMode="auto">
        <a:xfrm>
          <a:off x="5003800" y="6605121"/>
          <a:ext cx="647700" cy="5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127555</xdr:rowOff>
    </xdr:from>
    <xdr:to>
      <xdr:col>4</xdr:col>
      <xdr:colOff>469900</xdr:colOff>
      <xdr:row>34</xdr:row>
      <xdr:rowOff>337671</xdr:rowOff>
    </xdr:to>
    <xdr:cxnSp macro="">
      <xdr:nvCxnSpPr>
        <xdr:cNvPr id="118" name="直線コネクタ 117"/>
        <xdr:cNvCxnSpPr/>
      </xdr:nvCxnSpPr>
      <xdr:spPr bwMode="auto">
        <a:xfrm>
          <a:off x="4305300" y="6395005"/>
          <a:ext cx="698500" cy="2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56428</xdr:rowOff>
    </xdr:from>
    <xdr:to>
      <xdr:col>3</xdr:col>
      <xdr:colOff>904875</xdr:colOff>
      <xdr:row>34</xdr:row>
      <xdr:rowOff>127555</xdr:rowOff>
    </xdr:to>
    <xdr:cxnSp macro="">
      <xdr:nvCxnSpPr>
        <xdr:cNvPr id="121" name="直線コネクタ 120"/>
        <xdr:cNvCxnSpPr/>
      </xdr:nvCxnSpPr>
      <xdr:spPr bwMode="auto">
        <a:xfrm>
          <a:off x="3606800" y="6323878"/>
          <a:ext cx="698500" cy="7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56428</xdr:rowOff>
    </xdr:from>
    <xdr:to>
      <xdr:col>3</xdr:col>
      <xdr:colOff>206375</xdr:colOff>
      <xdr:row>34</xdr:row>
      <xdr:rowOff>80170</xdr:rowOff>
    </xdr:to>
    <xdr:cxnSp macro="">
      <xdr:nvCxnSpPr>
        <xdr:cNvPr id="124" name="直線コネクタ 123"/>
        <xdr:cNvCxnSpPr/>
      </xdr:nvCxnSpPr>
      <xdr:spPr bwMode="auto">
        <a:xfrm flipV="1">
          <a:off x="2908300" y="6323878"/>
          <a:ext cx="698500" cy="23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292488</xdr:rowOff>
    </xdr:from>
    <xdr:to>
      <xdr:col>5</xdr:col>
      <xdr:colOff>34925</xdr:colOff>
      <xdr:row>35</xdr:row>
      <xdr:rowOff>51188</xdr:rowOff>
    </xdr:to>
    <xdr:sp macro="" textlink="">
      <xdr:nvSpPr>
        <xdr:cNvPr id="134" name="円/楕円 133"/>
        <xdr:cNvSpPr/>
      </xdr:nvSpPr>
      <xdr:spPr bwMode="auto">
        <a:xfrm>
          <a:off x="5600700" y="65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137565</xdr:rowOff>
    </xdr:from>
    <xdr:ext cx="762000" cy="259045"/>
    <xdr:sp macro="" textlink="">
      <xdr:nvSpPr>
        <xdr:cNvPr id="135" name="人口1人当たり決算額の推移該当値テキスト445"/>
        <xdr:cNvSpPr txBox="1"/>
      </xdr:nvSpPr>
      <xdr:spPr>
        <a:xfrm>
          <a:off x="5740400" y="640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20,627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286871</xdr:rowOff>
    </xdr:from>
    <xdr:to>
      <xdr:col>4</xdr:col>
      <xdr:colOff>520700</xdr:colOff>
      <xdr:row>35</xdr:row>
      <xdr:rowOff>45571</xdr:rowOff>
    </xdr:to>
    <xdr:sp macro="" textlink="">
      <xdr:nvSpPr>
        <xdr:cNvPr id="136" name="円/楕円 135"/>
        <xdr:cNvSpPr/>
      </xdr:nvSpPr>
      <xdr:spPr bwMode="auto">
        <a:xfrm>
          <a:off x="4953000" y="655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55748</xdr:rowOff>
    </xdr:from>
    <xdr:ext cx="736600" cy="259045"/>
    <xdr:sp macro="" textlink="">
      <xdr:nvSpPr>
        <xdr:cNvPr id="137" name="テキスト ボックス 136"/>
        <xdr:cNvSpPr txBox="1"/>
      </xdr:nvSpPr>
      <xdr:spPr>
        <a:xfrm>
          <a:off x="4622800" y="632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76755</xdr:rowOff>
    </xdr:from>
    <xdr:to>
      <xdr:col>3</xdr:col>
      <xdr:colOff>955675</xdr:colOff>
      <xdr:row>34</xdr:row>
      <xdr:rowOff>178355</xdr:rowOff>
    </xdr:to>
    <xdr:sp macro="" textlink="">
      <xdr:nvSpPr>
        <xdr:cNvPr id="138" name="円/楕円 137"/>
        <xdr:cNvSpPr/>
      </xdr:nvSpPr>
      <xdr:spPr bwMode="auto">
        <a:xfrm>
          <a:off x="4254500" y="634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188532</xdr:rowOff>
    </xdr:from>
    <xdr:ext cx="762000" cy="259045"/>
    <xdr:sp macro="" textlink="">
      <xdr:nvSpPr>
        <xdr:cNvPr id="139" name="テキスト ボックス 138"/>
        <xdr:cNvSpPr txBox="1"/>
      </xdr:nvSpPr>
      <xdr:spPr>
        <a:xfrm>
          <a:off x="3924300" y="611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5628</xdr:rowOff>
    </xdr:from>
    <xdr:to>
      <xdr:col>3</xdr:col>
      <xdr:colOff>257175</xdr:colOff>
      <xdr:row>34</xdr:row>
      <xdr:rowOff>107228</xdr:rowOff>
    </xdr:to>
    <xdr:sp macro="" textlink="">
      <xdr:nvSpPr>
        <xdr:cNvPr id="140" name="円/楕円 139"/>
        <xdr:cNvSpPr/>
      </xdr:nvSpPr>
      <xdr:spPr bwMode="auto">
        <a:xfrm>
          <a:off x="3556000" y="627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117405</xdr:rowOff>
    </xdr:from>
    <xdr:ext cx="762000" cy="259045"/>
    <xdr:sp macro="" textlink="">
      <xdr:nvSpPr>
        <xdr:cNvPr id="141" name="テキスト ボックス 140"/>
        <xdr:cNvSpPr txBox="1"/>
      </xdr:nvSpPr>
      <xdr:spPr>
        <a:xfrm>
          <a:off x="3225800" y="604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29370</xdr:rowOff>
    </xdr:from>
    <xdr:to>
      <xdr:col>2</xdr:col>
      <xdr:colOff>692150</xdr:colOff>
      <xdr:row>34</xdr:row>
      <xdr:rowOff>130970</xdr:rowOff>
    </xdr:to>
    <xdr:sp macro="" textlink="">
      <xdr:nvSpPr>
        <xdr:cNvPr id="142" name="円/楕円 141"/>
        <xdr:cNvSpPr/>
      </xdr:nvSpPr>
      <xdr:spPr bwMode="auto">
        <a:xfrm>
          <a:off x="2857500" y="629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141147</xdr:rowOff>
    </xdr:from>
    <xdr:ext cx="762000" cy="259045"/>
    <xdr:sp macro="" textlink="">
      <xdr:nvSpPr>
        <xdr:cNvPr id="143" name="テキスト ボックス 142"/>
        <xdr:cNvSpPr txBox="1"/>
      </xdr:nvSpPr>
      <xdr:spPr>
        <a:xfrm>
          <a:off x="2527300" y="60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46203</xdr:rowOff>
    </xdr:from>
    <xdr:to>
      <xdr:col>6</xdr:col>
      <xdr:colOff>511175</xdr:colOff>
      <xdr:row>37</xdr:row>
      <xdr:rowOff>54185</xdr:rowOff>
    </xdr:to>
    <xdr:cxnSp macro="">
      <xdr:nvCxnSpPr>
        <xdr:cNvPr id="61" name="直線コネクタ 60"/>
        <xdr:cNvCxnSpPr/>
      </xdr:nvCxnSpPr>
      <xdr:spPr>
        <a:xfrm flipV="1">
          <a:off x="3797300" y="6389853"/>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31134</xdr:rowOff>
    </xdr:from>
    <xdr:to>
      <xdr:col>5</xdr:col>
      <xdr:colOff>358775</xdr:colOff>
      <xdr:row>37</xdr:row>
      <xdr:rowOff>54185</xdr:rowOff>
    </xdr:to>
    <xdr:cxnSp macro="">
      <xdr:nvCxnSpPr>
        <xdr:cNvPr id="64" name="直線コネクタ 63"/>
        <xdr:cNvCxnSpPr/>
      </xdr:nvCxnSpPr>
      <xdr:spPr>
        <a:xfrm>
          <a:off x="2908300" y="637478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165703</xdr:rowOff>
    </xdr:from>
    <xdr:to>
      <xdr:col>4</xdr:col>
      <xdr:colOff>155575</xdr:colOff>
      <xdr:row>37</xdr:row>
      <xdr:rowOff>31134</xdr:rowOff>
    </xdr:to>
    <xdr:cxnSp macro="">
      <xdr:nvCxnSpPr>
        <xdr:cNvPr id="67" name="直線コネクタ 66"/>
        <xdr:cNvCxnSpPr/>
      </xdr:nvCxnSpPr>
      <xdr:spPr>
        <a:xfrm>
          <a:off x="2019300" y="6337903"/>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93237</xdr:rowOff>
    </xdr:from>
    <xdr:to>
      <xdr:col>2</xdr:col>
      <xdr:colOff>638175</xdr:colOff>
      <xdr:row>36</xdr:row>
      <xdr:rowOff>165703</xdr:rowOff>
    </xdr:to>
    <xdr:cxnSp macro="">
      <xdr:nvCxnSpPr>
        <xdr:cNvPr id="70" name="直線コネクタ 69"/>
        <xdr:cNvCxnSpPr/>
      </xdr:nvCxnSpPr>
      <xdr:spPr>
        <a:xfrm>
          <a:off x="1130300" y="6265437"/>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166853</xdr:rowOff>
    </xdr:from>
    <xdr:to>
      <xdr:col>6</xdr:col>
      <xdr:colOff>561975</xdr:colOff>
      <xdr:row>37</xdr:row>
      <xdr:rowOff>97003</xdr:rowOff>
    </xdr:to>
    <xdr:sp macro="" textlink="">
      <xdr:nvSpPr>
        <xdr:cNvPr id="80" name="円/楕円 79"/>
        <xdr:cNvSpPr/>
      </xdr:nvSpPr>
      <xdr:spPr>
        <a:xfrm>
          <a:off x="4584700" y="63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18280</xdr:rowOff>
    </xdr:from>
    <xdr:ext cx="534377" cy="259045"/>
    <xdr:sp macro="" textlink="">
      <xdr:nvSpPr>
        <xdr:cNvPr id="81" name="人件費該当値テキスト"/>
        <xdr:cNvSpPr txBox="1"/>
      </xdr:nvSpPr>
      <xdr:spPr>
        <a:xfrm>
          <a:off x="4686300" y="61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3385</xdr:rowOff>
    </xdr:from>
    <xdr:to>
      <xdr:col>5</xdr:col>
      <xdr:colOff>409575</xdr:colOff>
      <xdr:row>37</xdr:row>
      <xdr:rowOff>104985</xdr:rowOff>
    </xdr:to>
    <xdr:sp macro="" textlink="">
      <xdr:nvSpPr>
        <xdr:cNvPr id="82" name="円/楕円 81"/>
        <xdr:cNvSpPr/>
      </xdr:nvSpPr>
      <xdr:spPr>
        <a:xfrm>
          <a:off x="3746500" y="63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96112</xdr:rowOff>
    </xdr:from>
    <xdr:ext cx="534377" cy="259045"/>
    <xdr:sp macro="" textlink="">
      <xdr:nvSpPr>
        <xdr:cNvPr id="83" name="テキスト ボックス 82"/>
        <xdr:cNvSpPr txBox="1"/>
      </xdr:nvSpPr>
      <xdr:spPr>
        <a:xfrm>
          <a:off x="3530111" y="64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151784</xdr:rowOff>
    </xdr:from>
    <xdr:to>
      <xdr:col>4</xdr:col>
      <xdr:colOff>206375</xdr:colOff>
      <xdr:row>37</xdr:row>
      <xdr:rowOff>81934</xdr:rowOff>
    </xdr:to>
    <xdr:sp macro="" textlink="">
      <xdr:nvSpPr>
        <xdr:cNvPr id="84" name="円/楕円 83"/>
        <xdr:cNvSpPr/>
      </xdr:nvSpPr>
      <xdr:spPr>
        <a:xfrm>
          <a:off x="2857500" y="63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73061</xdr:rowOff>
    </xdr:from>
    <xdr:ext cx="534377" cy="259045"/>
    <xdr:sp macro="" textlink="">
      <xdr:nvSpPr>
        <xdr:cNvPr id="85" name="テキスト ボックス 84"/>
        <xdr:cNvSpPr txBox="1"/>
      </xdr:nvSpPr>
      <xdr:spPr>
        <a:xfrm>
          <a:off x="2641111" y="64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114903</xdr:rowOff>
    </xdr:from>
    <xdr:to>
      <xdr:col>3</xdr:col>
      <xdr:colOff>3175</xdr:colOff>
      <xdr:row>37</xdr:row>
      <xdr:rowOff>45053</xdr:rowOff>
    </xdr:to>
    <xdr:sp macro="" textlink="">
      <xdr:nvSpPr>
        <xdr:cNvPr id="86" name="円/楕円 85"/>
        <xdr:cNvSpPr/>
      </xdr:nvSpPr>
      <xdr:spPr>
        <a:xfrm>
          <a:off x="1968500" y="62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61580</xdr:rowOff>
    </xdr:from>
    <xdr:ext cx="534377" cy="259045"/>
    <xdr:sp macro="" textlink="">
      <xdr:nvSpPr>
        <xdr:cNvPr id="87" name="テキスト ボックス 86"/>
        <xdr:cNvSpPr txBox="1"/>
      </xdr:nvSpPr>
      <xdr:spPr>
        <a:xfrm>
          <a:off x="1752111" y="60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42437</xdr:rowOff>
    </xdr:from>
    <xdr:to>
      <xdr:col>1</xdr:col>
      <xdr:colOff>485775</xdr:colOff>
      <xdr:row>36</xdr:row>
      <xdr:rowOff>144037</xdr:rowOff>
    </xdr:to>
    <xdr:sp macro="" textlink="">
      <xdr:nvSpPr>
        <xdr:cNvPr id="88" name="円/楕円 87"/>
        <xdr:cNvSpPr/>
      </xdr:nvSpPr>
      <xdr:spPr>
        <a:xfrm>
          <a:off x="1079500" y="62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160564</xdr:rowOff>
    </xdr:from>
    <xdr:ext cx="534377" cy="259045"/>
    <xdr:sp macro="" textlink="">
      <xdr:nvSpPr>
        <xdr:cNvPr id="89" name="テキスト ボックス 88"/>
        <xdr:cNvSpPr txBox="1"/>
      </xdr:nvSpPr>
      <xdr:spPr>
        <a:xfrm>
          <a:off x="863111" y="59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162511</xdr:rowOff>
    </xdr:from>
    <xdr:to>
      <xdr:col>6</xdr:col>
      <xdr:colOff>511175</xdr:colOff>
      <xdr:row>54</xdr:row>
      <xdr:rowOff>101295</xdr:rowOff>
    </xdr:to>
    <xdr:cxnSp macro="">
      <xdr:nvCxnSpPr>
        <xdr:cNvPr id="121" name="直線コネクタ 120"/>
        <xdr:cNvCxnSpPr/>
      </xdr:nvCxnSpPr>
      <xdr:spPr>
        <a:xfrm flipV="1">
          <a:off x="3797300" y="9249361"/>
          <a:ext cx="838200" cy="1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137185</xdr:rowOff>
    </xdr:from>
    <xdr:to>
      <xdr:col>5</xdr:col>
      <xdr:colOff>358775</xdr:colOff>
      <xdr:row>54</xdr:row>
      <xdr:rowOff>101295</xdr:rowOff>
    </xdr:to>
    <xdr:cxnSp macro="">
      <xdr:nvCxnSpPr>
        <xdr:cNvPr id="124" name="直線コネクタ 123"/>
        <xdr:cNvCxnSpPr/>
      </xdr:nvCxnSpPr>
      <xdr:spPr>
        <a:xfrm>
          <a:off x="2908300" y="9224035"/>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137185</xdr:rowOff>
    </xdr:from>
    <xdr:to>
      <xdr:col>4</xdr:col>
      <xdr:colOff>155575</xdr:colOff>
      <xdr:row>54</xdr:row>
      <xdr:rowOff>53240</xdr:rowOff>
    </xdr:to>
    <xdr:cxnSp macro="">
      <xdr:nvCxnSpPr>
        <xdr:cNvPr id="127" name="直線コネクタ 126"/>
        <xdr:cNvCxnSpPr/>
      </xdr:nvCxnSpPr>
      <xdr:spPr>
        <a:xfrm flipV="1">
          <a:off x="2019300" y="9224035"/>
          <a:ext cx="889000" cy="8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53240</xdr:rowOff>
    </xdr:from>
    <xdr:to>
      <xdr:col>2</xdr:col>
      <xdr:colOff>638175</xdr:colOff>
      <xdr:row>55</xdr:row>
      <xdr:rowOff>287</xdr:rowOff>
    </xdr:to>
    <xdr:cxnSp macro="">
      <xdr:nvCxnSpPr>
        <xdr:cNvPr id="130" name="直線コネクタ 129"/>
        <xdr:cNvCxnSpPr/>
      </xdr:nvCxnSpPr>
      <xdr:spPr>
        <a:xfrm flipV="1">
          <a:off x="1130300" y="9311540"/>
          <a:ext cx="889000" cy="1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111711</xdr:rowOff>
    </xdr:from>
    <xdr:to>
      <xdr:col>6</xdr:col>
      <xdr:colOff>561975</xdr:colOff>
      <xdr:row>54</xdr:row>
      <xdr:rowOff>41861</xdr:rowOff>
    </xdr:to>
    <xdr:sp macro="" textlink="">
      <xdr:nvSpPr>
        <xdr:cNvPr id="140" name="円/楕円 139"/>
        <xdr:cNvSpPr/>
      </xdr:nvSpPr>
      <xdr:spPr>
        <a:xfrm>
          <a:off x="4584700" y="91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134588</xdr:rowOff>
    </xdr:from>
    <xdr:ext cx="534377" cy="259045"/>
    <xdr:sp macro="" textlink="">
      <xdr:nvSpPr>
        <xdr:cNvPr id="141" name="物件費該当値テキスト"/>
        <xdr:cNvSpPr txBox="1"/>
      </xdr:nvSpPr>
      <xdr:spPr>
        <a:xfrm>
          <a:off x="4686300" y="90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79,103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50495</xdr:rowOff>
    </xdr:from>
    <xdr:to>
      <xdr:col>5</xdr:col>
      <xdr:colOff>409575</xdr:colOff>
      <xdr:row>54</xdr:row>
      <xdr:rowOff>152095</xdr:rowOff>
    </xdr:to>
    <xdr:sp macro="" textlink="">
      <xdr:nvSpPr>
        <xdr:cNvPr id="142" name="円/楕円 141"/>
        <xdr:cNvSpPr/>
      </xdr:nvSpPr>
      <xdr:spPr>
        <a:xfrm>
          <a:off x="3746500" y="9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168622</xdr:rowOff>
    </xdr:from>
    <xdr:ext cx="534377" cy="259045"/>
    <xdr:sp macro="" textlink="">
      <xdr:nvSpPr>
        <xdr:cNvPr id="143" name="テキスト ボックス 142"/>
        <xdr:cNvSpPr txBox="1"/>
      </xdr:nvSpPr>
      <xdr:spPr>
        <a:xfrm>
          <a:off x="3530111" y="90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86385</xdr:rowOff>
    </xdr:from>
    <xdr:to>
      <xdr:col>4</xdr:col>
      <xdr:colOff>206375</xdr:colOff>
      <xdr:row>54</xdr:row>
      <xdr:rowOff>16535</xdr:rowOff>
    </xdr:to>
    <xdr:sp macro="" textlink="">
      <xdr:nvSpPr>
        <xdr:cNvPr id="144" name="円/楕円 143"/>
        <xdr:cNvSpPr/>
      </xdr:nvSpPr>
      <xdr:spPr>
        <a:xfrm>
          <a:off x="2857500" y="91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33062</xdr:rowOff>
    </xdr:from>
    <xdr:ext cx="534377" cy="259045"/>
    <xdr:sp macro="" textlink="">
      <xdr:nvSpPr>
        <xdr:cNvPr id="145" name="テキスト ボックス 144"/>
        <xdr:cNvSpPr txBox="1"/>
      </xdr:nvSpPr>
      <xdr:spPr>
        <a:xfrm>
          <a:off x="2641111" y="894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2440</xdr:rowOff>
    </xdr:from>
    <xdr:to>
      <xdr:col>3</xdr:col>
      <xdr:colOff>3175</xdr:colOff>
      <xdr:row>54</xdr:row>
      <xdr:rowOff>104040</xdr:rowOff>
    </xdr:to>
    <xdr:sp macro="" textlink="">
      <xdr:nvSpPr>
        <xdr:cNvPr id="146" name="円/楕円 145"/>
        <xdr:cNvSpPr/>
      </xdr:nvSpPr>
      <xdr:spPr>
        <a:xfrm>
          <a:off x="1968500" y="92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120567</xdr:rowOff>
    </xdr:from>
    <xdr:ext cx="534377" cy="259045"/>
    <xdr:sp macro="" textlink="">
      <xdr:nvSpPr>
        <xdr:cNvPr id="147" name="テキスト ボックス 146"/>
        <xdr:cNvSpPr txBox="1"/>
      </xdr:nvSpPr>
      <xdr:spPr>
        <a:xfrm>
          <a:off x="1752111" y="90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120937</xdr:rowOff>
    </xdr:from>
    <xdr:to>
      <xdr:col>1</xdr:col>
      <xdr:colOff>485775</xdr:colOff>
      <xdr:row>55</xdr:row>
      <xdr:rowOff>51087</xdr:rowOff>
    </xdr:to>
    <xdr:sp macro="" textlink="">
      <xdr:nvSpPr>
        <xdr:cNvPr id="148" name="円/楕円 147"/>
        <xdr:cNvSpPr/>
      </xdr:nvSpPr>
      <xdr:spPr>
        <a:xfrm>
          <a:off x="1079500" y="93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67614</xdr:rowOff>
    </xdr:from>
    <xdr:ext cx="534377" cy="259045"/>
    <xdr:sp macro="" textlink="">
      <xdr:nvSpPr>
        <xdr:cNvPr id="149" name="テキスト ボックス 148"/>
        <xdr:cNvSpPr txBox="1"/>
      </xdr:nvSpPr>
      <xdr:spPr>
        <a:xfrm>
          <a:off x="863111" y="915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160274</xdr:rowOff>
    </xdr:from>
    <xdr:to>
      <xdr:col>6</xdr:col>
      <xdr:colOff>511175</xdr:colOff>
      <xdr:row>77</xdr:row>
      <xdr:rowOff>79578</xdr:rowOff>
    </xdr:to>
    <xdr:cxnSp macro="">
      <xdr:nvCxnSpPr>
        <xdr:cNvPr id="178" name="直線コネクタ 177"/>
        <xdr:cNvCxnSpPr/>
      </xdr:nvCxnSpPr>
      <xdr:spPr>
        <a:xfrm>
          <a:off x="3797300" y="13190474"/>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160274</xdr:rowOff>
    </xdr:from>
    <xdr:to>
      <xdr:col>5</xdr:col>
      <xdr:colOff>358775</xdr:colOff>
      <xdr:row>78</xdr:row>
      <xdr:rowOff>22352</xdr:rowOff>
    </xdr:to>
    <xdr:cxnSp macro="">
      <xdr:nvCxnSpPr>
        <xdr:cNvPr id="181" name="直線コネクタ 180"/>
        <xdr:cNvCxnSpPr/>
      </xdr:nvCxnSpPr>
      <xdr:spPr>
        <a:xfrm flipV="1">
          <a:off x="2908300" y="13190474"/>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22352</xdr:rowOff>
    </xdr:from>
    <xdr:to>
      <xdr:col>4</xdr:col>
      <xdr:colOff>155575</xdr:colOff>
      <xdr:row>78</xdr:row>
      <xdr:rowOff>27991</xdr:rowOff>
    </xdr:to>
    <xdr:cxnSp macro="">
      <xdr:nvCxnSpPr>
        <xdr:cNvPr id="184" name="直線コネクタ 183"/>
        <xdr:cNvCxnSpPr/>
      </xdr:nvCxnSpPr>
      <xdr:spPr>
        <a:xfrm flipV="1">
          <a:off x="2019300" y="1339545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27991</xdr:rowOff>
    </xdr:from>
    <xdr:to>
      <xdr:col>2</xdr:col>
      <xdr:colOff>638175</xdr:colOff>
      <xdr:row>78</xdr:row>
      <xdr:rowOff>29057</xdr:rowOff>
    </xdr:to>
    <xdr:cxnSp macro="">
      <xdr:nvCxnSpPr>
        <xdr:cNvPr id="187" name="直線コネクタ 186"/>
        <xdr:cNvCxnSpPr/>
      </xdr:nvCxnSpPr>
      <xdr:spPr>
        <a:xfrm flipV="1">
          <a:off x="1130300" y="1340109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28778</xdr:rowOff>
    </xdr:from>
    <xdr:to>
      <xdr:col>6</xdr:col>
      <xdr:colOff>561975</xdr:colOff>
      <xdr:row>77</xdr:row>
      <xdr:rowOff>130378</xdr:rowOff>
    </xdr:to>
    <xdr:sp macro="" textlink="">
      <xdr:nvSpPr>
        <xdr:cNvPr id="197" name="円/楕円 196"/>
        <xdr:cNvSpPr/>
      </xdr:nvSpPr>
      <xdr:spPr>
        <a:xfrm>
          <a:off x="4584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51655</xdr:rowOff>
    </xdr:from>
    <xdr:ext cx="469744" cy="259045"/>
    <xdr:sp macro="" textlink="">
      <xdr:nvSpPr>
        <xdr:cNvPr id="198" name="維持補修費該当値テキスト"/>
        <xdr:cNvSpPr txBox="1"/>
      </xdr:nvSpPr>
      <xdr:spPr>
        <a:xfrm>
          <a:off x="4686300" y="1308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109474</xdr:rowOff>
    </xdr:from>
    <xdr:to>
      <xdr:col>5</xdr:col>
      <xdr:colOff>409575</xdr:colOff>
      <xdr:row>77</xdr:row>
      <xdr:rowOff>39624</xdr:rowOff>
    </xdr:to>
    <xdr:sp macro="" textlink="">
      <xdr:nvSpPr>
        <xdr:cNvPr id="199" name="円/楕円 198"/>
        <xdr:cNvSpPr/>
      </xdr:nvSpPr>
      <xdr:spPr>
        <a:xfrm>
          <a:off x="3746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56151</xdr:rowOff>
    </xdr:from>
    <xdr:ext cx="469744" cy="259045"/>
    <xdr:sp macro="" textlink="">
      <xdr:nvSpPr>
        <xdr:cNvPr id="200" name="テキスト ボックス 199"/>
        <xdr:cNvSpPr txBox="1"/>
      </xdr:nvSpPr>
      <xdr:spPr>
        <a:xfrm>
          <a:off x="3562427" y="129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143002</xdr:rowOff>
    </xdr:from>
    <xdr:to>
      <xdr:col>4</xdr:col>
      <xdr:colOff>206375</xdr:colOff>
      <xdr:row>78</xdr:row>
      <xdr:rowOff>73152</xdr:rowOff>
    </xdr:to>
    <xdr:sp macro="" textlink="">
      <xdr:nvSpPr>
        <xdr:cNvPr id="201" name="円/楕円 200"/>
        <xdr:cNvSpPr/>
      </xdr:nvSpPr>
      <xdr:spPr>
        <a:xfrm>
          <a:off x="2857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64279</xdr:rowOff>
    </xdr:from>
    <xdr:ext cx="469744" cy="259045"/>
    <xdr:sp macro="" textlink="">
      <xdr:nvSpPr>
        <xdr:cNvPr id="202" name="テキスト ボックス 201"/>
        <xdr:cNvSpPr txBox="1"/>
      </xdr:nvSpPr>
      <xdr:spPr>
        <a:xfrm>
          <a:off x="2673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148641</xdr:rowOff>
    </xdr:from>
    <xdr:to>
      <xdr:col>3</xdr:col>
      <xdr:colOff>3175</xdr:colOff>
      <xdr:row>78</xdr:row>
      <xdr:rowOff>78791</xdr:rowOff>
    </xdr:to>
    <xdr:sp macro="" textlink="">
      <xdr:nvSpPr>
        <xdr:cNvPr id="203" name="円/楕円 202"/>
        <xdr:cNvSpPr/>
      </xdr:nvSpPr>
      <xdr:spPr>
        <a:xfrm>
          <a:off x="1968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69918</xdr:rowOff>
    </xdr:from>
    <xdr:ext cx="469744" cy="259045"/>
    <xdr:sp macro="" textlink="">
      <xdr:nvSpPr>
        <xdr:cNvPr id="204" name="テキスト ボックス 203"/>
        <xdr:cNvSpPr txBox="1"/>
      </xdr:nvSpPr>
      <xdr:spPr>
        <a:xfrm>
          <a:off x="1784427" y="1344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149707</xdr:rowOff>
    </xdr:from>
    <xdr:to>
      <xdr:col>1</xdr:col>
      <xdr:colOff>485775</xdr:colOff>
      <xdr:row>78</xdr:row>
      <xdr:rowOff>79857</xdr:rowOff>
    </xdr:to>
    <xdr:sp macro="" textlink="">
      <xdr:nvSpPr>
        <xdr:cNvPr id="205" name="円/楕円 204"/>
        <xdr:cNvSpPr/>
      </xdr:nvSpPr>
      <xdr:spPr>
        <a:xfrm>
          <a:off x="1079500" y="133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70984</xdr:rowOff>
    </xdr:from>
    <xdr:ext cx="469744" cy="259045"/>
    <xdr:sp macro="" textlink="">
      <xdr:nvSpPr>
        <xdr:cNvPr id="206" name="テキスト ボックス 205"/>
        <xdr:cNvSpPr txBox="1"/>
      </xdr:nvSpPr>
      <xdr:spPr>
        <a:xfrm>
          <a:off x="895427" y="134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36049</xdr:rowOff>
    </xdr:from>
    <xdr:to>
      <xdr:col>6</xdr:col>
      <xdr:colOff>511175</xdr:colOff>
      <xdr:row>98</xdr:row>
      <xdr:rowOff>69710</xdr:rowOff>
    </xdr:to>
    <xdr:cxnSp macro="">
      <xdr:nvCxnSpPr>
        <xdr:cNvPr id="236" name="直線コネクタ 235"/>
        <xdr:cNvCxnSpPr/>
      </xdr:nvCxnSpPr>
      <xdr:spPr>
        <a:xfrm>
          <a:off x="3797300" y="16838149"/>
          <a:ext cx="8382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36049</xdr:rowOff>
    </xdr:from>
    <xdr:to>
      <xdr:col>5</xdr:col>
      <xdr:colOff>358775</xdr:colOff>
      <xdr:row>98</xdr:row>
      <xdr:rowOff>83941</xdr:rowOff>
    </xdr:to>
    <xdr:cxnSp macro="">
      <xdr:nvCxnSpPr>
        <xdr:cNvPr id="239" name="直線コネクタ 238"/>
        <xdr:cNvCxnSpPr/>
      </xdr:nvCxnSpPr>
      <xdr:spPr>
        <a:xfrm flipV="1">
          <a:off x="2908300" y="16838149"/>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83941</xdr:rowOff>
    </xdr:from>
    <xdr:to>
      <xdr:col>4</xdr:col>
      <xdr:colOff>155575</xdr:colOff>
      <xdr:row>98</xdr:row>
      <xdr:rowOff>170675</xdr:rowOff>
    </xdr:to>
    <xdr:cxnSp macro="">
      <xdr:nvCxnSpPr>
        <xdr:cNvPr id="242" name="直線コネクタ 241"/>
        <xdr:cNvCxnSpPr/>
      </xdr:nvCxnSpPr>
      <xdr:spPr>
        <a:xfrm flipV="1">
          <a:off x="2019300" y="16886041"/>
          <a:ext cx="889000" cy="8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62109</xdr:rowOff>
    </xdr:from>
    <xdr:to>
      <xdr:col>2</xdr:col>
      <xdr:colOff>638175</xdr:colOff>
      <xdr:row>98</xdr:row>
      <xdr:rowOff>170675</xdr:rowOff>
    </xdr:to>
    <xdr:cxnSp macro="">
      <xdr:nvCxnSpPr>
        <xdr:cNvPr id="245" name="直線コネクタ 244"/>
        <xdr:cNvCxnSpPr/>
      </xdr:nvCxnSpPr>
      <xdr:spPr>
        <a:xfrm>
          <a:off x="1130300" y="16864209"/>
          <a:ext cx="889000" cy="10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18910</xdr:rowOff>
    </xdr:from>
    <xdr:to>
      <xdr:col>6</xdr:col>
      <xdr:colOff>561975</xdr:colOff>
      <xdr:row>98</xdr:row>
      <xdr:rowOff>120510</xdr:rowOff>
    </xdr:to>
    <xdr:sp macro="" textlink="">
      <xdr:nvSpPr>
        <xdr:cNvPr id="255" name="円/楕円 254"/>
        <xdr:cNvSpPr/>
      </xdr:nvSpPr>
      <xdr:spPr>
        <a:xfrm>
          <a:off x="4584700" y="168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168787</xdr:rowOff>
    </xdr:from>
    <xdr:ext cx="534377" cy="259045"/>
    <xdr:sp macro="" textlink="">
      <xdr:nvSpPr>
        <xdr:cNvPr id="256" name="扶助費該当値テキスト"/>
        <xdr:cNvSpPr txBox="1"/>
      </xdr:nvSpPr>
      <xdr:spPr>
        <a:xfrm>
          <a:off x="4686300" y="167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156699</xdr:rowOff>
    </xdr:from>
    <xdr:to>
      <xdr:col>5</xdr:col>
      <xdr:colOff>409575</xdr:colOff>
      <xdr:row>98</xdr:row>
      <xdr:rowOff>86849</xdr:rowOff>
    </xdr:to>
    <xdr:sp macro="" textlink="">
      <xdr:nvSpPr>
        <xdr:cNvPr id="257" name="円/楕円 256"/>
        <xdr:cNvSpPr/>
      </xdr:nvSpPr>
      <xdr:spPr>
        <a:xfrm>
          <a:off x="3746500" y="167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77976</xdr:rowOff>
    </xdr:from>
    <xdr:ext cx="534377" cy="259045"/>
    <xdr:sp macro="" textlink="">
      <xdr:nvSpPr>
        <xdr:cNvPr id="258" name="テキスト ボックス 257"/>
        <xdr:cNvSpPr txBox="1"/>
      </xdr:nvSpPr>
      <xdr:spPr>
        <a:xfrm>
          <a:off x="3530111" y="168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33141</xdr:rowOff>
    </xdr:from>
    <xdr:to>
      <xdr:col>4</xdr:col>
      <xdr:colOff>206375</xdr:colOff>
      <xdr:row>98</xdr:row>
      <xdr:rowOff>134741</xdr:rowOff>
    </xdr:to>
    <xdr:sp macro="" textlink="">
      <xdr:nvSpPr>
        <xdr:cNvPr id="259" name="円/楕円 258"/>
        <xdr:cNvSpPr/>
      </xdr:nvSpPr>
      <xdr:spPr>
        <a:xfrm>
          <a:off x="2857500" y="1683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125868</xdr:rowOff>
    </xdr:from>
    <xdr:ext cx="534377" cy="259045"/>
    <xdr:sp macro="" textlink="">
      <xdr:nvSpPr>
        <xdr:cNvPr id="260" name="テキスト ボックス 259"/>
        <xdr:cNvSpPr txBox="1"/>
      </xdr:nvSpPr>
      <xdr:spPr>
        <a:xfrm>
          <a:off x="2641111" y="169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119875</xdr:rowOff>
    </xdr:from>
    <xdr:to>
      <xdr:col>3</xdr:col>
      <xdr:colOff>3175</xdr:colOff>
      <xdr:row>99</xdr:row>
      <xdr:rowOff>50025</xdr:rowOff>
    </xdr:to>
    <xdr:sp macro="" textlink="">
      <xdr:nvSpPr>
        <xdr:cNvPr id="261" name="円/楕円 260"/>
        <xdr:cNvSpPr/>
      </xdr:nvSpPr>
      <xdr:spPr>
        <a:xfrm>
          <a:off x="1968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41152</xdr:rowOff>
    </xdr:from>
    <xdr:ext cx="534377" cy="259045"/>
    <xdr:sp macro="" textlink="">
      <xdr:nvSpPr>
        <xdr:cNvPr id="262" name="テキスト ボックス 261"/>
        <xdr:cNvSpPr txBox="1"/>
      </xdr:nvSpPr>
      <xdr:spPr>
        <a:xfrm>
          <a:off x="1752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11309</xdr:rowOff>
    </xdr:from>
    <xdr:to>
      <xdr:col>1</xdr:col>
      <xdr:colOff>485775</xdr:colOff>
      <xdr:row>98</xdr:row>
      <xdr:rowOff>112909</xdr:rowOff>
    </xdr:to>
    <xdr:sp macro="" textlink="">
      <xdr:nvSpPr>
        <xdr:cNvPr id="263" name="円/楕円 262"/>
        <xdr:cNvSpPr/>
      </xdr:nvSpPr>
      <xdr:spPr>
        <a:xfrm>
          <a:off x="1079500" y="168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104036</xdr:rowOff>
    </xdr:from>
    <xdr:ext cx="534377" cy="259045"/>
    <xdr:sp macro="" textlink="">
      <xdr:nvSpPr>
        <xdr:cNvPr id="264" name="テキスト ボックス 263"/>
        <xdr:cNvSpPr txBox="1"/>
      </xdr:nvSpPr>
      <xdr:spPr>
        <a:xfrm>
          <a:off x="863111" y="169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67463</xdr:rowOff>
    </xdr:from>
    <xdr:to>
      <xdr:col>15</xdr:col>
      <xdr:colOff>180975</xdr:colOff>
      <xdr:row>35</xdr:row>
      <xdr:rowOff>70108</xdr:rowOff>
    </xdr:to>
    <xdr:cxnSp macro="">
      <xdr:nvCxnSpPr>
        <xdr:cNvPr id="295" name="直線コネクタ 294"/>
        <xdr:cNvCxnSpPr/>
      </xdr:nvCxnSpPr>
      <xdr:spPr>
        <a:xfrm flipV="1">
          <a:off x="9639300" y="5896763"/>
          <a:ext cx="838200" cy="17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70108</xdr:rowOff>
    </xdr:from>
    <xdr:to>
      <xdr:col>14</xdr:col>
      <xdr:colOff>28575</xdr:colOff>
      <xdr:row>35</xdr:row>
      <xdr:rowOff>124547</xdr:rowOff>
    </xdr:to>
    <xdr:cxnSp macro="">
      <xdr:nvCxnSpPr>
        <xdr:cNvPr id="298" name="直線コネクタ 297"/>
        <xdr:cNvCxnSpPr/>
      </xdr:nvCxnSpPr>
      <xdr:spPr>
        <a:xfrm flipV="1">
          <a:off x="8750300" y="6070858"/>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124547</xdr:rowOff>
    </xdr:from>
    <xdr:to>
      <xdr:col>12</xdr:col>
      <xdr:colOff>511175</xdr:colOff>
      <xdr:row>35</xdr:row>
      <xdr:rowOff>156813</xdr:rowOff>
    </xdr:to>
    <xdr:cxnSp macro="">
      <xdr:nvCxnSpPr>
        <xdr:cNvPr id="301" name="直線コネクタ 300"/>
        <xdr:cNvCxnSpPr/>
      </xdr:nvCxnSpPr>
      <xdr:spPr>
        <a:xfrm flipV="1">
          <a:off x="7861300" y="6125297"/>
          <a:ext cx="889000" cy="3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121369</xdr:rowOff>
    </xdr:from>
    <xdr:to>
      <xdr:col>11</xdr:col>
      <xdr:colOff>307975</xdr:colOff>
      <xdr:row>35</xdr:row>
      <xdr:rowOff>156813</xdr:rowOff>
    </xdr:to>
    <xdr:cxnSp macro="">
      <xdr:nvCxnSpPr>
        <xdr:cNvPr id="304" name="直線コネクタ 303"/>
        <xdr:cNvCxnSpPr/>
      </xdr:nvCxnSpPr>
      <xdr:spPr>
        <a:xfrm>
          <a:off x="6972300" y="6122119"/>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16663</xdr:rowOff>
    </xdr:from>
    <xdr:to>
      <xdr:col>15</xdr:col>
      <xdr:colOff>231775</xdr:colOff>
      <xdr:row>34</xdr:row>
      <xdr:rowOff>118263</xdr:rowOff>
    </xdr:to>
    <xdr:sp macro="" textlink="">
      <xdr:nvSpPr>
        <xdr:cNvPr id="314" name="円/楕円 313"/>
        <xdr:cNvSpPr/>
      </xdr:nvSpPr>
      <xdr:spPr>
        <a:xfrm>
          <a:off x="104267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39540</xdr:rowOff>
    </xdr:from>
    <xdr:ext cx="534377" cy="259045"/>
    <xdr:sp macro="" textlink="">
      <xdr:nvSpPr>
        <xdr:cNvPr id="315" name="補助費等該当値テキスト"/>
        <xdr:cNvSpPr txBox="1"/>
      </xdr:nvSpPr>
      <xdr:spPr>
        <a:xfrm>
          <a:off x="10528300" y="56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81,636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19308</xdr:rowOff>
    </xdr:from>
    <xdr:to>
      <xdr:col>14</xdr:col>
      <xdr:colOff>79375</xdr:colOff>
      <xdr:row>35</xdr:row>
      <xdr:rowOff>120908</xdr:rowOff>
    </xdr:to>
    <xdr:sp macro="" textlink="">
      <xdr:nvSpPr>
        <xdr:cNvPr id="316" name="円/楕円 315"/>
        <xdr:cNvSpPr/>
      </xdr:nvSpPr>
      <xdr:spPr>
        <a:xfrm>
          <a:off x="9588500" y="60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137435</xdr:rowOff>
    </xdr:from>
    <xdr:ext cx="534377" cy="259045"/>
    <xdr:sp macro="" textlink="">
      <xdr:nvSpPr>
        <xdr:cNvPr id="317" name="テキスト ボックス 316"/>
        <xdr:cNvSpPr txBox="1"/>
      </xdr:nvSpPr>
      <xdr:spPr>
        <a:xfrm>
          <a:off x="9372111" y="57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73747</xdr:rowOff>
    </xdr:from>
    <xdr:to>
      <xdr:col>12</xdr:col>
      <xdr:colOff>561975</xdr:colOff>
      <xdr:row>36</xdr:row>
      <xdr:rowOff>3897</xdr:rowOff>
    </xdr:to>
    <xdr:sp macro="" textlink="">
      <xdr:nvSpPr>
        <xdr:cNvPr id="318" name="円/楕円 317"/>
        <xdr:cNvSpPr/>
      </xdr:nvSpPr>
      <xdr:spPr>
        <a:xfrm>
          <a:off x="8699500" y="60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20424</xdr:rowOff>
    </xdr:from>
    <xdr:ext cx="534377" cy="259045"/>
    <xdr:sp macro="" textlink="">
      <xdr:nvSpPr>
        <xdr:cNvPr id="319" name="テキスト ボックス 318"/>
        <xdr:cNvSpPr txBox="1"/>
      </xdr:nvSpPr>
      <xdr:spPr>
        <a:xfrm>
          <a:off x="8483111" y="58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106013</xdr:rowOff>
    </xdr:from>
    <xdr:to>
      <xdr:col>11</xdr:col>
      <xdr:colOff>358775</xdr:colOff>
      <xdr:row>36</xdr:row>
      <xdr:rowOff>36163</xdr:rowOff>
    </xdr:to>
    <xdr:sp macro="" textlink="">
      <xdr:nvSpPr>
        <xdr:cNvPr id="320" name="円/楕円 319"/>
        <xdr:cNvSpPr/>
      </xdr:nvSpPr>
      <xdr:spPr>
        <a:xfrm>
          <a:off x="7810500" y="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52690</xdr:rowOff>
    </xdr:from>
    <xdr:ext cx="534377" cy="259045"/>
    <xdr:sp macro="" textlink="">
      <xdr:nvSpPr>
        <xdr:cNvPr id="321" name="テキスト ボックス 320"/>
        <xdr:cNvSpPr txBox="1"/>
      </xdr:nvSpPr>
      <xdr:spPr>
        <a:xfrm>
          <a:off x="7594111" y="58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70569</xdr:rowOff>
    </xdr:from>
    <xdr:to>
      <xdr:col>10</xdr:col>
      <xdr:colOff>155575</xdr:colOff>
      <xdr:row>36</xdr:row>
      <xdr:rowOff>719</xdr:rowOff>
    </xdr:to>
    <xdr:sp macro="" textlink="">
      <xdr:nvSpPr>
        <xdr:cNvPr id="322" name="円/楕円 321"/>
        <xdr:cNvSpPr/>
      </xdr:nvSpPr>
      <xdr:spPr>
        <a:xfrm>
          <a:off x="6921500" y="60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17246</xdr:rowOff>
    </xdr:from>
    <xdr:ext cx="534377" cy="259045"/>
    <xdr:sp macro="" textlink="">
      <xdr:nvSpPr>
        <xdr:cNvPr id="323" name="テキスト ボックス 322"/>
        <xdr:cNvSpPr txBox="1"/>
      </xdr:nvSpPr>
      <xdr:spPr>
        <a:xfrm>
          <a:off x="6705111" y="584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143937</xdr:rowOff>
    </xdr:from>
    <xdr:to>
      <xdr:col>15</xdr:col>
      <xdr:colOff>180975</xdr:colOff>
      <xdr:row>56</xdr:row>
      <xdr:rowOff>153180</xdr:rowOff>
    </xdr:to>
    <xdr:cxnSp macro="">
      <xdr:nvCxnSpPr>
        <xdr:cNvPr id="352" name="直線コネクタ 351"/>
        <xdr:cNvCxnSpPr/>
      </xdr:nvCxnSpPr>
      <xdr:spPr>
        <a:xfrm flipV="1">
          <a:off x="9639300" y="9745137"/>
          <a:ext cx="8382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153180</xdr:rowOff>
    </xdr:from>
    <xdr:to>
      <xdr:col>14</xdr:col>
      <xdr:colOff>28575</xdr:colOff>
      <xdr:row>57</xdr:row>
      <xdr:rowOff>100815</xdr:rowOff>
    </xdr:to>
    <xdr:cxnSp macro="">
      <xdr:nvCxnSpPr>
        <xdr:cNvPr id="355" name="直線コネクタ 354"/>
        <xdr:cNvCxnSpPr/>
      </xdr:nvCxnSpPr>
      <xdr:spPr>
        <a:xfrm flipV="1">
          <a:off x="8750300" y="9754380"/>
          <a:ext cx="889000" cy="1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92189</xdr:rowOff>
    </xdr:from>
    <xdr:to>
      <xdr:col>12</xdr:col>
      <xdr:colOff>511175</xdr:colOff>
      <xdr:row>57</xdr:row>
      <xdr:rowOff>100815</xdr:rowOff>
    </xdr:to>
    <xdr:cxnSp macro="">
      <xdr:nvCxnSpPr>
        <xdr:cNvPr id="358" name="直線コネクタ 357"/>
        <xdr:cNvCxnSpPr/>
      </xdr:nvCxnSpPr>
      <xdr:spPr>
        <a:xfrm>
          <a:off x="7861300" y="9693389"/>
          <a:ext cx="889000" cy="18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56444</xdr:rowOff>
    </xdr:from>
    <xdr:to>
      <xdr:col>11</xdr:col>
      <xdr:colOff>307975</xdr:colOff>
      <xdr:row>56</xdr:row>
      <xdr:rowOff>92189</xdr:rowOff>
    </xdr:to>
    <xdr:cxnSp macro="">
      <xdr:nvCxnSpPr>
        <xdr:cNvPr id="361" name="直線コネクタ 360"/>
        <xdr:cNvCxnSpPr/>
      </xdr:nvCxnSpPr>
      <xdr:spPr>
        <a:xfrm>
          <a:off x="6972300" y="9657644"/>
          <a:ext cx="889000" cy="3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93137</xdr:rowOff>
    </xdr:from>
    <xdr:to>
      <xdr:col>15</xdr:col>
      <xdr:colOff>231775</xdr:colOff>
      <xdr:row>57</xdr:row>
      <xdr:rowOff>23287</xdr:rowOff>
    </xdr:to>
    <xdr:sp macro="" textlink="">
      <xdr:nvSpPr>
        <xdr:cNvPr id="371" name="円/楕円 370"/>
        <xdr:cNvSpPr/>
      </xdr:nvSpPr>
      <xdr:spPr>
        <a:xfrm>
          <a:off x="104267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116014</xdr:rowOff>
    </xdr:from>
    <xdr:ext cx="534377" cy="259045"/>
    <xdr:sp macro="" textlink="">
      <xdr:nvSpPr>
        <xdr:cNvPr id="372" name="普通建設事業費該当値テキスト"/>
        <xdr:cNvSpPr txBox="1"/>
      </xdr:nvSpPr>
      <xdr:spPr>
        <a:xfrm>
          <a:off x="10528300" y="95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102380</xdr:rowOff>
    </xdr:from>
    <xdr:to>
      <xdr:col>14</xdr:col>
      <xdr:colOff>79375</xdr:colOff>
      <xdr:row>57</xdr:row>
      <xdr:rowOff>32530</xdr:rowOff>
    </xdr:to>
    <xdr:sp macro="" textlink="">
      <xdr:nvSpPr>
        <xdr:cNvPr id="373" name="円/楕円 372"/>
        <xdr:cNvSpPr/>
      </xdr:nvSpPr>
      <xdr:spPr>
        <a:xfrm>
          <a:off x="9588500" y="9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23657</xdr:rowOff>
    </xdr:from>
    <xdr:ext cx="534377" cy="259045"/>
    <xdr:sp macro="" textlink="">
      <xdr:nvSpPr>
        <xdr:cNvPr id="374" name="テキスト ボックス 373"/>
        <xdr:cNvSpPr txBox="1"/>
      </xdr:nvSpPr>
      <xdr:spPr>
        <a:xfrm>
          <a:off x="9372111" y="9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50015</xdr:rowOff>
    </xdr:from>
    <xdr:to>
      <xdr:col>12</xdr:col>
      <xdr:colOff>561975</xdr:colOff>
      <xdr:row>57</xdr:row>
      <xdr:rowOff>151615</xdr:rowOff>
    </xdr:to>
    <xdr:sp macro="" textlink="">
      <xdr:nvSpPr>
        <xdr:cNvPr id="375" name="円/楕円 374"/>
        <xdr:cNvSpPr/>
      </xdr:nvSpPr>
      <xdr:spPr>
        <a:xfrm>
          <a:off x="8699500" y="98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142742</xdr:rowOff>
    </xdr:from>
    <xdr:ext cx="534377" cy="259045"/>
    <xdr:sp macro="" textlink="">
      <xdr:nvSpPr>
        <xdr:cNvPr id="376" name="テキスト ボックス 375"/>
        <xdr:cNvSpPr txBox="1"/>
      </xdr:nvSpPr>
      <xdr:spPr>
        <a:xfrm>
          <a:off x="8483111" y="99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41389</xdr:rowOff>
    </xdr:from>
    <xdr:to>
      <xdr:col>11</xdr:col>
      <xdr:colOff>358775</xdr:colOff>
      <xdr:row>56</xdr:row>
      <xdr:rowOff>142989</xdr:rowOff>
    </xdr:to>
    <xdr:sp macro="" textlink="">
      <xdr:nvSpPr>
        <xdr:cNvPr id="377" name="円/楕円 376"/>
        <xdr:cNvSpPr/>
      </xdr:nvSpPr>
      <xdr:spPr>
        <a:xfrm>
          <a:off x="7810500" y="96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159516</xdr:rowOff>
    </xdr:from>
    <xdr:ext cx="534377" cy="259045"/>
    <xdr:sp macro="" textlink="">
      <xdr:nvSpPr>
        <xdr:cNvPr id="378" name="テキスト ボックス 377"/>
        <xdr:cNvSpPr txBox="1"/>
      </xdr:nvSpPr>
      <xdr:spPr>
        <a:xfrm>
          <a:off x="7594111" y="94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5644</xdr:rowOff>
    </xdr:from>
    <xdr:to>
      <xdr:col>10</xdr:col>
      <xdr:colOff>155575</xdr:colOff>
      <xdr:row>56</xdr:row>
      <xdr:rowOff>107244</xdr:rowOff>
    </xdr:to>
    <xdr:sp macro="" textlink="">
      <xdr:nvSpPr>
        <xdr:cNvPr id="379" name="円/楕円 378"/>
        <xdr:cNvSpPr/>
      </xdr:nvSpPr>
      <xdr:spPr>
        <a:xfrm>
          <a:off x="6921500" y="96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123771</xdr:rowOff>
    </xdr:from>
    <xdr:ext cx="534377" cy="259045"/>
    <xdr:sp macro="" textlink="">
      <xdr:nvSpPr>
        <xdr:cNvPr id="380" name="テキスト ボックス 379"/>
        <xdr:cNvSpPr txBox="1"/>
      </xdr:nvSpPr>
      <xdr:spPr>
        <a:xfrm>
          <a:off x="6705111" y="93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70248</xdr:rowOff>
    </xdr:from>
    <xdr:to>
      <xdr:col>15</xdr:col>
      <xdr:colOff>180975</xdr:colOff>
      <xdr:row>78</xdr:row>
      <xdr:rowOff>11019</xdr:rowOff>
    </xdr:to>
    <xdr:cxnSp macro="">
      <xdr:nvCxnSpPr>
        <xdr:cNvPr id="411" name="直線コネクタ 410"/>
        <xdr:cNvCxnSpPr/>
      </xdr:nvCxnSpPr>
      <xdr:spPr>
        <a:xfrm flipV="1">
          <a:off x="9639300" y="13271898"/>
          <a:ext cx="8382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19448</xdr:rowOff>
    </xdr:from>
    <xdr:to>
      <xdr:col>15</xdr:col>
      <xdr:colOff>231775</xdr:colOff>
      <xdr:row>77</xdr:row>
      <xdr:rowOff>121048</xdr:rowOff>
    </xdr:to>
    <xdr:sp macro="" textlink="">
      <xdr:nvSpPr>
        <xdr:cNvPr id="421" name="円/楕円 420"/>
        <xdr:cNvSpPr/>
      </xdr:nvSpPr>
      <xdr:spPr>
        <a:xfrm>
          <a:off x="10426700" y="132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42325</xdr:rowOff>
    </xdr:from>
    <xdr:ext cx="534377" cy="259045"/>
    <xdr:sp macro="" textlink="">
      <xdr:nvSpPr>
        <xdr:cNvPr id="422" name="普通建設事業費 （ うち新規整備　）該当値テキスト"/>
        <xdr:cNvSpPr txBox="1"/>
      </xdr:nvSpPr>
      <xdr:spPr>
        <a:xfrm>
          <a:off x="10528300" y="1307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131669</xdr:rowOff>
    </xdr:from>
    <xdr:to>
      <xdr:col>14</xdr:col>
      <xdr:colOff>79375</xdr:colOff>
      <xdr:row>78</xdr:row>
      <xdr:rowOff>61819</xdr:rowOff>
    </xdr:to>
    <xdr:sp macro="" textlink="">
      <xdr:nvSpPr>
        <xdr:cNvPr id="423" name="円/楕円 422"/>
        <xdr:cNvSpPr/>
      </xdr:nvSpPr>
      <xdr:spPr>
        <a:xfrm>
          <a:off x="9588500" y="133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78346</xdr:rowOff>
    </xdr:from>
    <xdr:ext cx="534377" cy="259045"/>
    <xdr:sp macro="" textlink="">
      <xdr:nvSpPr>
        <xdr:cNvPr id="424" name="テキスト ボックス 423"/>
        <xdr:cNvSpPr txBox="1"/>
      </xdr:nvSpPr>
      <xdr:spPr>
        <a:xfrm>
          <a:off x="9372111" y="131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120422</xdr:rowOff>
    </xdr:from>
    <xdr:to>
      <xdr:col>15</xdr:col>
      <xdr:colOff>180975</xdr:colOff>
      <xdr:row>98</xdr:row>
      <xdr:rowOff>37643</xdr:rowOff>
    </xdr:to>
    <xdr:cxnSp macro="">
      <xdr:nvCxnSpPr>
        <xdr:cNvPr id="453" name="直線コネクタ 452"/>
        <xdr:cNvCxnSpPr/>
      </xdr:nvCxnSpPr>
      <xdr:spPr>
        <a:xfrm>
          <a:off x="9639300" y="16751072"/>
          <a:ext cx="838200" cy="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158293</xdr:rowOff>
    </xdr:from>
    <xdr:to>
      <xdr:col>15</xdr:col>
      <xdr:colOff>231775</xdr:colOff>
      <xdr:row>98</xdr:row>
      <xdr:rowOff>88443</xdr:rowOff>
    </xdr:to>
    <xdr:sp macro="" textlink="">
      <xdr:nvSpPr>
        <xdr:cNvPr id="463" name="円/楕円 462"/>
        <xdr:cNvSpPr/>
      </xdr:nvSpPr>
      <xdr:spPr>
        <a:xfrm>
          <a:off x="10426700" y="167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136720</xdr:rowOff>
    </xdr:from>
    <xdr:ext cx="534377" cy="259045"/>
    <xdr:sp macro="" textlink="">
      <xdr:nvSpPr>
        <xdr:cNvPr id="464" name="普通建設事業費 （ うち更新整備　）該当値テキスト"/>
        <xdr:cNvSpPr txBox="1"/>
      </xdr:nvSpPr>
      <xdr:spPr>
        <a:xfrm>
          <a:off x="10528300" y="167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69622</xdr:rowOff>
    </xdr:from>
    <xdr:to>
      <xdr:col>14</xdr:col>
      <xdr:colOff>79375</xdr:colOff>
      <xdr:row>97</xdr:row>
      <xdr:rowOff>171222</xdr:rowOff>
    </xdr:to>
    <xdr:sp macro="" textlink="">
      <xdr:nvSpPr>
        <xdr:cNvPr id="465" name="円/楕円 464"/>
        <xdr:cNvSpPr/>
      </xdr:nvSpPr>
      <xdr:spPr>
        <a:xfrm>
          <a:off x="9588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162349</xdr:rowOff>
    </xdr:from>
    <xdr:ext cx="534377" cy="259045"/>
    <xdr:sp macro="" textlink="">
      <xdr:nvSpPr>
        <xdr:cNvPr id="466" name="テキスト ボックス 465"/>
        <xdr:cNvSpPr txBox="1"/>
      </xdr:nvSpPr>
      <xdr:spPr>
        <a:xfrm>
          <a:off x="9372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44097</xdr:rowOff>
    </xdr:from>
    <xdr:to>
      <xdr:col>23</xdr:col>
      <xdr:colOff>517525</xdr:colOff>
      <xdr:row>74</xdr:row>
      <xdr:rowOff>50954</xdr:rowOff>
    </xdr:to>
    <xdr:cxnSp macro="">
      <xdr:nvCxnSpPr>
        <xdr:cNvPr id="603" name="直線コネクタ 602"/>
        <xdr:cNvCxnSpPr/>
      </xdr:nvCxnSpPr>
      <xdr:spPr>
        <a:xfrm flipV="1">
          <a:off x="15481300" y="1273139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36258</xdr:rowOff>
    </xdr:from>
    <xdr:to>
      <xdr:col>22</xdr:col>
      <xdr:colOff>365125</xdr:colOff>
      <xdr:row>74</xdr:row>
      <xdr:rowOff>50954</xdr:rowOff>
    </xdr:to>
    <xdr:cxnSp macro="">
      <xdr:nvCxnSpPr>
        <xdr:cNvPr id="606" name="直線コネクタ 605"/>
        <xdr:cNvCxnSpPr/>
      </xdr:nvCxnSpPr>
      <xdr:spPr>
        <a:xfrm>
          <a:off x="14592300" y="127235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36258</xdr:rowOff>
    </xdr:from>
    <xdr:to>
      <xdr:col>21</xdr:col>
      <xdr:colOff>161925</xdr:colOff>
      <xdr:row>74</xdr:row>
      <xdr:rowOff>74484</xdr:rowOff>
    </xdr:to>
    <xdr:cxnSp macro="">
      <xdr:nvCxnSpPr>
        <xdr:cNvPr id="609" name="直線コネクタ 608"/>
        <xdr:cNvCxnSpPr/>
      </xdr:nvCxnSpPr>
      <xdr:spPr>
        <a:xfrm flipV="1">
          <a:off x="13703300" y="12723558"/>
          <a:ext cx="8890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74484</xdr:rowOff>
    </xdr:from>
    <xdr:to>
      <xdr:col>19</xdr:col>
      <xdr:colOff>644525</xdr:colOff>
      <xdr:row>74</xdr:row>
      <xdr:rowOff>79203</xdr:rowOff>
    </xdr:to>
    <xdr:cxnSp macro="">
      <xdr:nvCxnSpPr>
        <xdr:cNvPr id="612" name="直線コネクタ 611"/>
        <xdr:cNvCxnSpPr/>
      </xdr:nvCxnSpPr>
      <xdr:spPr>
        <a:xfrm flipV="1">
          <a:off x="12814300" y="12761784"/>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164747</xdr:rowOff>
    </xdr:from>
    <xdr:to>
      <xdr:col>23</xdr:col>
      <xdr:colOff>568325</xdr:colOff>
      <xdr:row>74</xdr:row>
      <xdr:rowOff>94897</xdr:rowOff>
    </xdr:to>
    <xdr:sp macro="" textlink="">
      <xdr:nvSpPr>
        <xdr:cNvPr id="622" name="円/楕円 621"/>
        <xdr:cNvSpPr/>
      </xdr:nvSpPr>
      <xdr:spPr>
        <a:xfrm>
          <a:off x="16268700" y="12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16174</xdr:rowOff>
    </xdr:from>
    <xdr:ext cx="534377" cy="259045"/>
    <xdr:sp macro="" textlink="">
      <xdr:nvSpPr>
        <xdr:cNvPr id="623" name="公債費該当値テキスト"/>
        <xdr:cNvSpPr txBox="1"/>
      </xdr:nvSpPr>
      <xdr:spPr>
        <a:xfrm>
          <a:off x="16370300" y="1253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154</xdr:rowOff>
    </xdr:from>
    <xdr:to>
      <xdr:col>22</xdr:col>
      <xdr:colOff>415925</xdr:colOff>
      <xdr:row>74</xdr:row>
      <xdr:rowOff>101754</xdr:rowOff>
    </xdr:to>
    <xdr:sp macro="" textlink="">
      <xdr:nvSpPr>
        <xdr:cNvPr id="624" name="円/楕円 623"/>
        <xdr:cNvSpPr/>
      </xdr:nvSpPr>
      <xdr:spPr>
        <a:xfrm>
          <a:off x="15430500" y="126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118281</xdr:rowOff>
    </xdr:from>
    <xdr:ext cx="534377" cy="259045"/>
    <xdr:sp macro="" textlink="">
      <xdr:nvSpPr>
        <xdr:cNvPr id="625" name="テキスト ボックス 624"/>
        <xdr:cNvSpPr txBox="1"/>
      </xdr:nvSpPr>
      <xdr:spPr>
        <a:xfrm>
          <a:off x="15214111" y="124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156908</xdr:rowOff>
    </xdr:from>
    <xdr:to>
      <xdr:col>21</xdr:col>
      <xdr:colOff>212725</xdr:colOff>
      <xdr:row>74</xdr:row>
      <xdr:rowOff>87058</xdr:rowOff>
    </xdr:to>
    <xdr:sp macro="" textlink="">
      <xdr:nvSpPr>
        <xdr:cNvPr id="626" name="円/楕円 625"/>
        <xdr:cNvSpPr/>
      </xdr:nvSpPr>
      <xdr:spPr>
        <a:xfrm>
          <a:off x="14541500" y="126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103585</xdr:rowOff>
    </xdr:from>
    <xdr:ext cx="534377" cy="259045"/>
    <xdr:sp macro="" textlink="">
      <xdr:nvSpPr>
        <xdr:cNvPr id="627" name="テキスト ボックス 626"/>
        <xdr:cNvSpPr txBox="1"/>
      </xdr:nvSpPr>
      <xdr:spPr>
        <a:xfrm>
          <a:off x="14325111" y="124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23684</xdr:rowOff>
    </xdr:from>
    <xdr:to>
      <xdr:col>20</xdr:col>
      <xdr:colOff>9525</xdr:colOff>
      <xdr:row>74</xdr:row>
      <xdr:rowOff>125284</xdr:rowOff>
    </xdr:to>
    <xdr:sp macro="" textlink="">
      <xdr:nvSpPr>
        <xdr:cNvPr id="628" name="円/楕円 627"/>
        <xdr:cNvSpPr/>
      </xdr:nvSpPr>
      <xdr:spPr>
        <a:xfrm>
          <a:off x="13652500" y="12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141811</xdr:rowOff>
    </xdr:from>
    <xdr:ext cx="534377" cy="259045"/>
    <xdr:sp macro="" textlink="">
      <xdr:nvSpPr>
        <xdr:cNvPr id="629" name="テキスト ボックス 628"/>
        <xdr:cNvSpPr txBox="1"/>
      </xdr:nvSpPr>
      <xdr:spPr>
        <a:xfrm>
          <a:off x="13436111" y="124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28403</xdr:rowOff>
    </xdr:from>
    <xdr:to>
      <xdr:col>18</xdr:col>
      <xdr:colOff>492125</xdr:colOff>
      <xdr:row>74</xdr:row>
      <xdr:rowOff>130003</xdr:rowOff>
    </xdr:to>
    <xdr:sp macro="" textlink="">
      <xdr:nvSpPr>
        <xdr:cNvPr id="630" name="円/楕円 629"/>
        <xdr:cNvSpPr/>
      </xdr:nvSpPr>
      <xdr:spPr>
        <a:xfrm>
          <a:off x="12763500" y="12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146530</xdr:rowOff>
    </xdr:from>
    <xdr:ext cx="534377" cy="259045"/>
    <xdr:sp macro="" textlink="">
      <xdr:nvSpPr>
        <xdr:cNvPr id="631" name="テキスト ボックス 630"/>
        <xdr:cNvSpPr txBox="1"/>
      </xdr:nvSpPr>
      <xdr:spPr>
        <a:xfrm>
          <a:off x="12547111" y="1249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28473</xdr:rowOff>
    </xdr:from>
    <xdr:to>
      <xdr:col>23</xdr:col>
      <xdr:colOff>517525</xdr:colOff>
      <xdr:row>98</xdr:row>
      <xdr:rowOff>34556</xdr:rowOff>
    </xdr:to>
    <xdr:cxnSp macro="">
      <xdr:nvCxnSpPr>
        <xdr:cNvPr id="660" name="直線コネクタ 659"/>
        <xdr:cNvCxnSpPr/>
      </xdr:nvCxnSpPr>
      <xdr:spPr>
        <a:xfrm>
          <a:off x="15481300" y="16830573"/>
          <a:ext cx="8382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22822</xdr:rowOff>
    </xdr:from>
    <xdr:to>
      <xdr:col>22</xdr:col>
      <xdr:colOff>365125</xdr:colOff>
      <xdr:row>98</xdr:row>
      <xdr:rowOff>28473</xdr:rowOff>
    </xdr:to>
    <xdr:cxnSp macro="">
      <xdr:nvCxnSpPr>
        <xdr:cNvPr id="663" name="直線コネクタ 662"/>
        <xdr:cNvCxnSpPr/>
      </xdr:nvCxnSpPr>
      <xdr:spPr>
        <a:xfrm>
          <a:off x="14592300" y="16824922"/>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14008</xdr:rowOff>
    </xdr:from>
    <xdr:to>
      <xdr:col>21</xdr:col>
      <xdr:colOff>161925</xdr:colOff>
      <xdr:row>98</xdr:row>
      <xdr:rowOff>22822</xdr:rowOff>
    </xdr:to>
    <xdr:cxnSp macro="">
      <xdr:nvCxnSpPr>
        <xdr:cNvPr id="666" name="直線コネクタ 665"/>
        <xdr:cNvCxnSpPr/>
      </xdr:nvCxnSpPr>
      <xdr:spPr>
        <a:xfrm>
          <a:off x="13703300" y="16816108"/>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13336</xdr:rowOff>
    </xdr:from>
    <xdr:to>
      <xdr:col>19</xdr:col>
      <xdr:colOff>644525</xdr:colOff>
      <xdr:row>98</xdr:row>
      <xdr:rowOff>14008</xdr:rowOff>
    </xdr:to>
    <xdr:cxnSp macro="">
      <xdr:nvCxnSpPr>
        <xdr:cNvPr id="669" name="直線コネクタ 668"/>
        <xdr:cNvCxnSpPr/>
      </xdr:nvCxnSpPr>
      <xdr:spPr>
        <a:xfrm>
          <a:off x="12814300" y="1681543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155206</xdr:rowOff>
    </xdr:from>
    <xdr:to>
      <xdr:col>23</xdr:col>
      <xdr:colOff>568325</xdr:colOff>
      <xdr:row>98</xdr:row>
      <xdr:rowOff>85356</xdr:rowOff>
    </xdr:to>
    <xdr:sp macro="" textlink="">
      <xdr:nvSpPr>
        <xdr:cNvPr id="679" name="円/楕円 678"/>
        <xdr:cNvSpPr/>
      </xdr:nvSpPr>
      <xdr:spPr>
        <a:xfrm>
          <a:off x="16268700" y="16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6633</xdr:rowOff>
    </xdr:from>
    <xdr:ext cx="534377" cy="259045"/>
    <xdr:sp macro="" textlink="">
      <xdr:nvSpPr>
        <xdr:cNvPr id="680" name="積立金該当値テキスト"/>
        <xdr:cNvSpPr txBox="1"/>
      </xdr:nvSpPr>
      <xdr:spPr>
        <a:xfrm>
          <a:off x="16370300" y="166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149123</xdr:rowOff>
    </xdr:from>
    <xdr:to>
      <xdr:col>22</xdr:col>
      <xdr:colOff>415925</xdr:colOff>
      <xdr:row>98</xdr:row>
      <xdr:rowOff>79273</xdr:rowOff>
    </xdr:to>
    <xdr:sp macro="" textlink="">
      <xdr:nvSpPr>
        <xdr:cNvPr id="681" name="円/楕円 680"/>
        <xdr:cNvSpPr/>
      </xdr:nvSpPr>
      <xdr:spPr>
        <a:xfrm>
          <a:off x="15430500" y="167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95800</xdr:rowOff>
    </xdr:from>
    <xdr:ext cx="534377" cy="259045"/>
    <xdr:sp macro="" textlink="">
      <xdr:nvSpPr>
        <xdr:cNvPr id="682" name="テキスト ボックス 681"/>
        <xdr:cNvSpPr txBox="1"/>
      </xdr:nvSpPr>
      <xdr:spPr>
        <a:xfrm>
          <a:off x="15214111" y="165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143472</xdr:rowOff>
    </xdr:from>
    <xdr:to>
      <xdr:col>21</xdr:col>
      <xdr:colOff>212725</xdr:colOff>
      <xdr:row>98</xdr:row>
      <xdr:rowOff>73622</xdr:rowOff>
    </xdr:to>
    <xdr:sp macro="" textlink="">
      <xdr:nvSpPr>
        <xdr:cNvPr id="683" name="円/楕円 682"/>
        <xdr:cNvSpPr/>
      </xdr:nvSpPr>
      <xdr:spPr>
        <a:xfrm>
          <a:off x="14541500" y="167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64749</xdr:rowOff>
    </xdr:from>
    <xdr:ext cx="534377" cy="259045"/>
    <xdr:sp macro="" textlink="">
      <xdr:nvSpPr>
        <xdr:cNvPr id="684" name="テキスト ボックス 683"/>
        <xdr:cNvSpPr txBox="1"/>
      </xdr:nvSpPr>
      <xdr:spPr>
        <a:xfrm>
          <a:off x="14325111" y="168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134658</xdr:rowOff>
    </xdr:from>
    <xdr:to>
      <xdr:col>20</xdr:col>
      <xdr:colOff>9525</xdr:colOff>
      <xdr:row>98</xdr:row>
      <xdr:rowOff>64808</xdr:rowOff>
    </xdr:to>
    <xdr:sp macro="" textlink="">
      <xdr:nvSpPr>
        <xdr:cNvPr id="685" name="円/楕円 684"/>
        <xdr:cNvSpPr/>
      </xdr:nvSpPr>
      <xdr:spPr>
        <a:xfrm>
          <a:off x="13652500" y="167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55935</xdr:rowOff>
    </xdr:from>
    <xdr:ext cx="534377" cy="259045"/>
    <xdr:sp macro="" textlink="">
      <xdr:nvSpPr>
        <xdr:cNvPr id="686" name="テキスト ボックス 685"/>
        <xdr:cNvSpPr txBox="1"/>
      </xdr:nvSpPr>
      <xdr:spPr>
        <a:xfrm>
          <a:off x="13436111" y="168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133986</xdr:rowOff>
    </xdr:from>
    <xdr:to>
      <xdr:col>18</xdr:col>
      <xdr:colOff>492125</xdr:colOff>
      <xdr:row>98</xdr:row>
      <xdr:rowOff>64136</xdr:rowOff>
    </xdr:to>
    <xdr:sp macro="" textlink="">
      <xdr:nvSpPr>
        <xdr:cNvPr id="687" name="円/楕円 686"/>
        <xdr:cNvSpPr/>
      </xdr:nvSpPr>
      <xdr:spPr>
        <a:xfrm>
          <a:off x="12763500" y="167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55263</xdr:rowOff>
    </xdr:from>
    <xdr:ext cx="534377" cy="259045"/>
    <xdr:sp macro="" textlink="">
      <xdr:nvSpPr>
        <xdr:cNvPr id="688" name="テキスト ボックス 687"/>
        <xdr:cNvSpPr txBox="1"/>
      </xdr:nvSpPr>
      <xdr:spPr>
        <a:xfrm>
          <a:off x="12547111" y="168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140026</xdr:rowOff>
    </xdr:from>
    <xdr:to>
      <xdr:col>29</xdr:col>
      <xdr:colOff>517525</xdr:colOff>
      <xdr:row>39</xdr:row>
      <xdr:rowOff>98878</xdr:rowOff>
    </xdr:to>
    <xdr:cxnSp macro="">
      <xdr:nvCxnSpPr>
        <xdr:cNvPr id="725" name="直線コネクタ 724"/>
        <xdr:cNvCxnSpPr/>
      </xdr:nvCxnSpPr>
      <xdr:spPr>
        <a:xfrm>
          <a:off x="19545300" y="6655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36993</xdr:rowOff>
    </xdr:from>
    <xdr:to>
      <xdr:col>28</xdr:col>
      <xdr:colOff>314325</xdr:colOff>
      <xdr:row>38</xdr:row>
      <xdr:rowOff>140026</xdr:rowOff>
    </xdr:to>
    <xdr:cxnSp macro="">
      <xdr:nvCxnSpPr>
        <xdr:cNvPr id="728" name="直線コネクタ 727"/>
        <xdr:cNvCxnSpPr/>
      </xdr:nvCxnSpPr>
      <xdr:spPr>
        <a:xfrm>
          <a:off x="18656300" y="6552093"/>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89226</xdr:rowOff>
    </xdr:from>
    <xdr:to>
      <xdr:col>28</xdr:col>
      <xdr:colOff>365125</xdr:colOff>
      <xdr:row>39</xdr:row>
      <xdr:rowOff>19376</xdr:rowOff>
    </xdr:to>
    <xdr:sp macro="" textlink="">
      <xdr:nvSpPr>
        <xdr:cNvPr id="744" name="円/楕円 743"/>
        <xdr:cNvSpPr/>
      </xdr:nvSpPr>
      <xdr:spPr>
        <a:xfrm>
          <a:off x="19494500" y="66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35904</xdr:rowOff>
    </xdr:from>
    <xdr:ext cx="378565" cy="259045"/>
    <xdr:sp macro="" textlink="">
      <xdr:nvSpPr>
        <xdr:cNvPr id="745" name="テキスト ボックス 744"/>
        <xdr:cNvSpPr txBox="1"/>
      </xdr:nvSpPr>
      <xdr:spPr>
        <a:xfrm>
          <a:off x="19356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157643</xdr:rowOff>
    </xdr:from>
    <xdr:to>
      <xdr:col>27</xdr:col>
      <xdr:colOff>161925</xdr:colOff>
      <xdr:row>38</xdr:row>
      <xdr:rowOff>87793</xdr:rowOff>
    </xdr:to>
    <xdr:sp macro="" textlink="">
      <xdr:nvSpPr>
        <xdr:cNvPr id="746" name="円/楕円 745"/>
        <xdr:cNvSpPr/>
      </xdr:nvSpPr>
      <xdr:spPr>
        <a:xfrm>
          <a:off x="18605500" y="65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104320</xdr:rowOff>
    </xdr:from>
    <xdr:ext cx="469744" cy="259045"/>
    <xdr:sp macro="" textlink="">
      <xdr:nvSpPr>
        <xdr:cNvPr id="747" name="テキスト ボックス 746"/>
        <xdr:cNvSpPr txBox="1"/>
      </xdr:nvSpPr>
      <xdr:spPr>
        <a:xfrm>
          <a:off x="18421427" y="627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98267</xdr:rowOff>
    </xdr:from>
    <xdr:to>
      <xdr:col>32</xdr:col>
      <xdr:colOff>187325</xdr:colOff>
      <xdr:row>76</xdr:row>
      <xdr:rowOff>119126</xdr:rowOff>
    </xdr:to>
    <xdr:cxnSp macro="">
      <xdr:nvCxnSpPr>
        <xdr:cNvPr id="832" name="直線コネクタ 831"/>
        <xdr:cNvCxnSpPr/>
      </xdr:nvCxnSpPr>
      <xdr:spPr>
        <a:xfrm flipV="1">
          <a:off x="21323300" y="13128467"/>
          <a:ext cx="8382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119126</xdr:rowOff>
    </xdr:from>
    <xdr:to>
      <xdr:col>31</xdr:col>
      <xdr:colOff>34925</xdr:colOff>
      <xdr:row>76</xdr:row>
      <xdr:rowOff>134880</xdr:rowOff>
    </xdr:to>
    <xdr:cxnSp macro="">
      <xdr:nvCxnSpPr>
        <xdr:cNvPr id="835" name="直線コネクタ 834"/>
        <xdr:cNvCxnSpPr/>
      </xdr:nvCxnSpPr>
      <xdr:spPr>
        <a:xfrm flipV="1">
          <a:off x="20434300" y="13149326"/>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109640</xdr:rowOff>
    </xdr:from>
    <xdr:to>
      <xdr:col>29</xdr:col>
      <xdr:colOff>517525</xdr:colOff>
      <xdr:row>76</xdr:row>
      <xdr:rowOff>134880</xdr:rowOff>
    </xdr:to>
    <xdr:cxnSp macro="">
      <xdr:nvCxnSpPr>
        <xdr:cNvPr id="838" name="直線コネクタ 837"/>
        <xdr:cNvCxnSpPr/>
      </xdr:nvCxnSpPr>
      <xdr:spPr>
        <a:xfrm>
          <a:off x="19545300" y="13139840"/>
          <a:ext cx="8890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109640</xdr:rowOff>
    </xdr:from>
    <xdr:to>
      <xdr:col>28</xdr:col>
      <xdr:colOff>314325</xdr:colOff>
      <xdr:row>76</xdr:row>
      <xdr:rowOff>143566</xdr:rowOff>
    </xdr:to>
    <xdr:cxnSp macro="">
      <xdr:nvCxnSpPr>
        <xdr:cNvPr id="841" name="直線コネクタ 840"/>
        <xdr:cNvCxnSpPr/>
      </xdr:nvCxnSpPr>
      <xdr:spPr>
        <a:xfrm flipV="1">
          <a:off x="18656300" y="13139840"/>
          <a:ext cx="889000" cy="3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47467</xdr:rowOff>
    </xdr:from>
    <xdr:to>
      <xdr:col>32</xdr:col>
      <xdr:colOff>238125</xdr:colOff>
      <xdr:row>76</xdr:row>
      <xdr:rowOff>149067</xdr:rowOff>
    </xdr:to>
    <xdr:sp macro="" textlink="">
      <xdr:nvSpPr>
        <xdr:cNvPr id="851" name="円/楕円 850"/>
        <xdr:cNvSpPr/>
      </xdr:nvSpPr>
      <xdr:spPr>
        <a:xfrm>
          <a:off x="22110700" y="130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70343</xdr:rowOff>
    </xdr:from>
    <xdr:ext cx="534377" cy="259045"/>
    <xdr:sp macro="" textlink="">
      <xdr:nvSpPr>
        <xdr:cNvPr id="852" name="繰出金該当値テキスト"/>
        <xdr:cNvSpPr txBox="1"/>
      </xdr:nvSpPr>
      <xdr:spPr>
        <a:xfrm>
          <a:off x="22212300" y="129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68326</xdr:rowOff>
    </xdr:from>
    <xdr:to>
      <xdr:col>31</xdr:col>
      <xdr:colOff>85725</xdr:colOff>
      <xdr:row>76</xdr:row>
      <xdr:rowOff>169926</xdr:rowOff>
    </xdr:to>
    <xdr:sp macro="" textlink="">
      <xdr:nvSpPr>
        <xdr:cNvPr id="853" name="円/楕円 852"/>
        <xdr:cNvSpPr/>
      </xdr:nvSpPr>
      <xdr:spPr>
        <a:xfrm>
          <a:off x="212725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15003</xdr:rowOff>
    </xdr:from>
    <xdr:ext cx="534377" cy="259045"/>
    <xdr:sp macro="" textlink="">
      <xdr:nvSpPr>
        <xdr:cNvPr id="854" name="テキスト ボックス 853"/>
        <xdr:cNvSpPr txBox="1"/>
      </xdr:nvSpPr>
      <xdr:spPr>
        <a:xfrm>
          <a:off x="21056111" y="128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84080</xdr:rowOff>
    </xdr:from>
    <xdr:to>
      <xdr:col>29</xdr:col>
      <xdr:colOff>568325</xdr:colOff>
      <xdr:row>77</xdr:row>
      <xdr:rowOff>14230</xdr:rowOff>
    </xdr:to>
    <xdr:sp macro="" textlink="">
      <xdr:nvSpPr>
        <xdr:cNvPr id="855" name="円/楕円 854"/>
        <xdr:cNvSpPr/>
      </xdr:nvSpPr>
      <xdr:spPr>
        <a:xfrm>
          <a:off x="20383500" y="13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30757</xdr:rowOff>
    </xdr:from>
    <xdr:ext cx="534377" cy="259045"/>
    <xdr:sp macro="" textlink="">
      <xdr:nvSpPr>
        <xdr:cNvPr id="856" name="テキスト ボックス 855"/>
        <xdr:cNvSpPr txBox="1"/>
      </xdr:nvSpPr>
      <xdr:spPr>
        <a:xfrm>
          <a:off x="20167111" y="128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58840</xdr:rowOff>
    </xdr:from>
    <xdr:to>
      <xdr:col>28</xdr:col>
      <xdr:colOff>365125</xdr:colOff>
      <xdr:row>76</xdr:row>
      <xdr:rowOff>160440</xdr:rowOff>
    </xdr:to>
    <xdr:sp macro="" textlink="">
      <xdr:nvSpPr>
        <xdr:cNvPr id="857" name="円/楕円 856"/>
        <xdr:cNvSpPr/>
      </xdr:nvSpPr>
      <xdr:spPr>
        <a:xfrm>
          <a:off x="19494500" y="130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5516</xdr:rowOff>
    </xdr:from>
    <xdr:ext cx="534377" cy="259045"/>
    <xdr:sp macro="" textlink="">
      <xdr:nvSpPr>
        <xdr:cNvPr id="858" name="テキスト ボックス 857"/>
        <xdr:cNvSpPr txBox="1"/>
      </xdr:nvSpPr>
      <xdr:spPr>
        <a:xfrm>
          <a:off x="19278111" y="128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92766</xdr:rowOff>
    </xdr:from>
    <xdr:to>
      <xdr:col>27</xdr:col>
      <xdr:colOff>161925</xdr:colOff>
      <xdr:row>77</xdr:row>
      <xdr:rowOff>22916</xdr:rowOff>
    </xdr:to>
    <xdr:sp macro="" textlink="">
      <xdr:nvSpPr>
        <xdr:cNvPr id="859" name="円/楕円 858"/>
        <xdr:cNvSpPr/>
      </xdr:nvSpPr>
      <xdr:spPr>
        <a:xfrm>
          <a:off x="18605500" y="1312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39444</xdr:rowOff>
    </xdr:from>
    <xdr:ext cx="534377" cy="259045"/>
    <xdr:sp macro="" textlink="">
      <xdr:nvSpPr>
        <xdr:cNvPr id="860" name="テキスト ボックス 859"/>
        <xdr:cNvSpPr txBox="1"/>
      </xdr:nvSpPr>
      <xdr:spPr>
        <a:xfrm>
          <a:off x="18389111" y="128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歳出決算総額は、住民１人あたり４３９，１１１円となっている。人件費は、退職者の増等により総額が増加しているが、類似団体が減少傾向にある中で若干ではあるが、増加している。当町の地理的要因からみても更なる</a:t>
          </a:r>
          <a:r>
            <a:rPr lang="ja-JP" altLang="ja-JP" sz="1100" b="0" i="0" baseline="0">
              <a:solidFill>
                <a:schemeClr val="dk1"/>
              </a:solidFill>
              <a:effectLst/>
              <a:latin typeface="+mn-lt"/>
              <a:ea typeface="+mn-ea"/>
              <a:cs typeface="+mn-cs"/>
            </a:rPr>
            <a:t>人員を削減することがだんだん難しくなっており、今後においては人件費の削減のために、指定管理者制度の導入などの検討が必要である。物件費は、職員数の減少に伴い、臨時・嘱託職員の増加や除雪委託料の増額に伴い前年度より増額した。更に類似団体と比較すると大幅に差があるため、職員配置を計画的に進める必要がある。扶助費は、重度心身障害者の医療費助成が減少したことが主な要因ではあるが、今後も増加傾向にある中で、健康増進事業を実施するなどして扶助費の抑制を図る必要がある。補助費は一部事務組合に対する運営負担金やふるさと応援寄附に対する返礼に伴う経費があり、前年度より大幅に増加した。今後も町が団体は個人に対して行っている補助等は事業内容に対する、公平性・透明性の確保など適切な補助に努め、町民と行政との協働によるまちづくりを推進していくことが必要である。普通建設事業については、住民１人あたり５４，４４４円となっている。全国平均や県平均よりは低いものの、類似団体と比較すると高い状況となっ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福祉センター整備事業等による新規整備により前年度よりも増額している。今後においても合併特例債発行期限である平成３２年度までに大型事業が予定されているため、当該年度までは増額すると思われる。以降については、公共施設等総合管理計画に基づき、事業等見直しを行うことにより事業費の減少を図る必要がある。積立金は、積立残高は増加しているものの人口増加もあり、住民１人あたりの積立額は若干の減少となった。今後においては、厳しい財政状況が見込まれることから、基金を取り崩すことも考えられるが、税収の徴収率向上等更なる歳入を確保を図る必要がある。繰出金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徐々に上昇してきている状況である。今後においても社会保障費の増額に伴う国保会計や後期高齢者医療保険会計への増額が見込まれることもあり、繰出金を抑えるための健康のまちづくり施策を進めると共に、下水道事業等の経費の削減と収入の増加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21808</xdr:rowOff>
    </xdr:from>
    <xdr:to>
      <xdr:col>6</xdr:col>
      <xdr:colOff>511175</xdr:colOff>
      <xdr:row>36</xdr:row>
      <xdr:rowOff>72753</xdr:rowOff>
    </xdr:to>
    <xdr:cxnSp macro="">
      <xdr:nvCxnSpPr>
        <xdr:cNvPr id="63" name="直線コネクタ 62"/>
        <xdr:cNvCxnSpPr/>
      </xdr:nvCxnSpPr>
      <xdr:spPr>
        <a:xfrm flipV="1">
          <a:off x="3797300" y="6194008"/>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72753</xdr:rowOff>
    </xdr:from>
    <xdr:to>
      <xdr:col>5</xdr:col>
      <xdr:colOff>358775</xdr:colOff>
      <xdr:row>36</xdr:row>
      <xdr:rowOff>78631</xdr:rowOff>
    </xdr:to>
    <xdr:cxnSp macro="">
      <xdr:nvCxnSpPr>
        <xdr:cNvPr id="66" name="直線コネクタ 65"/>
        <xdr:cNvCxnSpPr/>
      </xdr:nvCxnSpPr>
      <xdr:spPr>
        <a:xfrm flipV="1">
          <a:off x="2908300" y="624495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36177</xdr:rowOff>
    </xdr:from>
    <xdr:to>
      <xdr:col>4</xdr:col>
      <xdr:colOff>155575</xdr:colOff>
      <xdr:row>36</xdr:row>
      <xdr:rowOff>78631</xdr:rowOff>
    </xdr:to>
    <xdr:cxnSp macro="">
      <xdr:nvCxnSpPr>
        <xdr:cNvPr id="69" name="直線コネクタ 68"/>
        <xdr:cNvCxnSpPr/>
      </xdr:nvCxnSpPr>
      <xdr:spPr>
        <a:xfrm>
          <a:off x="2019300" y="62083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99205</xdr:rowOff>
    </xdr:from>
    <xdr:to>
      <xdr:col>2</xdr:col>
      <xdr:colOff>638175</xdr:colOff>
      <xdr:row>36</xdr:row>
      <xdr:rowOff>36177</xdr:rowOff>
    </xdr:to>
    <xdr:cxnSp macro="">
      <xdr:nvCxnSpPr>
        <xdr:cNvPr id="72" name="直線コネクタ 71"/>
        <xdr:cNvCxnSpPr/>
      </xdr:nvCxnSpPr>
      <xdr:spPr>
        <a:xfrm>
          <a:off x="1130300" y="6099955"/>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142458</xdr:rowOff>
    </xdr:from>
    <xdr:to>
      <xdr:col>6</xdr:col>
      <xdr:colOff>561975</xdr:colOff>
      <xdr:row>36</xdr:row>
      <xdr:rowOff>72608</xdr:rowOff>
    </xdr:to>
    <xdr:sp macro="" textlink="">
      <xdr:nvSpPr>
        <xdr:cNvPr id="82" name="円/楕円 81"/>
        <xdr:cNvSpPr/>
      </xdr:nvSpPr>
      <xdr:spPr>
        <a:xfrm>
          <a:off x="45847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120885</xdr:rowOff>
    </xdr:from>
    <xdr:ext cx="469744" cy="259045"/>
    <xdr:sp macro="" textlink="">
      <xdr:nvSpPr>
        <xdr:cNvPr id="83" name="議会費該当値テキスト"/>
        <xdr:cNvSpPr txBox="1"/>
      </xdr:nvSpPr>
      <xdr:spPr>
        <a:xfrm>
          <a:off x="4686300" y="612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21953</xdr:rowOff>
    </xdr:from>
    <xdr:to>
      <xdr:col>5</xdr:col>
      <xdr:colOff>409575</xdr:colOff>
      <xdr:row>36</xdr:row>
      <xdr:rowOff>123553</xdr:rowOff>
    </xdr:to>
    <xdr:sp macro="" textlink="">
      <xdr:nvSpPr>
        <xdr:cNvPr id="84" name="円/楕円 83"/>
        <xdr:cNvSpPr/>
      </xdr:nvSpPr>
      <xdr:spPr>
        <a:xfrm>
          <a:off x="3746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114680</xdr:rowOff>
    </xdr:from>
    <xdr:ext cx="469744" cy="259045"/>
    <xdr:sp macro="" textlink="">
      <xdr:nvSpPr>
        <xdr:cNvPr id="85" name="テキスト ボックス 84"/>
        <xdr:cNvSpPr txBox="1"/>
      </xdr:nvSpPr>
      <xdr:spPr>
        <a:xfrm>
          <a:off x="3562427"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27831</xdr:rowOff>
    </xdr:from>
    <xdr:to>
      <xdr:col>4</xdr:col>
      <xdr:colOff>206375</xdr:colOff>
      <xdr:row>36</xdr:row>
      <xdr:rowOff>129431</xdr:rowOff>
    </xdr:to>
    <xdr:sp macro="" textlink="">
      <xdr:nvSpPr>
        <xdr:cNvPr id="86" name="円/楕円 85"/>
        <xdr:cNvSpPr/>
      </xdr:nvSpPr>
      <xdr:spPr>
        <a:xfrm>
          <a:off x="2857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120558</xdr:rowOff>
    </xdr:from>
    <xdr:ext cx="469744" cy="259045"/>
    <xdr:sp macro="" textlink="">
      <xdr:nvSpPr>
        <xdr:cNvPr id="87" name="テキスト ボックス 86"/>
        <xdr:cNvSpPr txBox="1"/>
      </xdr:nvSpPr>
      <xdr:spPr>
        <a:xfrm>
          <a:off x="2673427"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156827</xdr:rowOff>
    </xdr:from>
    <xdr:to>
      <xdr:col>3</xdr:col>
      <xdr:colOff>3175</xdr:colOff>
      <xdr:row>36</xdr:row>
      <xdr:rowOff>86977</xdr:rowOff>
    </xdr:to>
    <xdr:sp macro="" textlink="">
      <xdr:nvSpPr>
        <xdr:cNvPr id="88" name="円/楕円 87"/>
        <xdr:cNvSpPr/>
      </xdr:nvSpPr>
      <xdr:spPr>
        <a:xfrm>
          <a:off x="1968500" y="61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78104</xdr:rowOff>
    </xdr:from>
    <xdr:ext cx="469744" cy="259045"/>
    <xdr:sp macro="" textlink="">
      <xdr:nvSpPr>
        <xdr:cNvPr id="89" name="テキスト ボックス 88"/>
        <xdr:cNvSpPr txBox="1"/>
      </xdr:nvSpPr>
      <xdr:spPr>
        <a:xfrm>
          <a:off x="1784427" y="625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48405</xdr:rowOff>
    </xdr:from>
    <xdr:to>
      <xdr:col>1</xdr:col>
      <xdr:colOff>485775</xdr:colOff>
      <xdr:row>35</xdr:row>
      <xdr:rowOff>150005</xdr:rowOff>
    </xdr:to>
    <xdr:sp macro="" textlink="">
      <xdr:nvSpPr>
        <xdr:cNvPr id="90" name="円/楕円 89"/>
        <xdr:cNvSpPr/>
      </xdr:nvSpPr>
      <xdr:spPr>
        <a:xfrm>
          <a:off x="1079500" y="60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141132</xdr:rowOff>
    </xdr:from>
    <xdr:ext cx="469744" cy="259045"/>
    <xdr:sp macro="" textlink="">
      <xdr:nvSpPr>
        <xdr:cNvPr id="91" name="テキスト ボックス 90"/>
        <xdr:cNvSpPr txBox="1"/>
      </xdr:nvSpPr>
      <xdr:spPr>
        <a:xfrm>
          <a:off x="895427" y="61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55400</xdr:rowOff>
    </xdr:from>
    <xdr:to>
      <xdr:col>6</xdr:col>
      <xdr:colOff>511175</xdr:colOff>
      <xdr:row>56</xdr:row>
      <xdr:rowOff>143762</xdr:rowOff>
    </xdr:to>
    <xdr:cxnSp macro="">
      <xdr:nvCxnSpPr>
        <xdr:cNvPr id="120" name="直線コネクタ 119"/>
        <xdr:cNvCxnSpPr/>
      </xdr:nvCxnSpPr>
      <xdr:spPr>
        <a:xfrm flipV="1">
          <a:off x="3797300" y="9656600"/>
          <a:ext cx="838200" cy="8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129695</xdr:rowOff>
    </xdr:from>
    <xdr:to>
      <xdr:col>5</xdr:col>
      <xdr:colOff>358775</xdr:colOff>
      <xdr:row>56</xdr:row>
      <xdr:rowOff>143762</xdr:rowOff>
    </xdr:to>
    <xdr:cxnSp macro="">
      <xdr:nvCxnSpPr>
        <xdr:cNvPr id="123" name="直線コネクタ 122"/>
        <xdr:cNvCxnSpPr/>
      </xdr:nvCxnSpPr>
      <xdr:spPr>
        <a:xfrm>
          <a:off x="2908300" y="9730895"/>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104427</xdr:rowOff>
    </xdr:from>
    <xdr:to>
      <xdr:col>4</xdr:col>
      <xdr:colOff>155575</xdr:colOff>
      <xdr:row>56</xdr:row>
      <xdr:rowOff>129695</xdr:rowOff>
    </xdr:to>
    <xdr:cxnSp macro="">
      <xdr:nvCxnSpPr>
        <xdr:cNvPr id="126" name="直線コネクタ 125"/>
        <xdr:cNvCxnSpPr/>
      </xdr:nvCxnSpPr>
      <xdr:spPr>
        <a:xfrm>
          <a:off x="2019300" y="9705627"/>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104427</xdr:rowOff>
    </xdr:from>
    <xdr:to>
      <xdr:col>2</xdr:col>
      <xdr:colOff>638175</xdr:colOff>
      <xdr:row>56</xdr:row>
      <xdr:rowOff>106515</xdr:rowOff>
    </xdr:to>
    <xdr:cxnSp macro="">
      <xdr:nvCxnSpPr>
        <xdr:cNvPr id="129" name="直線コネクタ 128"/>
        <xdr:cNvCxnSpPr/>
      </xdr:nvCxnSpPr>
      <xdr:spPr>
        <a:xfrm flipV="1">
          <a:off x="1130300" y="9705627"/>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15397</xdr:rowOff>
    </xdr:from>
    <xdr:ext cx="534377" cy="259045"/>
    <xdr:sp macro="" textlink="">
      <xdr:nvSpPr>
        <xdr:cNvPr id="133" name="テキスト ボックス 132"/>
        <xdr:cNvSpPr txBox="1"/>
      </xdr:nvSpPr>
      <xdr:spPr>
        <a:xfrm>
          <a:off x="863111" y="97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4600</xdr:rowOff>
    </xdr:from>
    <xdr:to>
      <xdr:col>6</xdr:col>
      <xdr:colOff>561975</xdr:colOff>
      <xdr:row>56</xdr:row>
      <xdr:rowOff>106200</xdr:rowOff>
    </xdr:to>
    <xdr:sp macro="" textlink="">
      <xdr:nvSpPr>
        <xdr:cNvPr id="139" name="円/楕円 138"/>
        <xdr:cNvSpPr/>
      </xdr:nvSpPr>
      <xdr:spPr>
        <a:xfrm>
          <a:off x="4584700" y="96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27477</xdr:rowOff>
    </xdr:from>
    <xdr:ext cx="534377" cy="259045"/>
    <xdr:sp macro="" textlink="">
      <xdr:nvSpPr>
        <xdr:cNvPr id="140" name="総務費該当値テキスト"/>
        <xdr:cNvSpPr txBox="1"/>
      </xdr:nvSpPr>
      <xdr:spPr>
        <a:xfrm>
          <a:off x="4686300" y="945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92962</xdr:rowOff>
    </xdr:from>
    <xdr:to>
      <xdr:col>5</xdr:col>
      <xdr:colOff>409575</xdr:colOff>
      <xdr:row>57</xdr:row>
      <xdr:rowOff>23112</xdr:rowOff>
    </xdr:to>
    <xdr:sp macro="" textlink="">
      <xdr:nvSpPr>
        <xdr:cNvPr id="141" name="円/楕円 140"/>
        <xdr:cNvSpPr/>
      </xdr:nvSpPr>
      <xdr:spPr>
        <a:xfrm>
          <a:off x="3746500" y="9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39639</xdr:rowOff>
    </xdr:from>
    <xdr:ext cx="534377" cy="259045"/>
    <xdr:sp macro="" textlink="">
      <xdr:nvSpPr>
        <xdr:cNvPr id="142" name="テキスト ボックス 141"/>
        <xdr:cNvSpPr txBox="1"/>
      </xdr:nvSpPr>
      <xdr:spPr>
        <a:xfrm>
          <a:off x="3530111" y="946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78895</xdr:rowOff>
    </xdr:from>
    <xdr:to>
      <xdr:col>4</xdr:col>
      <xdr:colOff>206375</xdr:colOff>
      <xdr:row>57</xdr:row>
      <xdr:rowOff>9045</xdr:rowOff>
    </xdr:to>
    <xdr:sp macro="" textlink="">
      <xdr:nvSpPr>
        <xdr:cNvPr id="143" name="円/楕円 142"/>
        <xdr:cNvSpPr/>
      </xdr:nvSpPr>
      <xdr:spPr>
        <a:xfrm>
          <a:off x="2857500" y="96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25572</xdr:rowOff>
    </xdr:from>
    <xdr:ext cx="534377" cy="259045"/>
    <xdr:sp macro="" textlink="">
      <xdr:nvSpPr>
        <xdr:cNvPr id="144" name="テキスト ボックス 143"/>
        <xdr:cNvSpPr txBox="1"/>
      </xdr:nvSpPr>
      <xdr:spPr>
        <a:xfrm>
          <a:off x="2641111" y="945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53627</xdr:rowOff>
    </xdr:from>
    <xdr:to>
      <xdr:col>3</xdr:col>
      <xdr:colOff>3175</xdr:colOff>
      <xdr:row>56</xdr:row>
      <xdr:rowOff>155227</xdr:rowOff>
    </xdr:to>
    <xdr:sp macro="" textlink="">
      <xdr:nvSpPr>
        <xdr:cNvPr id="145" name="円/楕円 144"/>
        <xdr:cNvSpPr/>
      </xdr:nvSpPr>
      <xdr:spPr>
        <a:xfrm>
          <a:off x="1968500" y="96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304</xdr:rowOff>
    </xdr:from>
    <xdr:ext cx="534377" cy="259045"/>
    <xdr:sp macro="" textlink="">
      <xdr:nvSpPr>
        <xdr:cNvPr id="146" name="テキスト ボックス 145"/>
        <xdr:cNvSpPr txBox="1"/>
      </xdr:nvSpPr>
      <xdr:spPr>
        <a:xfrm>
          <a:off x="1752111" y="94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55715</xdr:rowOff>
    </xdr:from>
    <xdr:to>
      <xdr:col>1</xdr:col>
      <xdr:colOff>485775</xdr:colOff>
      <xdr:row>56</xdr:row>
      <xdr:rowOff>157315</xdr:rowOff>
    </xdr:to>
    <xdr:sp macro="" textlink="">
      <xdr:nvSpPr>
        <xdr:cNvPr id="147" name="円/楕円 146"/>
        <xdr:cNvSpPr/>
      </xdr:nvSpPr>
      <xdr:spPr>
        <a:xfrm>
          <a:off x="1079500" y="96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2392</xdr:rowOff>
    </xdr:from>
    <xdr:ext cx="534377" cy="259045"/>
    <xdr:sp macro="" textlink="">
      <xdr:nvSpPr>
        <xdr:cNvPr id="148" name="テキスト ボックス 147"/>
        <xdr:cNvSpPr txBox="1"/>
      </xdr:nvSpPr>
      <xdr:spPr>
        <a:xfrm>
          <a:off x="863111" y="9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49288</xdr:rowOff>
    </xdr:from>
    <xdr:to>
      <xdr:col>6</xdr:col>
      <xdr:colOff>511175</xdr:colOff>
      <xdr:row>76</xdr:row>
      <xdr:rowOff>67858</xdr:rowOff>
    </xdr:to>
    <xdr:cxnSp macro="">
      <xdr:nvCxnSpPr>
        <xdr:cNvPr id="178" name="直線コネクタ 177"/>
        <xdr:cNvCxnSpPr/>
      </xdr:nvCxnSpPr>
      <xdr:spPr>
        <a:xfrm>
          <a:off x="3797300" y="13079488"/>
          <a:ext cx="8382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49288</xdr:rowOff>
    </xdr:from>
    <xdr:to>
      <xdr:col>5</xdr:col>
      <xdr:colOff>358775</xdr:colOff>
      <xdr:row>77</xdr:row>
      <xdr:rowOff>45357</xdr:rowOff>
    </xdr:to>
    <xdr:cxnSp macro="">
      <xdr:nvCxnSpPr>
        <xdr:cNvPr id="181" name="直線コネクタ 180"/>
        <xdr:cNvCxnSpPr/>
      </xdr:nvCxnSpPr>
      <xdr:spPr>
        <a:xfrm flipV="1">
          <a:off x="2908300" y="13079488"/>
          <a:ext cx="889000" cy="1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45357</xdr:rowOff>
    </xdr:from>
    <xdr:to>
      <xdr:col>4</xdr:col>
      <xdr:colOff>155575</xdr:colOff>
      <xdr:row>77</xdr:row>
      <xdr:rowOff>50820</xdr:rowOff>
    </xdr:to>
    <xdr:cxnSp macro="">
      <xdr:nvCxnSpPr>
        <xdr:cNvPr id="184" name="直線コネクタ 183"/>
        <xdr:cNvCxnSpPr/>
      </xdr:nvCxnSpPr>
      <xdr:spPr>
        <a:xfrm flipV="1">
          <a:off x="2019300" y="13247007"/>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153836</xdr:rowOff>
    </xdr:from>
    <xdr:to>
      <xdr:col>2</xdr:col>
      <xdr:colOff>638175</xdr:colOff>
      <xdr:row>77</xdr:row>
      <xdr:rowOff>50820</xdr:rowOff>
    </xdr:to>
    <xdr:cxnSp macro="">
      <xdr:nvCxnSpPr>
        <xdr:cNvPr id="187" name="直線コネクタ 186"/>
        <xdr:cNvCxnSpPr/>
      </xdr:nvCxnSpPr>
      <xdr:spPr>
        <a:xfrm>
          <a:off x="1130300" y="13184036"/>
          <a:ext cx="889000" cy="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17058</xdr:rowOff>
    </xdr:from>
    <xdr:to>
      <xdr:col>6</xdr:col>
      <xdr:colOff>561975</xdr:colOff>
      <xdr:row>76</xdr:row>
      <xdr:rowOff>118658</xdr:rowOff>
    </xdr:to>
    <xdr:sp macro="" textlink="">
      <xdr:nvSpPr>
        <xdr:cNvPr id="197" name="円/楕円 196"/>
        <xdr:cNvSpPr/>
      </xdr:nvSpPr>
      <xdr:spPr>
        <a:xfrm>
          <a:off x="4584700" y="130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166935</xdr:rowOff>
    </xdr:from>
    <xdr:ext cx="599010" cy="259045"/>
    <xdr:sp macro="" textlink="">
      <xdr:nvSpPr>
        <xdr:cNvPr id="198" name="民生費該当値テキスト"/>
        <xdr:cNvSpPr txBox="1"/>
      </xdr:nvSpPr>
      <xdr:spPr>
        <a:xfrm>
          <a:off x="4686300" y="1302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114,428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169938</xdr:rowOff>
    </xdr:from>
    <xdr:to>
      <xdr:col>5</xdr:col>
      <xdr:colOff>409575</xdr:colOff>
      <xdr:row>76</xdr:row>
      <xdr:rowOff>100088</xdr:rowOff>
    </xdr:to>
    <xdr:sp macro="" textlink="">
      <xdr:nvSpPr>
        <xdr:cNvPr id="199" name="円/楕円 198"/>
        <xdr:cNvSpPr/>
      </xdr:nvSpPr>
      <xdr:spPr>
        <a:xfrm>
          <a:off x="3746500" y="13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116615</xdr:rowOff>
    </xdr:from>
    <xdr:ext cx="599010" cy="259045"/>
    <xdr:sp macro="" textlink="">
      <xdr:nvSpPr>
        <xdr:cNvPr id="200" name="テキスト ボックス 199"/>
        <xdr:cNvSpPr txBox="1"/>
      </xdr:nvSpPr>
      <xdr:spPr>
        <a:xfrm>
          <a:off x="3497794" y="1280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166007</xdr:rowOff>
    </xdr:from>
    <xdr:to>
      <xdr:col>4</xdr:col>
      <xdr:colOff>206375</xdr:colOff>
      <xdr:row>77</xdr:row>
      <xdr:rowOff>96157</xdr:rowOff>
    </xdr:to>
    <xdr:sp macro="" textlink="">
      <xdr:nvSpPr>
        <xdr:cNvPr id="201" name="円/楕円 200"/>
        <xdr:cNvSpPr/>
      </xdr:nvSpPr>
      <xdr:spPr>
        <a:xfrm>
          <a:off x="2857500" y="131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87284</xdr:rowOff>
    </xdr:from>
    <xdr:ext cx="534377" cy="259045"/>
    <xdr:sp macro="" textlink="">
      <xdr:nvSpPr>
        <xdr:cNvPr id="202" name="テキスト ボックス 201"/>
        <xdr:cNvSpPr txBox="1"/>
      </xdr:nvSpPr>
      <xdr:spPr>
        <a:xfrm>
          <a:off x="2641111" y="132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xdr:rowOff>
    </xdr:from>
    <xdr:to>
      <xdr:col>3</xdr:col>
      <xdr:colOff>3175</xdr:colOff>
      <xdr:row>77</xdr:row>
      <xdr:rowOff>101620</xdr:rowOff>
    </xdr:to>
    <xdr:sp macro="" textlink="">
      <xdr:nvSpPr>
        <xdr:cNvPr id="203" name="円/楕円 202"/>
        <xdr:cNvSpPr/>
      </xdr:nvSpPr>
      <xdr:spPr>
        <a:xfrm>
          <a:off x="1968500" y="1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92747</xdr:rowOff>
    </xdr:from>
    <xdr:ext cx="534377" cy="259045"/>
    <xdr:sp macro="" textlink="">
      <xdr:nvSpPr>
        <xdr:cNvPr id="204" name="テキスト ボックス 203"/>
        <xdr:cNvSpPr txBox="1"/>
      </xdr:nvSpPr>
      <xdr:spPr>
        <a:xfrm>
          <a:off x="1752111" y="132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103036</xdr:rowOff>
    </xdr:from>
    <xdr:to>
      <xdr:col>1</xdr:col>
      <xdr:colOff>485775</xdr:colOff>
      <xdr:row>77</xdr:row>
      <xdr:rowOff>33186</xdr:rowOff>
    </xdr:to>
    <xdr:sp macro="" textlink="">
      <xdr:nvSpPr>
        <xdr:cNvPr id="205" name="円/楕円 204"/>
        <xdr:cNvSpPr/>
      </xdr:nvSpPr>
      <xdr:spPr>
        <a:xfrm>
          <a:off x="1079500" y="13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24313</xdr:rowOff>
    </xdr:from>
    <xdr:ext cx="599010" cy="259045"/>
    <xdr:sp macro="" textlink="">
      <xdr:nvSpPr>
        <xdr:cNvPr id="206" name="テキスト ボックス 205"/>
        <xdr:cNvSpPr txBox="1"/>
      </xdr:nvSpPr>
      <xdr:spPr>
        <a:xfrm>
          <a:off x="830794" y="1322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6051</xdr:rowOff>
    </xdr:from>
    <xdr:to>
      <xdr:col>6</xdr:col>
      <xdr:colOff>511175</xdr:colOff>
      <xdr:row>96</xdr:row>
      <xdr:rowOff>113117</xdr:rowOff>
    </xdr:to>
    <xdr:cxnSp macro="">
      <xdr:nvCxnSpPr>
        <xdr:cNvPr id="238" name="直線コネクタ 237"/>
        <xdr:cNvCxnSpPr/>
      </xdr:nvCxnSpPr>
      <xdr:spPr>
        <a:xfrm flipV="1">
          <a:off x="3797300" y="16465251"/>
          <a:ext cx="8382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95858</xdr:rowOff>
    </xdr:from>
    <xdr:to>
      <xdr:col>5</xdr:col>
      <xdr:colOff>358775</xdr:colOff>
      <xdr:row>96</xdr:row>
      <xdr:rowOff>113117</xdr:rowOff>
    </xdr:to>
    <xdr:cxnSp macro="">
      <xdr:nvCxnSpPr>
        <xdr:cNvPr id="241" name="直線コネクタ 240"/>
        <xdr:cNvCxnSpPr/>
      </xdr:nvCxnSpPr>
      <xdr:spPr>
        <a:xfrm>
          <a:off x="2908300" y="1655505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95858</xdr:rowOff>
    </xdr:from>
    <xdr:to>
      <xdr:col>4</xdr:col>
      <xdr:colOff>155575</xdr:colOff>
      <xdr:row>96</xdr:row>
      <xdr:rowOff>110782</xdr:rowOff>
    </xdr:to>
    <xdr:cxnSp macro="">
      <xdr:nvCxnSpPr>
        <xdr:cNvPr id="244" name="直線コネクタ 243"/>
        <xdr:cNvCxnSpPr/>
      </xdr:nvCxnSpPr>
      <xdr:spPr>
        <a:xfrm flipV="1">
          <a:off x="2019300" y="16555058"/>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110782</xdr:rowOff>
    </xdr:from>
    <xdr:to>
      <xdr:col>2</xdr:col>
      <xdr:colOff>638175</xdr:colOff>
      <xdr:row>96</xdr:row>
      <xdr:rowOff>111778</xdr:rowOff>
    </xdr:to>
    <xdr:cxnSp macro="">
      <xdr:nvCxnSpPr>
        <xdr:cNvPr id="247" name="直線コネクタ 246"/>
        <xdr:cNvCxnSpPr/>
      </xdr:nvCxnSpPr>
      <xdr:spPr>
        <a:xfrm flipV="1">
          <a:off x="1130300" y="16569982"/>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126701</xdr:rowOff>
    </xdr:from>
    <xdr:to>
      <xdr:col>6</xdr:col>
      <xdr:colOff>561975</xdr:colOff>
      <xdr:row>96</xdr:row>
      <xdr:rowOff>56851</xdr:rowOff>
    </xdr:to>
    <xdr:sp macro="" textlink="">
      <xdr:nvSpPr>
        <xdr:cNvPr id="257" name="円/楕円 256"/>
        <xdr:cNvSpPr/>
      </xdr:nvSpPr>
      <xdr:spPr>
        <a:xfrm>
          <a:off x="4584700" y="16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149578</xdr:rowOff>
    </xdr:from>
    <xdr:ext cx="534377" cy="259045"/>
    <xdr:sp macro="" textlink="">
      <xdr:nvSpPr>
        <xdr:cNvPr id="258" name="衛生費該当値テキスト"/>
        <xdr:cNvSpPr txBox="1"/>
      </xdr:nvSpPr>
      <xdr:spPr>
        <a:xfrm>
          <a:off x="4686300" y="162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62317</xdr:rowOff>
    </xdr:from>
    <xdr:to>
      <xdr:col>5</xdr:col>
      <xdr:colOff>409575</xdr:colOff>
      <xdr:row>96</xdr:row>
      <xdr:rowOff>163917</xdr:rowOff>
    </xdr:to>
    <xdr:sp macro="" textlink="">
      <xdr:nvSpPr>
        <xdr:cNvPr id="259" name="円/楕円 258"/>
        <xdr:cNvSpPr/>
      </xdr:nvSpPr>
      <xdr:spPr>
        <a:xfrm>
          <a:off x="3746500" y="165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8994</xdr:rowOff>
    </xdr:from>
    <xdr:ext cx="534377" cy="259045"/>
    <xdr:sp macro="" textlink="">
      <xdr:nvSpPr>
        <xdr:cNvPr id="260" name="テキスト ボックス 259"/>
        <xdr:cNvSpPr txBox="1"/>
      </xdr:nvSpPr>
      <xdr:spPr>
        <a:xfrm>
          <a:off x="3530111" y="162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45058</xdr:rowOff>
    </xdr:from>
    <xdr:to>
      <xdr:col>4</xdr:col>
      <xdr:colOff>206375</xdr:colOff>
      <xdr:row>96</xdr:row>
      <xdr:rowOff>146658</xdr:rowOff>
    </xdr:to>
    <xdr:sp macro="" textlink="">
      <xdr:nvSpPr>
        <xdr:cNvPr id="261" name="円/楕円 260"/>
        <xdr:cNvSpPr/>
      </xdr:nvSpPr>
      <xdr:spPr>
        <a:xfrm>
          <a:off x="2857500" y="165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163185</xdr:rowOff>
    </xdr:from>
    <xdr:ext cx="534377" cy="259045"/>
    <xdr:sp macro="" textlink="">
      <xdr:nvSpPr>
        <xdr:cNvPr id="262" name="テキスト ボックス 261"/>
        <xdr:cNvSpPr txBox="1"/>
      </xdr:nvSpPr>
      <xdr:spPr>
        <a:xfrm>
          <a:off x="2641111" y="16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59982</xdr:rowOff>
    </xdr:from>
    <xdr:to>
      <xdr:col>3</xdr:col>
      <xdr:colOff>3175</xdr:colOff>
      <xdr:row>96</xdr:row>
      <xdr:rowOff>161582</xdr:rowOff>
    </xdr:to>
    <xdr:sp macro="" textlink="">
      <xdr:nvSpPr>
        <xdr:cNvPr id="263" name="円/楕円 262"/>
        <xdr:cNvSpPr/>
      </xdr:nvSpPr>
      <xdr:spPr>
        <a:xfrm>
          <a:off x="1968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6659</xdr:rowOff>
    </xdr:from>
    <xdr:ext cx="534377" cy="259045"/>
    <xdr:sp macro="" textlink="">
      <xdr:nvSpPr>
        <xdr:cNvPr id="264" name="テキスト ボックス 263"/>
        <xdr:cNvSpPr txBox="1"/>
      </xdr:nvSpPr>
      <xdr:spPr>
        <a:xfrm>
          <a:off x="1752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60978</xdr:rowOff>
    </xdr:from>
    <xdr:to>
      <xdr:col>1</xdr:col>
      <xdr:colOff>485775</xdr:colOff>
      <xdr:row>96</xdr:row>
      <xdr:rowOff>162578</xdr:rowOff>
    </xdr:to>
    <xdr:sp macro="" textlink="">
      <xdr:nvSpPr>
        <xdr:cNvPr id="265" name="円/楕円 264"/>
        <xdr:cNvSpPr/>
      </xdr:nvSpPr>
      <xdr:spPr>
        <a:xfrm>
          <a:off x="1079500" y="165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7655</xdr:rowOff>
    </xdr:from>
    <xdr:ext cx="534377" cy="259045"/>
    <xdr:sp macro="" textlink="">
      <xdr:nvSpPr>
        <xdr:cNvPr id="266" name="テキスト ボックス 265"/>
        <xdr:cNvSpPr txBox="1"/>
      </xdr:nvSpPr>
      <xdr:spPr>
        <a:xfrm>
          <a:off x="863111" y="162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9779</xdr:rowOff>
    </xdr:from>
    <xdr:to>
      <xdr:col>15</xdr:col>
      <xdr:colOff>180975</xdr:colOff>
      <xdr:row>39</xdr:row>
      <xdr:rowOff>44450</xdr:rowOff>
    </xdr:to>
    <xdr:cxnSp macro="">
      <xdr:nvCxnSpPr>
        <xdr:cNvPr id="295" name="直線コネクタ 294"/>
        <xdr:cNvCxnSpPr/>
      </xdr:nvCxnSpPr>
      <xdr:spPr>
        <a:xfrm>
          <a:off x="9639300" y="6696329"/>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129032</xdr:rowOff>
    </xdr:from>
    <xdr:to>
      <xdr:col>14</xdr:col>
      <xdr:colOff>28575</xdr:colOff>
      <xdr:row>39</xdr:row>
      <xdr:rowOff>9779</xdr:rowOff>
    </xdr:to>
    <xdr:cxnSp macro="">
      <xdr:nvCxnSpPr>
        <xdr:cNvPr id="298" name="直線コネクタ 297"/>
        <xdr:cNvCxnSpPr/>
      </xdr:nvCxnSpPr>
      <xdr:spPr>
        <a:xfrm>
          <a:off x="8750300" y="66441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157607</xdr:rowOff>
    </xdr:from>
    <xdr:to>
      <xdr:col>12</xdr:col>
      <xdr:colOff>511175</xdr:colOff>
      <xdr:row>38</xdr:row>
      <xdr:rowOff>129032</xdr:rowOff>
    </xdr:to>
    <xdr:cxnSp macro="">
      <xdr:nvCxnSpPr>
        <xdr:cNvPr id="301" name="直線コネクタ 300"/>
        <xdr:cNvCxnSpPr/>
      </xdr:nvCxnSpPr>
      <xdr:spPr>
        <a:xfrm>
          <a:off x="7861300" y="650125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163322</xdr:rowOff>
    </xdr:from>
    <xdr:to>
      <xdr:col>11</xdr:col>
      <xdr:colOff>307975</xdr:colOff>
      <xdr:row>37</xdr:row>
      <xdr:rowOff>157607</xdr:rowOff>
    </xdr:to>
    <xdr:cxnSp macro="">
      <xdr:nvCxnSpPr>
        <xdr:cNvPr id="304" name="直線コネクタ 303"/>
        <xdr:cNvCxnSpPr/>
      </xdr:nvCxnSpPr>
      <xdr:spPr>
        <a:xfrm>
          <a:off x="6972300" y="6164072"/>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130429</xdr:rowOff>
    </xdr:from>
    <xdr:to>
      <xdr:col>14</xdr:col>
      <xdr:colOff>79375</xdr:colOff>
      <xdr:row>39</xdr:row>
      <xdr:rowOff>60579</xdr:rowOff>
    </xdr:to>
    <xdr:sp macro="" textlink="">
      <xdr:nvSpPr>
        <xdr:cNvPr id="316" name="円/楕円 315"/>
        <xdr:cNvSpPr/>
      </xdr:nvSpPr>
      <xdr:spPr>
        <a:xfrm>
          <a:off x="9588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51706</xdr:rowOff>
    </xdr:from>
    <xdr:ext cx="313932" cy="259045"/>
    <xdr:sp macro="" textlink="">
      <xdr:nvSpPr>
        <xdr:cNvPr id="317" name="テキスト ボックス 316"/>
        <xdr:cNvSpPr txBox="1"/>
      </xdr:nvSpPr>
      <xdr:spPr>
        <a:xfrm>
          <a:off x="9482333" y="6738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78232</xdr:rowOff>
    </xdr:from>
    <xdr:to>
      <xdr:col>12</xdr:col>
      <xdr:colOff>561975</xdr:colOff>
      <xdr:row>39</xdr:row>
      <xdr:rowOff>8382</xdr:rowOff>
    </xdr:to>
    <xdr:sp macro="" textlink="">
      <xdr:nvSpPr>
        <xdr:cNvPr id="318" name="円/楕円 317"/>
        <xdr:cNvSpPr/>
      </xdr:nvSpPr>
      <xdr:spPr>
        <a:xfrm>
          <a:off x="869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170959</xdr:rowOff>
    </xdr:from>
    <xdr:ext cx="378565" cy="259045"/>
    <xdr:sp macro="" textlink="">
      <xdr:nvSpPr>
        <xdr:cNvPr id="319" name="テキスト ボックス 318"/>
        <xdr:cNvSpPr txBox="1"/>
      </xdr:nvSpPr>
      <xdr:spPr>
        <a:xfrm>
          <a:off x="8561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106807</xdr:rowOff>
    </xdr:from>
    <xdr:to>
      <xdr:col>11</xdr:col>
      <xdr:colOff>358775</xdr:colOff>
      <xdr:row>38</xdr:row>
      <xdr:rowOff>36957</xdr:rowOff>
    </xdr:to>
    <xdr:sp macro="" textlink="">
      <xdr:nvSpPr>
        <xdr:cNvPr id="320" name="円/楕円 319"/>
        <xdr:cNvSpPr/>
      </xdr:nvSpPr>
      <xdr:spPr>
        <a:xfrm>
          <a:off x="7810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28084</xdr:rowOff>
    </xdr:from>
    <xdr:ext cx="378565" cy="259045"/>
    <xdr:sp macro="" textlink="">
      <xdr:nvSpPr>
        <xdr:cNvPr id="321" name="テキスト ボックス 320"/>
        <xdr:cNvSpPr txBox="1"/>
      </xdr:nvSpPr>
      <xdr:spPr>
        <a:xfrm>
          <a:off x="7672017" y="654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112522</xdr:rowOff>
    </xdr:from>
    <xdr:to>
      <xdr:col>10</xdr:col>
      <xdr:colOff>155575</xdr:colOff>
      <xdr:row>36</xdr:row>
      <xdr:rowOff>42672</xdr:rowOff>
    </xdr:to>
    <xdr:sp macro="" textlink="">
      <xdr:nvSpPr>
        <xdr:cNvPr id="322" name="円/楕円 321"/>
        <xdr:cNvSpPr/>
      </xdr:nvSpPr>
      <xdr:spPr>
        <a:xfrm>
          <a:off x="6921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33799</xdr:rowOff>
    </xdr:from>
    <xdr:ext cx="469744" cy="259045"/>
    <xdr:sp macro="" textlink="">
      <xdr:nvSpPr>
        <xdr:cNvPr id="323" name="テキスト ボックス 322"/>
        <xdr:cNvSpPr txBox="1"/>
      </xdr:nvSpPr>
      <xdr:spPr>
        <a:xfrm>
          <a:off x="6737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97158</xdr:rowOff>
    </xdr:from>
    <xdr:to>
      <xdr:col>15</xdr:col>
      <xdr:colOff>180975</xdr:colOff>
      <xdr:row>58</xdr:row>
      <xdr:rowOff>14313</xdr:rowOff>
    </xdr:to>
    <xdr:cxnSp macro="">
      <xdr:nvCxnSpPr>
        <xdr:cNvPr id="350" name="直線コネクタ 349"/>
        <xdr:cNvCxnSpPr/>
      </xdr:nvCxnSpPr>
      <xdr:spPr>
        <a:xfrm>
          <a:off x="9639300" y="9869808"/>
          <a:ext cx="838200" cy="8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97158</xdr:rowOff>
    </xdr:from>
    <xdr:to>
      <xdr:col>14</xdr:col>
      <xdr:colOff>28575</xdr:colOff>
      <xdr:row>57</xdr:row>
      <xdr:rowOff>148570</xdr:rowOff>
    </xdr:to>
    <xdr:cxnSp macro="">
      <xdr:nvCxnSpPr>
        <xdr:cNvPr id="353" name="直線コネクタ 352"/>
        <xdr:cNvCxnSpPr/>
      </xdr:nvCxnSpPr>
      <xdr:spPr>
        <a:xfrm flipV="1">
          <a:off x="8750300" y="9869808"/>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148570</xdr:rowOff>
    </xdr:from>
    <xdr:to>
      <xdr:col>12</xdr:col>
      <xdr:colOff>511175</xdr:colOff>
      <xdr:row>58</xdr:row>
      <xdr:rowOff>1671</xdr:rowOff>
    </xdr:to>
    <xdr:cxnSp macro="">
      <xdr:nvCxnSpPr>
        <xdr:cNvPr id="356" name="直線コネクタ 355"/>
        <xdr:cNvCxnSpPr/>
      </xdr:nvCxnSpPr>
      <xdr:spPr>
        <a:xfrm flipV="1">
          <a:off x="7861300" y="9921220"/>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162011</xdr:rowOff>
    </xdr:from>
    <xdr:to>
      <xdr:col>11</xdr:col>
      <xdr:colOff>307975</xdr:colOff>
      <xdr:row>58</xdr:row>
      <xdr:rowOff>1671</xdr:rowOff>
    </xdr:to>
    <xdr:cxnSp macro="">
      <xdr:nvCxnSpPr>
        <xdr:cNvPr id="359" name="直線コネクタ 358"/>
        <xdr:cNvCxnSpPr/>
      </xdr:nvCxnSpPr>
      <xdr:spPr>
        <a:xfrm>
          <a:off x="6972300" y="993466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134963</xdr:rowOff>
    </xdr:from>
    <xdr:to>
      <xdr:col>15</xdr:col>
      <xdr:colOff>231775</xdr:colOff>
      <xdr:row>58</xdr:row>
      <xdr:rowOff>65113</xdr:rowOff>
    </xdr:to>
    <xdr:sp macro="" textlink="">
      <xdr:nvSpPr>
        <xdr:cNvPr id="369" name="円/楕円 368"/>
        <xdr:cNvSpPr/>
      </xdr:nvSpPr>
      <xdr:spPr>
        <a:xfrm>
          <a:off x="10426700" y="99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49890</xdr:rowOff>
    </xdr:from>
    <xdr:ext cx="469744" cy="259045"/>
    <xdr:sp macro="" textlink="">
      <xdr:nvSpPr>
        <xdr:cNvPr id="370" name="農林水産業費該当値テキスト"/>
        <xdr:cNvSpPr txBox="1"/>
      </xdr:nvSpPr>
      <xdr:spPr>
        <a:xfrm>
          <a:off x="10528300" y="982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46358</xdr:rowOff>
    </xdr:from>
    <xdr:to>
      <xdr:col>14</xdr:col>
      <xdr:colOff>79375</xdr:colOff>
      <xdr:row>57</xdr:row>
      <xdr:rowOff>147958</xdr:rowOff>
    </xdr:to>
    <xdr:sp macro="" textlink="">
      <xdr:nvSpPr>
        <xdr:cNvPr id="371" name="円/楕円 370"/>
        <xdr:cNvSpPr/>
      </xdr:nvSpPr>
      <xdr:spPr>
        <a:xfrm>
          <a:off x="9588500" y="98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139085</xdr:rowOff>
    </xdr:from>
    <xdr:ext cx="469744" cy="259045"/>
    <xdr:sp macro="" textlink="">
      <xdr:nvSpPr>
        <xdr:cNvPr id="372" name="テキスト ボックス 371"/>
        <xdr:cNvSpPr txBox="1"/>
      </xdr:nvSpPr>
      <xdr:spPr>
        <a:xfrm>
          <a:off x="9404427" y="991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97770</xdr:rowOff>
    </xdr:from>
    <xdr:to>
      <xdr:col>12</xdr:col>
      <xdr:colOff>561975</xdr:colOff>
      <xdr:row>58</xdr:row>
      <xdr:rowOff>27920</xdr:rowOff>
    </xdr:to>
    <xdr:sp macro="" textlink="">
      <xdr:nvSpPr>
        <xdr:cNvPr id="373" name="円/楕円 372"/>
        <xdr:cNvSpPr/>
      </xdr:nvSpPr>
      <xdr:spPr>
        <a:xfrm>
          <a:off x="8699500" y="98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19047</xdr:rowOff>
    </xdr:from>
    <xdr:ext cx="469744" cy="259045"/>
    <xdr:sp macro="" textlink="">
      <xdr:nvSpPr>
        <xdr:cNvPr id="374" name="テキスト ボックス 373"/>
        <xdr:cNvSpPr txBox="1"/>
      </xdr:nvSpPr>
      <xdr:spPr>
        <a:xfrm>
          <a:off x="8515427" y="996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122321</xdr:rowOff>
    </xdr:from>
    <xdr:to>
      <xdr:col>11</xdr:col>
      <xdr:colOff>358775</xdr:colOff>
      <xdr:row>58</xdr:row>
      <xdr:rowOff>52471</xdr:rowOff>
    </xdr:to>
    <xdr:sp macro="" textlink="">
      <xdr:nvSpPr>
        <xdr:cNvPr id="375" name="円/楕円 374"/>
        <xdr:cNvSpPr/>
      </xdr:nvSpPr>
      <xdr:spPr>
        <a:xfrm>
          <a:off x="7810500" y="9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43598</xdr:rowOff>
    </xdr:from>
    <xdr:ext cx="469744" cy="259045"/>
    <xdr:sp macro="" textlink="">
      <xdr:nvSpPr>
        <xdr:cNvPr id="376" name="テキスト ボックス 375"/>
        <xdr:cNvSpPr txBox="1"/>
      </xdr:nvSpPr>
      <xdr:spPr>
        <a:xfrm>
          <a:off x="7626427" y="998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111211</xdr:rowOff>
    </xdr:from>
    <xdr:to>
      <xdr:col>10</xdr:col>
      <xdr:colOff>155575</xdr:colOff>
      <xdr:row>58</xdr:row>
      <xdr:rowOff>41361</xdr:rowOff>
    </xdr:to>
    <xdr:sp macro="" textlink="">
      <xdr:nvSpPr>
        <xdr:cNvPr id="377" name="円/楕円 376"/>
        <xdr:cNvSpPr/>
      </xdr:nvSpPr>
      <xdr:spPr>
        <a:xfrm>
          <a:off x="6921500" y="9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32488</xdr:rowOff>
    </xdr:from>
    <xdr:ext cx="469744" cy="259045"/>
    <xdr:sp macro="" textlink="">
      <xdr:nvSpPr>
        <xdr:cNvPr id="378" name="テキスト ボックス 377"/>
        <xdr:cNvSpPr txBox="1"/>
      </xdr:nvSpPr>
      <xdr:spPr>
        <a:xfrm>
          <a:off x="6737427" y="99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168732</xdr:rowOff>
    </xdr:from>
    <xdr:to>
      <xdr:col>15</xdr:col>
      <xdr:colOff>180975</xdr:colOff>
      <xdr:row>74</xdr:row>
      <xdr:rowOff>37059</xdr:rowOff>
    </xdr:to>
    <xdr:cxnSp macro="">
      <xdr:nvCxnSpPr>
        <xdr:cNvPr id="405" name="直線コネクタ 404"/>
        <xdr:cNvCxnSpPr/>
      </xdr:nvCxnSpPr>
      <xdr:spPr>
        <a:xfrm flipV="1">
          <a:off x="9639300" y="12513132"/>
          <a:ext cx="8382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37059</xdr:rowOff>
    </xdr:from>
    <xdr:to>
      <xdr:col>14</xdr:col>
      <xdr:colOff>28575</xdr:colOff>
      <xdr:row>74</xdr:row>
      <xdr:rowOff>58958</xdr:rowOff>
    </xdr:to>
    <xdr:cxnSp macro="">
      <xdr:nvCxnSpPr>
        <xdr:cNvPr id="408" name="直線コネクタ 407"/>
        <xdr:cNvCxnSpPr/>
      </xdr:nvCxnSpPr>
      <xdr:spPr>
        <a:xfrm flipV="1">
          <a:off x="8750300" y="12724359"/>
          <a:ext cx="889000" cy="2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9992</xdr:rowOff>
    </xdr:from>
    <xdr:to>
      <xdr:col>12</xdr:col>
      <xdr:colOff>511175</xdr:colOff>
      <xdr:row>74</xdr:row>
      <xdr:rowOff>58958</xdr:rowOff>
    </xdr:to>
    <xdr:cxnSp macro="">
      <xdr:nvCxnSpPr>
        <xdr:cNvPr id="411" name="直線コネクタ 410"/>
        <xdr:cNvCxnSpPr/>
      </xdr:nvCxnSpPr>
      <xdr:spPr>
        <a:xfrm>
          <a:off x="7861300" y="12697292"/>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3500</xdr:rowOff>
    </xdr:from>
    <xdr:to>
      <xdr:col>11</xdr:col>
      <xdr:colOff>307975</xdr:colOff>
      <xdr:row>74</xdr:row>
      <xdr:rowOff>9992</xdr:rowOff>
    </xdr:to>
    <xdr:cxnSp macro="">
      <xdr:nvCxnSpPr>
        <xdr:cNvPr id="414" name="直線コネクタ 413"/>
        <xdr:cNvCxnSpPr/>
      </xdr:nvCxnSpPr>
      <xdr:spPr>
        <a:xfrm>
          <a:off x="6972300" y="12690800"/>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117932</xdr:rowOff>
    </xdr:from>
    <xdr:to>
      <xdr:col>15</xdr:col>
      <xdr:colOff>231775</xdr:colOff>
      <xdr:row>73</xdr:row>
      <xdr:rowOff>48082</xdr:rowOff>
    </xdr:to>
    <xdr:sp macro="" textlink="">
      <xdr:nvSpPr>
        <xdr:cNvPr id="424" name="円/楕円 423"/>
        <xdr:cNvSpPr/>
      </xdr:nvSpPr>
      <xdr:spPr>
        <a:xfrm>
          <a:off x="10426700" y="124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140809</xdr:rowOff>
    </xdr:from>
    <xdr:ext cx="534377" cy="259045"/>
    <xdr:sp macro="" textlink="">
      <xdr:nvSpPr>
        <xdr:cNvPr id="425" name="商工費該当値テキスト"/>
        <xdr:cNvSpPr txBox="1"/>
      </xdr:nvSpPr>
      <xdr:spPr>
        <a:xfrm>
          <a:off x="10528300" y="123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21,865</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157709</xdr:rowOff>
    </xdr:from>
    <xdr:to>
      <xdr:col>14</xdr:col>
      <xdr:colOff>79375</xdr:colOff>
      <xdr:row>74</xdr:row>
      <xdr:rowOff>87859</xdr:rowOff>
    </xdr:to>
    <xdr:sp macro="" textlink="">
      <xdr:nvSpPr>
        <xdr:cNvPr id="426" name="円/楕円 425"/>
        <xdr:cNvSpPr/>
      </xdr:nvSpPr>
      <xdr:spPr>
        <a:xfrm>
          <a:off x="9588500" y="126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104386</xdr:rowOff>
    </xdr:from>
    <xdr:ext cx="534377" cy="259045"/>
    <xdr:sp macro="" textlink="">
      <xdr:nvSpPr>
        <xdr:cNvPr id="427" name="テキスト ボックス 426"/>
        <xdr:cNvSpPr txBox="1"/>
      </xdr:nvSpPr>
      <xdr:spPr>
        <a:xfrm>
          <a:off x="9372111" y="124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8158</xdr:rowOff>
    </xdr:from>
    <xdr:to>
      <xdr:col>12</xdr:col>
      <xdr:colOff>561975</xdr:colOff>
      <xdr:row>74</xdr:row>
      <xdr:rowOff>109758</xdr:rowOff>
    </xdr:to>
    <xdr:sp macro="" textlink="">
      <xdr:nvSpPr>
        <xdr:cNvPr id="428" name="円/楕円 427"/>
        <xdr:cNvSpPr/>
      </xdr:nvSpPr>
      <xdr:spPr>
        <a:xfrm>
          <a:off x="8699500" y="126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126285</xdr:rowOff>
    </xdr:from>
    <xdr:ext cx="534377" cy="259045"/>
    <xdr:sp macro="" textlink="">
      <xdr:nvSpPr>
        <xdr:cNvPr id="429" name="テキスト ボックス 428"/>
        <xdr:cNvSpPr txBox="1"/>
      </xdr:nvSpPr>
      <xdr:spPr>
        <a:xfrm>
          <a:off x="8483111" y="124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16,766</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130642</xdr:rowOff>
    </xdr:from>
    <xdr:to>
      <xdr:col>11</xdr:col>
      <xdr:colOff>358775</xdr:colOff>
      <xdr:row>74</xdr:row>
      <xdr:rowOff>60792</xdr:rowOff>
    </xdr:to>
    <xdr:sp macro="" textlink="">
      <xdr:nvSpPr>
        <xdr:cNvPr id="430" name="円/楕円 429"/>
        <xdr:cNvSpPr/>
      </xdr:nvSpPr>
      <xdr:spPr>
        <a:xfrm>
          <a:off x="7810500" y="126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77319</xdr:rowOff>
    </xdr:from>
    <xdr:ext cx="534377" cy="259045"/>
    <xdr:sp macro="" textlink="">
      <xdr:nvSpPr>
        <xdr:cNvPr id="431" name="テキスト ボックス 430"/>
        <xdr:cNvSpPr txBox="1"/>
      </xdr:nvSpPr>
      <xdr:spPr>
        <a:xfrm>
          <a:off x="7594111" y="124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124150</xdr:rowOff>
    </xdr:from>
    <xdr:to>
      <xdr:col>10</xdr:col>
      <xdr:colOff>155575</xdr:colOff>
      <xdr:row>74</xdr:row>
      <xdr:rowOff>54300</xdr:rowOff>
    </xdr:to>
    <xdr:sp macro="" textlink="">
      <xdr:nvSpPr>
        <xdr:cNvPr id="432" name="円/楕円 431"/>
        <xdr:cNvSpPr/>
      </xdr:nvSpPr>
      <xdr:spPr>
        <a:xfrm>
          <a:off x="6921500" y="126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70827</xdr:rowOff>
    </xdr:from>
    <xdr:ext cx="534377" cy="259045"/>
    <xdr:sp macro="" textlink="">
      <xdr:nvSpPr>
        <xdr:cNvPr id="433" name="テキスト ボックス 432"/>
        <xdr:cNvSpPr txBox="1"/>
      </xdr:nvSpPr>
      <xdr:spPr>
        <a:xfrm>
          <a:off x="6705111" y="124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34480</xdr:rowOff>
    </xdr:from>
    <xdr:to>
      <xdr:col>15</xdr:col>
      <xdr:colOff>180975</xdr:colOff>
      <xdr:row>96</xdr:row>
      <xdr:rowOff>38633</xdr:rowOff>
    </xdr:to>
    <xdr:cxnSp macro="">
      <xdr:nvCxnSpPr>
        <xdr:cNvPr id="462" name="直線コネクタ 461"/>
        <xdr:cNvCxnSpPr/>
      </xdr:nvCxnSpPr>
      <xdr:spPr>
        <a:xfrm flipV="1">
          <a:off x="9639300" y="16493680"/>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165088</xdr:rowOff>
    </xdr:from>
    <xdr:to>
      <xdr:col>14</xdr:col>
      <xdr:colOff>28575</xdr:colOff>
      <xdr:row>96</xdr:row>
      <xdr:rowOff>38633</xdr:rowOff>
    </xdr:to>
    <xdr:cxnSp macro="">
      <xdr:nvCxnSpPr>
        <xdr:cNvPr id="465" name="直線コネクタ 464"/>
        <xdr:cNvCxnSpPr/>
      </xdr:nvCxnSpPr>
      <xdr:spPr>
        <a:xfrm>
          <a:off x="8750300" y="16452838"/>
          <a:ext cx="8890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141694</xdr:rowOff>
    </xdr:from>
    <xdr:to>
      <xdr:col>12</xdr:col>
      <xdr:colOff>511175</xdr:colOff>
      <xdr:row>95</xdr:row>
      <xdr:rowOff>165088</xdr:rowOff>
    </xdr:to>
    <xdr:cxnSp macro="">
      <xdr:nvCxnSpPr>
        <xdr:cNvPr id="468" name="直線コネクタ 467"/>
        <xdr:cNvCxnSpPr/>
      </xdr:nvCxnSpPr>
      <xdr:spPr>
        <a:xfrm>
          <a:off x="7861300" y="16257994"/>
          <a:ext cx="889000" cy="1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83986</xdr:rowOff>
    </xdr:from>
    <xdr:to>
      <xdr:col>11</xdr:col>
      <xdr:colOff>307975</xdr:colOff>
      <xdr:row>94</xdr:row>
      <xdr:rowOff>141694</xdr:rowOff>
    </xdr:to>
    <xdr:cxnSp macro="">
      <xdr:nvCxnSpPr>
        <xdr:cNvPr id="471" name="直線コネクタ 470"/>
        <xdr:cNvCxnSpPr/>
      </xdr:nvCxnSpPr>
      <xdr:spPr>
        <a:xfrm>
          <a:off x="6972300" y="16200286"/>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155130</xdr:rowOff>
    </xdr:from>
    <xdr:to>
      <xdr:col>15</xdr:col>
      <xdr:colOff>231775</xdr:colOff>
      <xdr:row>96</xdr:row>
      <xdr:rowOff>85280</xdr:rowOff>
    </xdr:to>
    <xdr:sp macro="" textlink="">
      <xdr:nvSpPr>
        <xdr:cNvPr id="481" name="円/楕円 480"/>
        <xdr:cNvSpPr/>
      </xdr:nvSpPr>
      <xdr:spPr>
        <a:xfrm>
          <a:off x="10426700" y="164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6557</xdr:rowOff>
    </xdr:from>
    <xdr:ext cx="534377" cy="259045"/>
    <xdr:sp macro="" textlink="">
      <xdr:nvSpPr>
        <xdr:cNvPr id="482" name="土木費該当値テキスト"/>
        <xdr:cNvSpPr txBox="1"/>
      </xdr:nvSpPr>
      <xdr:spPr>
        <a:xfrm>
          <a:off x="10528300" y="162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41,285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159283</xdr:rowOff>
    </xdr:from>
    <xdr:to>
      <xdr:col>14</xdr:col>
      <xdr:colOff>79375</xdr:colOff>
      <xdr:row>96</xdr:row>
      <xdr:rowOff>89433</xdr:rowOff>
    </xdr:to>
    <xdr:sp macro="" textlink="">
      <xdr:nvSpPr>
        <xdr:cNvPr id="483" name="円/楕円 482"/>
        <xdr:cNvSpPr/>
      </xdr:nvSpPr>
      <xdr:spPr>
        <a:xfrm>
          <a:off x="9588500" y="164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105960</xdr:rowOff>
    </xdr:from>
    <xdr:ext cx="534377" cy="259045"/>
    <xdr:sp macro="" textlink="">
      <xdr:nvSpPr>
        <xdr:cNvPr id="484" name="テキスト ボックス 483"/>
        <xdr:cNvSpPr txBox="1"/>
      </xdr:nvSpPr>
      <xdr:spPr>
        <a:xfrm>
          <a:off x="9372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114288</xdr:rowOff>
    </xdr:from>
    <xdr:to>
      <xdr:col>12</xdr:col>
      <xdr:colOff>561975</xdr:colOff>
      <xdr:row>96</xdr:row>
      <xdr:rowOff>44438</xdr:rowOff>
    </xdr:to>
    <xdr:sp macro="" textlink="">
      <xdr:nvSpPr>
        <xdr:cNvPr id="485" name="円/楕円 484"/>
        <xdr:cNvSpPr/>
      </xdr:nvSpPr>
      <xdr:spPr>
        <a:xfrm>
          <a:off x="8699500" y="164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60965</xdr:rowOff>
    </xdr:from>
    <xdr:ext cx="534377" cy="259045"/>
    <xdr:sp macro="" textlink="">
      <xdr:nvSpPr>
        <xdr:cNvPr id="486" name="テキスト ボックス 485"/>
        <xdr:cNvSpPr txBox="1"/>
      </xdr:nvSpPr>
      <xdr:spPr>
        <a:xfrm>
          <a:off x="8483111" y="161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90894</xdr:rowOff>
    </xdr:from>
    <xdr:to>
      <xdr:col>11</xdr:col>
      <xdr:colOff>358775</xdr:colOff>
      <xdr:row>95</xdr:row>
      <xdr:rowOff>21044</xdr:rowOff>
    </xdr:to>
    <xdr:sp macro="" textlink="">
      <xdr:nvSpPr>
        <xdr:cNvPr id="487" name="円/楕円 486"/>
        <xdr:cNvSpPr/>
      </xdr:nvSpPr>
      <xdr:spPr>
        <a:xfrm>
          <a:off x="7810500" y="162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37571</xdr:rowOff>
    </xdr:from>
    <xdr:ext cx="534377" cy="259045"/>
    <xdr:sp macro="" textlink="">
      <xdr:nvSpPr>
        <xdr:cNvPr id="488" name="テキスト ボックス 487"/>
        <xdr:cNvSpPr txBox="1"/>
      </xdr:nvSpPr>
      <xdr:spPr>
        <a:xfrm>
          <a:off x="7594111" y="159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33186</xdr:rowOff>
    </xdr:from>
    <xdr:to>
      <xdr:col>10</xdr:col>
      <xdr:colOff>155575</xdr:colOff>
      <xdr:row>94</xdr:row>
      <xdr:rowOff>134786</xdr:rowOff>
    </xdr:to>
    <xdr:sp macro="" textlink="">
      <xdr:nvSpPr>
        <xdr:cNvPr id="489" name="円/楕円 488"/>
        <xdr:cNvSpPr/>
      </xdr:nvSpPr>
      <xdr:spPr>
        <a:xfrm>
          <a:off x="6921500" y="161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151313</xdr:rowOff>
    </xdr:from>
    <xdr:ext cx="534377" cy="259045"/>
    <xdr:sp macro="" textlink="">
      <xdr:nvSpPr>
        <xdr:cNvPr id="490" name="テキスト ボックス 489"/>
        <xdr:cNvSpPr txBox="1"/>
      </xdr:nvSpPr>
      <xdr:spPr>
        <a:xfrm>
          <a:off x="6705111" y="159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23604</xdr:rowOff>
    </xdr:from>
    <xdr:to>
      <xdr:col>23</xdr:col>
      <xdr:colOff>517525</xdr:colOff>
      <xdr:row>38</xdr:row>
      <xdr:rowOff>27294</xdr:rowOff>
    </xdr:to>
    <xdr:cxnSp macro="">
      <xdr:nvCxnSpPr>
        <xdr:cNvPr id="522" name="直線コネクタ 521"/>
        <xdr:cNvCxnSpPr/>
      </xdr:nvCxnSpPr>
      <xdr:spPr>
        <a:xfrm>
          <a:off x="15481300" y="6538704"/>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20926</xdr:rowOff>
    </xdr:from>
    <xdr:to>
      <xdr:col>22</xdr:col>
      <xdr:colOff>365125</xdr:colOff>
      <xdr:row>38</xdr:row>
      <xdr:rowOff>23604</xdr:rowOff>
    </xdr:to>
    <xdr:cxnSp macro="">
      <xdr:nvCxnSpPr>
        <xdr:cNvPr id="525" name="直線コネクタ 524"/>
        <xdr:cNvCxnSpPr/>
      </xdr:nvCxnSpPr>
      <xdr:spPr>
        <a:xfrm>
          <a:off x="14592300" y="653602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20926</xdr:rowOff>
    </xdr:from>
    <xdr:to>
      <xdr:col>21</xdr:col>
      <xdr:colOff>161925</xdr:colOff>
      <xdr:row>38</xdr:row>
      <xdr:rowOff>59200</xdr:rowOff>
    </xdr:to>
    <xdr:cxnSp macro="">
      <xdr:nvCxnSpPr>
        <xdr:cNvPr id="528" name="直線コネクタ 527"/>
        <xdr:cNvCxnSpPr/>
      </xdr:nvCxnSpPr>
      <xdr:spPr>
        <a:xfrm flipV="1">
          <a:off x="13703300" y="6536026"/>
          <a:ext cx="889000" cy="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59200</xdr:rowOff>
    </xdr:from>
    <xdr:to>
      <xdr:col>19</xdr:col>
      <xdr:colOff>644525</xdr:colOff>
      <xdr:row>38</xdr:row>
      <xdr:rowOff>80362</xdr:rowOff>
    </xdr:to>
    <xdr:cxnSp macro="">
      <xdr:nvCxnSpPr>
        <xdr:cNvPr id="531" name="直線コネクタ 530"/>
        <xdr:cNvCxnSpPr/>
      </xdr:nvCxnSpPr>
      <xdr:spPr>
        <a:xfrm flipV="1">
          <a:off x="12814300" y="6574300"/>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147944</xdr:rowOff>
    </xdr:from>
    <xdr:to>
      <xdr:col>23</xdr:col>
      <xdr:colOff>568325</xdr:colOff>
      <xdr:row>38</xdr:row>
      <xdr:rowOff>78094</xdr:rowOff>
    </xdr:to>
    <xdr:sp macro="" textlink="">
      <xdr:nvSpPr>
        <xdr:cNvPr id="541" name="円/楕円 540"/>
        <xdr:cNvSpPr/>
      </xdr:nvSpPr>
      <xdr:spPr>
        <a:xfrm>
          <a:off x="16268700" y="649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170821</xdr:rowOff>
    </xdr:from>
    <xdr:ext cx="534377" cy="259045"/>
    <xdr:sp macro="" textlink="">
      <xdr:nvSpPr>
        <xdr:cNvPr id="542" name="消防費該当値テキスト"/>
        <xdr:cNvSpPr txBox="1"/>
      </xdr:nvSpPr>
      <xdr:spPr>
        <a:xfrm>
          <a:off x="16370300" y="63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144254</xdr:rowOff>
    </xdr:from>
    <xdr:to>
      <xdr:col>22</xdr:col>
      <xdr:colOff>415925</xdr:colOff>
      <xdr:row>38</xdr:row>
      <xdr:rowOff>74404</xdr:rowOff>
    </xdr:to>
    <xdr:sp macro="" textlink="">
      <xdr:nvSpPr>
        <xdr:cNvPr id="543" name="円/楕円 542"/>
        <xdr:cNvSpPr/>
      </xdr:nvSpPr>
      <xdr:spPr>
        <a:xfrm>
          <a:off x="15430500" y="64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90931</xdr:rowOff>
    </xdr:from>
    <xdr:ext cx="534377" cy="259045"/>
    <xdr:sp macro="" textlink="">
      <xdr:nvSpPr>
        <xdr:cNvPr id="544" name="テキスト ボックス 543"/>
        <xdr:cNvSpPr txBox="1"/>
      </xdr:nvSpPr>
      <xdr:spPr>
        <a:xfrm>
          <a:off x="15214111" y="6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141576</xdr:rowOff>
    </xdr:from>
    <xdr:to>
      <xdr:col>21</xdr:col>
      <xdr:colOff>212725</xdr:colOff>
      <xdr:row>38</xdr:row>
      <xdr:rowOff>71726</xdr:rowOff>
    </xdr:to>
    <xdr:sp macro="" textlink="">
      <xdr:nvSpPr>
        <xdr:cNvPr id="545" name="円/楕円 544"/>
        <xdr:cNvSpPr/>
      </xdr:nvSpPr>
      <xdr:spPr>
        <a:xfrm>
          <a:off x="14541500" y="64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88253</xdr:rowOff>
    </xdr:from>
    <xdr:ext cx="534377" cy="259045"/>
    <xdr:sp macro="" textlink="">
      <xdr:nvSpPr>
        <xdr:cNvPr id="546" name="テキスト ボックス 545"/>
        <xdr:cNvSpPr txBox="1"/>
      </xdr:nvSpPr>
      <xdr:spPr>
        <a:xfrm>
          <a:off x="14325111" y="62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8400</xdr:rowOff>
    </xdr:from>
    <xdr:to>
      <xdr:col>20</xdr:col>
      <xdr:colOff>9525</xdr:colOff>
      <xdr:row>38</xdr:row>
      <xdr:rowOff>110000</xdr:rowOff>
    </xdr:to>
    <xdr:sp macro="" textlink="">
      <xdr:nvSpPr>
        <xdr:cNvPr id="547" name="円/楕円 546"/>
        <xdr:cNvSpPr/>
      </xdr:nvSpPr>
      <xdr:spPr>
        <a:xfrm>
          <a:off x="13652500" y="65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126527</xdr:rowOff>
    </xdr:from>
    <xdr:ext cx="534377" cy="259045"/>
    <xdr:sp macro="" textlink="">
      <xdr:nvSpPr>
        <xdr:cNvPr id="548" name="テキスト ボックス 547"/>
        <xdr:cNvSpPr txBox="1"/>
      </xdr:nvSpPr>
      <xdr:spPr>
        <a:xfrm>
          <a:off x="13436111" y="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29562</xdr:rowOff>
    </xdr:from>
    <xdr:to>
      <xdr:col>18</xdr:col>
      <xdr:colOff>492125</xdr:colOff>
      <xdr:row>38</xdr:row>
      <xdr:rowOff>131162</xdr:rowOff>
    </xdr:to>
    <xdr:sp macro="" textlink="">
      <xdr:nvSpPr>
        <xdr:cNvPr id="549" name="円/楕円 548"/>
        <xdr:cNvSpPr/>
      </xdr:nvSpPr>
      <xdr:spPr>
        <a:xfrm>
          <a:off x="12763500" y="65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147689</xdr:rowOff>
    </xdr:from>
    <xdr:ext cx="534377" cy="259045"/>
    <xdr:sp macro="" textlink="">
      <xdr:nvSpPr>
        <xdr:cNvPr id="550" name="テキスト ボックス 549"/>
        <xdr:cNvSpPr txBox="1"/>
      </xdr:nvSpPr>
      <xdr:spPr>
        <a:xfrm>
          <a:off x="12547111" y="63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69456</xdr:rowOff>
    </xdr:from>
    <xdr:to>
      <xdr:col>23</xdr:col>
      <xdr:colOff>517525</xdr:colOff>
      <xdr:row>57</xdr:row>
      <xdr:rowOff>143688</xdr:rowOff>
    </xdr:to>
    <xdr:cxnSp macro="">
      <xdr:nvCxnSpPr>
        <xdr:cNvPr id="580" name="直線コネクタ 579"/>
        <xdr:cNvCxnSpPr/>
      </xdr:nvCxnSpPr>
      <xdr:spPr>
        <a:xfrm flipV="1">
          <a:off x="15481300" y="9842106"/>
          <a:ext cx="838200" cy="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143688</xdr:rowOff>
    </xdr:from>
    <xdr:to>
      <xdr:col>22</xdr:col>
      <xdr:colOff>365125</xdr:colOff>
      <xdr:row>57</xdr:row>
      <xdr:rowOff>155677</xdr:rowOff>
    </xdr:to>
    <xdr:cxnSp macro="">
      <xdr:nvCxnSpPr>
        <xdr:cNvPr id="583" name="直線コネクタ 582"/>
        <xdr:cNvCxnSpPr/>
      </xdr:nvCxnSpPr>
      <xdr:spPr>
        <a:xfrm flipV="1">
          <a:off x="14592300" y="9916338"/>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5" name="テキスト ボックス 584"/>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155677</xdr:rowOff>
    </xdr:from>
    <xdr:to>
      <xdr:col>21</xdr:col>
      <xdr:colOff>161925</xdr:colOff>
      <xdr:row>58</xdr:row>
      <xdr:rowOff>10566</xdr:rowOff>
    </xdr:to>
    <xdr:cxnSp macro="">
      <xdr:nvCxnSpPr>
        <xdr:cNvPr id="586" name="直線コネクタ 585"/>
        <xdr:cNvCxnSpPr/>
      </xdr:nvCxnSpPr>
      <xdr:spPr>
        <a:xfrm flipV="1">
          <a:off x="13703300" y="9928327"/>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10566</xdr:rowOff>
    </xdr:from>
    <xdr:to>
      <xdr:col>19</xdr:col>
      <xdr:colOff>644525</xdr:colOff>
      <xdr:row>58</xdr:row>
      <xdr:rowOff>79261</xdr:rowOff>
    </xdr:to>
    <xdr:cxnSp macro="">
      <xdr:nvCxnSpPr>
        <xdr:cNvPr id="589" name="直線コネクタ 588"/>
        <xdr:cNvCxnSpPr/>
      </xdr:nvCxnSpPr>
      <xdr:spPr>
        <a:xfrm flipV="1">
          <a:off x="12814300" y="9954666"/>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18656</xdr:rowOff>
    </xdr:from>
    <xdr:to>
      <xdr:col>23</xdr:col>
      <xdr:colOff>568325</xdr:colOff>
      <xdr:row>57</xdr:row>
      <xdr:rowOff>120256</xdr:rowOff>
    </xdr:to>
    <xdr:sp macro="" textlink="">
      <xdr:nvSpPr>
        <xdr:cNvPr id="599" name="円/楕円 598"/>
        <xdr:cNvSpPr/>
      </xdr:nvSpPr>
      <xdr:spPr>
        <a:xfrm>
          <a:off x="16268700" y="97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41533</xdr:rowOff>
    </xdr:from>
    <xdr:ext cx="534377" cy="259045"/>
    <xdr:sp macro="" textlink="">
      <xdr:nvSpPr>
        <xdr:cNvPr id="600" name="教育費該当値テキスト"/>
        <xdr:cNvSpPr txBox="1"/>
      </xdr:nvSpPr>
      <xdr:spPr>
        <a:xfrm>
          <a:off x="16370300" y="96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55,031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92888</xdr:rowOff>
    </xdr:from>
    <xdr:to>
      <xdr:col>22</xdr:col>
      <xdr:colOff>415925</xdr:colOff>
      <xdr:row>58</xdr:row>
      <xdr:rowOff>23038</xdr:rowOff>
    </xdr:to>
    <xdr:sp macro="" textlink="">
      <xdr:nvSpPr>
        <xdr:cNvPr id="601" name="円/楕円 600"/>
        <xdr:cNvSpPr/>
      </xdr:nvSpPr>
      <xdr:spPr>
        <a:xfrm>
          <a:off x="15430500" y="9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39565</xdr:rowOff>
    </xdr:from>
    <xdr:ext cx="534377" cy="259045"/>
    <xdr:sp macro="" textlink="">
      <xdr:nvSpPr>
        <xdr:cNvPr id="602" name="テキスト ボックス 601"/>
        <xdr:cNvSpPr txBox="1"/>
      </xdr:nvSpPr>
      <xdr:spPr>
        <a:xfrm>
          <a:off x="15214111" y="96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104877</xdr:rowOff>
    </xdr:from>
    <xdr:to>
      <xdr:col>21</xdr:col>
      <xdr:colOff>212725</xdr:colOff>
      <xdr:row>58</xdr:row>
      <xdr:rowOff>35027</xdr:rowOff>
    </xdr:to>
    <xdr:sp macro="" textlink="">
      <xdr:nvSpPr>
        <xdr:cNvPr id="603" name="円/楕円 602"/>
        <xdr:cNvSpPr/>
      </xdr:nvSpPr>
      <xdr:spPr>
        <a:xfrm>
          <a:off x="14541500" y="98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51554</xdr:rowOff>
    </xdr:from>
    <xdr:ext cx="534377" cy="259045"/>
    <xdr:sp macro="" textlink="">
      <xdr:nvSpPr>
        <xdr:cNvPr id="604" name="テキスト ボックス 603"/>
        <xdr:cNvSpPr txBox="1"/>
      </xdr:nvSpPr>
      <xdr:spPr>
        <a:xfrm>
          <a:off x="14325111" y="96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131216</xdr:rowOff>
    </xdr:from>
    <xdr:to>
      <xdr:col>20</xdr:col>
      <xdr:colOff>9525</xdr:colOff>
      <xdr:row>58</xdr:row>
      <xdr:rowOff>61366</xdr:rowOff>
    </xdr:to>
    <xdr:sp macro="" textlink="">
      <xdr:nvSpPr>
        <xdr:cNvPr id="605" name="円/楕円 604"/>
        <xdr:cNvSpPr/>
      </xdr:nvSpPr>
      <xdr:spPr>
        <a:xfrm>
          <a:off x="13652500" y="99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77893</xdr:rowOff>
    </xdr:from>
    <xdr:ext cx="534377" cy="259045"/>
    <xdr:sp macro="" textlink="">
      <xdr:nvSpPr>
        <xdr:cNvPr id="606" name="テキスト ボックス 605"/>
        <xdr:cNvSpPr txBox="1"/>
      </xdr:nvSpPr>
      <xdr:spPr>
        <a:xfrm>
          <a:off x="13436111" y="96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28461</xdr:rowOff>
    </xdr:from>
    <xdr:to>
      <xdr:col>18</xdr:col>
      <xdr:colOff>492125</xdr:colOff>
      <xdr:row>58</xdr:row>
      <xdr:rowOff>130061</xdr:rowOff>
    </xdr:to>
    <xdr:sp macro="" textlink="">
      <xdr:nvSpPr>
        <xdr:cNvPr id="607" name="円/楕円 606"/>
        <xdr:cNvSpPr/>
      </xdr:nvSpPr>
      <xdr:spPr>
        <a:xfrm>
          <a:off x="12763500" y="9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121188</xdr:rowOff>
    </xdr:from>
    <xdr:ext cx="534377" cy="259045"/>
    <xdr:sp macro="" textlink="">
      <xdr:nvSpPr>
        <xdr:cNvPr id="608" name="テキスト ボックス 607"/>
        <xdr:cNvSpPr txBox="1"/>
      </xdr:nvSpPr>
      <xdr:spPr>
        <a:xfrm>
          <a:off x="12547111" y="100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44097</xdr:rowOff>
    </xdr:from>
    <xdr:to>
      <xdr:col>23</xdr:col>
      <xdr:colOff>517525</xdr:colOff>
      <xdr:row>94</xdr:row>
      <xdr:rowOff>50953</xdr:rowOff>
    </xdr:to>
    <xdr:cxnSp macro="">
      <xdr:nvCxnSpPr>
        <xdr:cNvPr id="696" name="直線コネクタ 695"/>
        <xdr:cNvCxnSpPr/>
      </xdr:nvCxnSpPr>
      <xdr:spPr>
        <a:xfrm flipV="1">
          <a:off x="15481300" y="16160397"/>
          <a:ext cx="8382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36258</xdr:rowOff>
    </xdr:from>
    <xdr:to>
      <xdr:col>22</xdr:col>
      <xdr:colOff>365125</xdr:colOff>
      <xdr:row>94</xdr:row>
      <xdr:rowOff>50953</xdr:rowOff>
    </xdr:to>
    <xdr:cxnSp macro="">
      <xdr:nvCxnSpPr>
        <xdr:cNvPr id="699" name="直線コネクタ 698"/>
        <xdr:cNvCxnSpPr/>
      </xdr:nvCxnSpPr>
      <xdr:spPr>
        <a:xfrm>
          <a:off x="14592300" y="1615255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36258</xdr:rowOff>
    </xdr:from>
    <xdr:to>
      <xdr:col>21</xdr:col>
      <xdr:colOff>161925</xdr:colOff>
      <xdr:row>94</xdr:row>
      <xdr:rowOff>74484</xdr:rowOff>
    </xdr:to>
    <xdr:cxnSp macro="">
      <xdr:nvCxnSpPr>
        <xdr:cNvPr id="702" name="直線コネクタ 701"/>
        <xdr:cNvCxnSpPr/>
      </xdr:nvCxnSpPr>
      <xdr:spPr>
        <a:xfrm flipV="1">
          <a:off x="13703300" y="16152558"/>
          <a:ext cx="889000" cy="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74484</xdr:rowOff>
    </xdr:from>
    <xdr:to>
      <xdr:col>19</xdr:col>
      <xdr:colOff>644525</xdr:colOff>
      <xdr:row>94</xdr:row>
      <xdr:rowOff>79203</xdr:rowOff>
    </xdr:to>
    <xdr:cxnSp macro="">
      <xdr:nvCxnSpPr>
        <xdr:cNvPr id="705" name="直線コネクタ 704"/>
        <xdr:cNvCxnSpPr/>
      </xdr:nvCxnSpPr>
      <xdr:spPr>
        <a:xfrm flipV="1">
          <a:off x="12814300" y="16190784"/>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164747</xdr:rowOff>
    </xdr:from>
    <xdr:to>
      <xdr:col>23</xdr:col>
      <xdr:colOff>568325</xdr:colOff>
      <xdr:row>94</xdr:row>
      <xdr:rowOff>94897</xdr:rowOff>
    </xdr:to>
    <xdr:sp macro="" textlink="">
      <xdr:nvSpPr>
        <xdr:cNvPr id="715" name="円/楕円 714"/>
        <xdr:cNvSpPr/>
      </xdr:nvSpPr>
      <xdr:spPr>
        <a:xfrm>
          <a:off x="16268700" y="16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16174</xdr:rowOff>
    </xdr:from>
    <xdr:ext cx="534377" cy="259045"/>
    <xdr:sp macro="" textlink="">
      <xdr:nvSpPr>
        <xdr:cNvPr id="716" name="公債費該当値テキスト"/>
        <xdr:cNvSpPr txBox="1"/>
      </xdr:nvSpPr>
      <xdr:spPr>
        <a:xfrm>
          <a:off x="16370300" y="159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153</xdr:rowOff>
    </xdr:from>
    <xdr:to>
      <xdr:col>22</xdr:col>
      <xdr:colOff>415925</xdr:colOff>
      <xdr:row>94</xdr:row>
      <xdr:rowOff>101753</xdr:rowOff>
    </xdr:to>
    <xdr:sp macro="" textlink="">
      <xdr:nvSpPr>
        <xdr:cNvPr id="717" name="円/楕円 716"/>
        <xdr:cNvSpPr/>
      </xdr:nvSpPr>
      <xdr:spPr>
        <a:xfrm>
          <a:off x="15430500" y="161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118280</xdr:rowOff>
    </xdr:from>
    <xdr:ext cx="534377" cy="259045"/>
    <xdr:sp macro="" textlink="">
      <xdr:nvSpPr>
        <xdr:cNvPr id="718" name="テキスト ボックス 717"/>
        <xdr:cNvSpPr txBox="1"/>
      </xdr:nvSpPr>
      <xdr:spPr>
        <a:xfrm>
          <a:off x="15214111" y="158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156908</xdr:rowOff>
    </xdr:from>
    <xdr:to>
      <xdr:col>21</xdr:col>
      <xdr:colOff>212725</xdr:colOff>
      <xdr:row>94</xdr:row>
      <xdr:rowOff>87058</xdr:rowOff>
    </xdr:to>
    <xdr:sp macro="" textlink="">
      <xdr:nvSpPr>
        <xdr:cNvPr id="719" name="円/楕円 718"/>
        <xdr:cNvSpPr/>
      </xdr:nvSpPr>
      <xdr:spPr>
        <a:xfrm>
          <a:off x="14541500" y="161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103585</xdr:rowOff>
    </xdr:from>
    <xdr:ext cx="534377" cy="259045"/>
    <xdr:sp macro="" textlink="">
      <xdr:nvSpPr>
        <xdr:cNvPr id="720" name="テキスト ボックス 719"/>
        <xdr:cNvSpPr txBox="1"/>
      </xdr:nvSpPr>
      <xdr:spPr>
        <a:xfrm>
          <a:off x="14325111" y="158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23684</xdr:rowOff>
    </xdr:from>
    <xdr:to>
      <xdr:col>20</xdr:col>
      <xdr:colOff>9525</xdr:colOff>
      <xdr:row>94</xdr:row>
      <xdr:rowOff>125284</xdr:rowOff>
    </xdr:to>
    <xdr:sp macro="" textlink="">
      <xdr:nvSpPr>
        <xdr:cNvPr id="721" name="円/楕円 720"/>
        <xdr:cNvSpPr/>
      </xdr:nvSpPr>
      <xdr:spPr>
        <a:xfrm>
          <a:off x="13652500" y="161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141811</xdr:rowOff>
    </xdr:from>
    <xdr:ext cx="534377" cy="259045"/>
    <xdr:sp macro="" textlink="">
      <xdr:nvSpPr>
        <xdr:cNvPr id="722" name="テキスト ボックス 721"/>
        <xdr:cNvSpPr txBox="1"/>
      </xdr:nvSpPr>
      <xdr:spPr>
        <a:xfrm>
          <a:off x="13436111" y="1591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28403</xdr:rowOff>
    </xdr:from>
    <xdr:to>
      <xdr:col>18</xdr:col>
      <xdr:colOff>492125</xdr:colOff>
      <xdr:row>94</xdr:row>
      <xdr:rowOff>130003</xdr:rowOff>
    </xdr:to>
    <xdr:sp macro="" textlink="">
      <xdr:nvSpPr>
        <xdr:cNvPr id="723" name="円/楕円 722"/>
        <xdr:cNvSpPr/>
      </xdr:nvSpPr>
      <xdr:spPr>
        <a:xfrm>
          <a:off x="12763500" y="16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146530</xdr:rowOff>
    </xdr:from>
    <xdr:ext cx="534377" cy="259045"/>
    <xdr:sp macro="" textlink="">
      <xdr:nvSpPr>
        <xdr:cNvPr id="724" name="テキスト ボックス 723"/>
        <xdr:cNvSpPr txBox="1"/>
      </xdr:nvSpPr>
      <xdr:spPr>
        <a:xfrm>
          <a:off x="12547111" y="159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8" name="テキスト ボックス 73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0" name="テキスト ボックス 73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2" name="テキスト ボックス 74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141986</xdr:rowOff>
    </xdr:from>
    <xdr:to>
      <xdr:col>32</xdr:col>
      <xdr:colOff>186689</xdr:colOff>
      <xdr:row>39</xdr:row>
      <xdr:rowOff>98878</xdr:rowOff>
    </xdr:to>
    <xdr:cxnSp macro="">
      <xdr:nvCxnSpPr>
        <xdr:cNvPr id="750" name="直線コネクタ 749"/>
        <xdr:cNvCxnSpPr/>
      </xdr:nvCxnSpPr>
      <xdr:spPr>
        <a:xfrm flipV="1">
          <a:off x="22159595" y="6142736"/>
          <a:ext cx="1269" cy="64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130318</xdr:rowOff>
    </xdr:from>
    <xdr:ext cx="249299" cy="259045"/>
    <xdr:sp macro="" textlink="">
      <xdr:nvSpPr>
        <xdr:cNvPr id="751" name="諸支出金最小値テキスト"/>
        <xdr:cNvSpPr txBox="1"/>
      </xdr:nvSpPr>
      <xdr:spPr>
        <a:xfrm>
          <a:off x="22212300" y="68168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88663</xdr:rowOff>
    </xdr:from>
    <xdr:ext cx="469744" cy="259045"/>
    <xdr:sp macro="" textlink="">
      <xdr:nvSpPr>
        <xdr:cNvPr id="753" name="諸支出金最大値テキスト"/>
        <xdr:cNvSpPr txBox="1"/>
      </xdr:nvSpPr>
      <xdr:spPr>
        <a:xfrm>
          <a:off x="22212300" y="59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35</xdr:row>
      <xdr:rowOff>141986</xdr:rowOff>
    </xdr:from>
    <xdr:to>
      <xdr:col>32</xdr:col>
      <xdr:colOff>276225</xdr:colOff>
      <xdr:row>35</xdr:row>
      <xdr:rowOff>141986</xdr:rowOff>
    </xdr:to>
    <xdr:cxnSp macro="">
      <xdr:nvCxnSpPr>
        <xdr:cNvPr id="754" name="直線コネクタ 753"/>
        <xdr:cNvCxnSpPr/>
      </xdr:nvCxnSpPr>
      <xdr:spPr>
        <a:xfrm>
          <a:off x="22072600" y="614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45321</xdr:rowOff>
    </xdr:from>
    <xdr:to>
      <xdr:col>32</xdr:col>
      <xdr:colOff>187325</xdr:colOff>
      <xdr:row>38</xdr:row>
      <xdr:rowOff>54139</xdr:rowOff>
    </xdr:to>
    <xdr:cxnSp macro="">
      <xdr:nvCxnSpPr>
        <xdr:cNvPr id="755" name="直線コネクタ 754"/>
        <xdr:cNvCxnSpPr/>
      </xdr:nvCxnSpPr>
      <xdr:spPr>
        <a:xfrm>
          <a:off x="21323300" y="6388971"/>
          <a:ext cx="8382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3319</xdr:rowOff>
    </xdr:from>
    <xdr:ext cx="313932" cy="259045"/>
    <xdr:sp macro="" textlink="">
      <xdr:nvSpPr>
        <xdr:cNvPr id="756" name="諸支出金平均値テキスト"/>
        <xdr:cNvSpPr txBox="1"/>
      </xdr:nvSpPr>
      <xdr:spPr>
        <a:xfrm>
          <a:off x="22212300" y="66898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24892</xdr:rowOff>
    </xdr:from>
    <xdr:to>
      <xdr:col>32</xdr:col>
      <xdr:colOff>238125</xdr:colOff>
      <xdr:row>39</xdr:row>
      <xdr:rowOff>126492</xdr:rowOff>
    </xdr:to>
    <xdr:sp macro="" textlink="">
      <xdr:nvSpPr>
        <xdr:cNvPr id="757" name="フローチャート : 判断 756"/>
        <xdr:cNvSpPr/>
      </xdr:nvSpPr>
      <xdr:spPr>
        <a:xfrm>
          <a:off x="221107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149497</xdr:rowOff>
    </xdr:from>
    <xdr:to>
      <xdr:col>31</xdr:col>
      <xdr:colOff>34925</xdr:colOff>
      <xdr:row>37</xdr:row>
      <xdr:rowOff>45321</xdr:rowOff>
    </xdr:to>
    <xdr:cxnSp macro="">
      <xdr:nvCxnSpPr>
        <xdr:cNvPr id="758" name="直線コネクタ 757"/>
        <xdr:cNvCxnSpPr/>
      </xdr:nvCxnSpPr>
      <xdr:spPr>
        <a:xfrm>
          <a:off x="20434300" y="5635897"/>
          <a:ext cx="889000" cy="7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167277</xdr:rowOff>
    </xdr:from>
    <xdr:to>
      <xdr:col>31</xdr:col>
      <xdr:colOff>85725</xdr:colOff>
      <xdr:row>39</xdr:row>
      <xdr:rowOff>97427</xdr:rowOff>
    </xdr:to>
    <xdr:sp macro="" textlink="">
      <xdr:nvSpPr>
        <xdr:cNvPr id="759" name="フローチャート : 判断 758"/>
        <xdr:cNvSpPr/>
      </xdr:nvSpPr>
      <xdr:spPr>
        <a:xfrm>
          <a:off x="2127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88554</xdr:rowOff>
    </xdr:from>
    <xdr:ext cx="378565" cy="259045"/>
    <xdr:sp macro="" textlink="">
      <xdr:nvSpPr>
        <xdr:cNvPr id="760" name="テキスト ボックス 759"/>
        <xdr:cNvSpPr txBox="1"/>
      </xdr:nvSpPr>
      <xdr:spPr>
        <a:xfrm>
          <a:off x="21134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116513</xdr:rowOff>
    </xdr:from>
    <xdr:to>
      <xdr:col>29</xdr:col>
      <xdr:colOff>517525</xdr:colOff>
      <xdr:row>32</xdr:row>
      <xdr:rowOff>149497</xdr:rowOff>
    </xdr:to>
    <xdr:cxnSp macro="">
      <xdr:nvCxnSpPr>
        <xdr:cNvPr id="761" name="直線コネクタ 760"/>
        <xdr:cNvCxnSpPr/>
      </xdr:nvCxnSpPr>
      <xdr:spPr>
        <a:xfrm>
          <a:off x="19545300" y="5260013"/>
          <a:ext cx="889000" cy="3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143438</xdr:rowOff>
    </xdr:from>
    <xdr:to>
      <xdr:col>29</xdr:col>
      <xdr:colOff>568325</xdr:colOff>
      <xdr:row>39</xdr:row>
      <xdr:rowOff>73588</xdr:rowOff>
    </xdr:to>
    <xdr:sp macro="" textlink="">
      <xdr:nvSpPr>
        <xdr:cNvPr id="762" name="フローチャート : 判断 761"/>
        <xdr:cNvSpPr/>
      </xdr:nvSpPr>
      <xdr:spPr>
        <a:xfrm>
          <a:off x="20383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64715</xdr:rowOff>
    </xdr:from>
    <xdr:ext cx="378565" cy="259045"/>
    <xdr:sp macro="" textlink="">
      <xdr:nvSpPr>
        <xdr:cNvPr id="763" name="テキスト ボックス 762"/>
        <xdr:cNvSpPr txBox="1"/>
      </xdr:nvSpPr>
      <xdr:spPr>
        <a:xfrm>
          <a:off x="20245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82223</xdr:rowOff>
    </xdr:from>
    <xdr:to>
      <xdr:col>28</xdr:col>
      <xdr:colOff>314325</xdr:colOff>
      <xdr:row>30</xdr:row>
      <xdr:rowOff>116513</xdr:rowOff>
    </xdr:to>
    <xdr:cxnSp macro="">
      <xdr:nvCxnSpPr>
        <xdr:cNvPr id="764" name="直線コネクタ 763"/>
        <xdr:cNvCxnSpPr/>
      </xdr:nvCxnSpPr>
      <xdr:spPr>
        <a:xfrm>
          <a:off x="18656300" y="52257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154867</xdr:rowOff>
    </xdr:from>
    <xdr:to>
      <xdr:col>28</xdr:col>
      <xdr:colOff>365125</xdr:colOff>
      <xdr:row>39</xdr:row>
      <xdr:rowOff>85017</xdr:rowOff>
    </xdr:to>
    <xdr:sp macro="" textlink="">
      <xdr:nvSpPr>
        <xdr:cNvPr id="765" name="フローチャート : 判断 764"/>
        <xdr:cNvSpPr/>
      </xdr:nvSpPr>
      <xdr:spPr>
        <a:xfrm>
          <a:off x="19494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76144</xdr:rowOff>
    </xdr:from>
    <xdr:ext cx="378565" cy="259045"/>
    <xdr:sp macro="" textlink="">
      <xdr:nvSpPr>
        <xdr:cNvPr id="766" name="テキスト ボックス 765"/>
        <xdr:cNvSpPr txBox="1"/>
      </xdr:nvSpPr>
      <xdr:spPr>
        <a:xfrm>
          <a:off x="19356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129395</xdr:rowOff>
    </xdr:from>
    <xdr:to>
      <xdr:col>27</xdr:col>
      <xdr:colOff>161925</xdr:colOff>
      <xdr:row>39</xdr:row>
      <xdr:rowOff>59545</xdr:rowOff>
    </xdr:to>
    <xdr:sp macro="" textlink="">
      <xdr:nvSpPr>
        <xdr:cNvPr id="767" name="フローチャート : 判断 766"/>
        <xdr:cNvSpPr/>
      </xdr:nvSpPr>
      <xdr:spPr>
        <a:xfrm>
          <a:off x="186055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50672</xdr:rowOff>
    </xdr:from>
    <xdr:ext cx="378565" cy="259045"/>
    <xdr:sp macro="" textlink="">
      <xdr:nvSpPr>
        <xdr:cNvPr id="768" name="テキスト ボックス 767"/>
        <xdr:cNvSpPr txBox="1"/>
      </xdr:nvSpPr>
      <xdr:spPr>
        <a:xfrm>
          <a:off x="18467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3339</xdr:rowOff>
    </xdr:from>
    <xdr:to>
      <xdr:col>32</xdr:col>
      <xdr:colOff>238125</xdr:colOff>
      <xdr:row>38</xdr:row>
      <xdr:rowOff>104939</xdr:rowOff>
    </xdr:to>
    <xdr:sp macro="" textlink="">
      <xdr:nvSpPr>
        <xdr:cNvPr id="774" name="円/楕円 773"/>
        <xdr:cNvSpPr/>
      </xdr:nvSpPr>
      <xdr:spPr>
        <a:xfrm>
          <a:off x="221107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26215</xdr:rowOff>
    </xdr:from>
    <xdr:ext cx="378565" cy="259045"/>
    <xdr:sp macro="" textlink="">
      <xdr:nvSpPr>
        <xdr:cNvPr id="775" name="諸支出金該当値テキスト"/>
        <xdr:cNvSpPr txBox="1"/>
      </xdr:nvSpPr>
      <xdr:spPr>
        <a:xfrm>
          <a:off x="22212300" y="636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165971</xdr:rowOff>
    </xdr:from>
    <xdr:to>
      <xdr:col>31</xdr:col>
      <xdr:colOff>85725</xdr:colOff>
      <xdr:row>37</xdr:row>
      <xdr:rowOff>96121</xdr:rowOff>
    </xdr:to>
    <xdr:sp macro="" textlink="">
      <xdr:nvSpPr>
        <xdr:cNvPr id="776" name="円/楕円 775"/>
        <xdr:cNvSpPr/>
      </xdr:nvSpPr>
      <xdr:spPr>
        <a:xfrm>
          <a:off x="21272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112648</xdr:rowOff>
    </xdr:from>
    <xdr:ext cx="469744" cy="259045"/>
    <xdr:sp macro="" textlink="">
      <xdr:nvSpPr>
        <xdr:cNvPr id="777" name="テキスト ボックス 776"/>
        <xdr:cNvSpPr txBox="1"/>
      </xdr:nvSpPr>
      <xdr:spPr>
        <a:xfrm>
          <a:off x="21088427" y="611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98697</xdr:rowOff>
    </xdr:from>
    <xdr:to>
      <xdr:col>29</xdr:col>
      <xdr:colOff>568325</xdr:colOff>
      <xdr:row>33</xdr:row>
      <xdr:rowOff>28847</xdr:rowOff>
    </xdr:to>
    <xdr:sp macro="" textlink="">
      <xdr:nvSpPr>
        <xdr:cNvPr id="778" name="円/楕円 777"/>
        <xdr:cNvSpPr/>
      </xdr:nvSpPr>
      <xdr:spPr>
        <a:xfrm>
          <a:off x="20383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45374</xdr:rowOff>
    </xdr:from>
    <xdr:ext cx="469744" cy="259045"/>
    <xdr:sp macro="" textlink="">
      <xdr:nvSpPr>
        <xdr:cNvPr id="779" name="テキスト ボックス 778"/>
        <xdr:cNvSpPr txBox="1"/>
      </xdr:nvSpPr>
      <xdr:spPr>
        <a:xfrm>
          <a:off x="20199427"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65713</xdr:rowOff>
    </xdr:from>
    <xdr:to>
      <xdr:col>28</xdr:col>
      <xdr:colOff>365125</xdr:colOff>
      <xdr:row>30</xdr:row>
      <xdr:rowOff>167313</xdr:rowOff>
    </xdr:to>
    <xdr:sp macro="" textlink="">
      <xdr:nvSpPr>
        <xdr:cNvPr id="780" name="円/楕円 779"/>
        <xdr:cNvSpPr/>
      </xdr:nvSpPr>
      <xdr:spPr>
        <a:xfrm>
          <a:off x="19494500" y="52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12390</xdr:rowOff>
    </xdr:from>
    <xdr:ext cx="469744" cy="259045"/>
    <xdr:sp macro="" textlink="">
      <xdr:nvSpPr>
        <xdr:cNvPr id="781" name="テキスト ボックス 780"/>
        <xdr:cNvSpPr txBox="1"/>
      </xdr:nvSpPr>
      <xdr:spPr>
        <a:xfrm>
          <a:off x="19310427" y="498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31423</xdr:rowOff>
    </xdr:from>
    <xdr:to>
      <xdr:col>27</xdr:col>
      <xdr:colOff>161925</xdr:colOff>
      <xdr:row>30</xdr:row>
      <xdr:rowOff>133023</xdr:rowOff>
    </xdr:to>
    <xdr:sp macro="" textlink="">
      <xdr:nvSpPr>
        <xdr:cNvPr id="782" name="円/楕円 781"/>
        <xdr:cNvSpPr/>
      </xdr:nvSpPr>
      <xdr:spPr>
        <a:xfrm>
          <a:off x="18605500" y="51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149550</xdr:rowOff>
    </xdr:from>
    <xdr:ext cx="469744" cy="259045"/>
    <xdr:sp macro="" textlink="">
      <xdr:nvSpPr>
        <xdr:cNvPr id="783" name="テキスト ボックス 782"/>
        <xdr:cNvSpPr txBox="1"/>
      </xdr:nvSpPr>
      <xdr:spPr>
        <a:xfrm>
          <a:off x="18421427" y="49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１人あたり６６，０６３円となっており、前年度より増加している。これはふるさと応援寄附に伴う謝礼及び基金積立金が主な要因であるが、類似団体と比較すると大幅に増加しているため、今後も注視していくもの。民生費は、住民１人あたりのコストは類似団体とほぼ同水準であるが、今後は保育所建設等大型の普通建設事業が見込まれているため、大幅な増加が予想される。衛生費は、</a:t>
          </a:r>
          <a:r>
            <a:rPr lang="ja-JP" altLang="ja-JP" sz="1100" b="0" i="0" baseline="0">
              <a:solidFill>
                <a:schemeClr val="dk1"/>
              </a:solidFill>
              <a:effectLst/>
              <a:latin typeface="+mn-lt"/>
              <a:ea typeface="+mn-ea"/>
              <a:cs typeface="+mn-cs"/>
            </a:rPr>
            <a:t>富士五湖の内、４湖を抱える観光立町であることから、観光から生じるごみ処理の割合が高いことが要因で、類似団体と比較しても大幅に増加している。また平成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地域の中核病院に対する補助を行ったため、住民１人あたりのコストも前年度よりも増額している。今後は焼却場施設の起債償還に対する負担金が終了するものの、子育て施策として行っている、「子ども医療費助成事業」の年齢拡大に伴う増加が見込まれる。農林水産業費は、類似団体と比較すると若干低水準であるが、当町は県内有数の酪農地域を抱えていることや、鳥獣対策等も継続して行う必要があり、今後も同水準のコストとなる見込みである。商工費は住民１人あたり２１，８６５円であり、類似団体と比較しても大幅に増加している。これは当町の主要産業である観光の振興を図るため、通年型の観光地とするためのイベントの開催や観光客の誘致宣伝活動が主な要因であ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年度においては、観光登山道の整備やプレミアム商品券の発行を行ったことにより、前年度より増加している。土木費は毎年減少傾向にある。平成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年度まで行っていた「まちづくり交付金事業」が終了したことにより平成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住民１人あたり４０，０００円代を推移している。今後も土木費は同水準となる見込みである。消防費は、過去５年間とも同水準で推移しており、類似団体の平均でもある。しかしながら、今後は平成</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年度までに行う「防災行政無線のデジタル化」に伴う負担が予定される、今後は上昇するともの見込まれる。教育費は、類似団体と同水準で推移してきたものの、昨年度は増加している。これは一部事務組合が行ってきた中学校建設に対する負担金が増加したことが主な要因である。今後も当該負担金さらには小学校建設等の大型事業が予定されているため増加が見込まれる。公債費は住民１人あたり５５，８５５円であり、類似団体と比較しても大幅に高い状況である。これは合併以来継続して行っているインフラ整備に対する合併特例事業債が増加していることが挙げられる。今後の数年間についても新町建設計画のインフラ事業が継続されることもあり、公債費の増加が見込まれるため注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実質収支額が高くなった主な理由としては、歳入が町税の増収などの要因により、歳入見込額よりも増額となったこと</a:t>
          </a:r>
          <a:r>
            <a:rPr lang="ja-JP" altLang="en-US" sz="1100" b="0" i="0" baseline="0">
              <a:solidFill>
                <a:schemeClr val="dk1"/>
              </a:solidFill>
              <a:effectLst/>
              <a:latin typeface="+mn-lt"/>
              <a:ea typeface="+mn-ea"/>
              <a:cs typeface="+mn-cs"/>
            </a:rPr>
            <a:t>によるもの</a:t>
          </a:r>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　財政調整基金</a:t>
          </a:r>
          <a:r>
            <a:rPr lang="ja-JP" altLang="en-US" sz="1100" b="0" i="0" baseline="0">
              <a:solidFill>
                <a:schemeClr val="dk1"/>
              </a:solidFill>
              <a:effectLst/>
              <a:latin typeface="+mn-lt"/>
              <a:ea typeface="+mn-ea"/>
              <a:cs typeface="+mn-cs"/>
            </a:rPr>
            <a:t>残高について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年度において積立金を行わなかったため標準財政規模に対する割合は若干減少した。今後も普通</a:t>
          </a:r>
          <a:r>
            <a:rPr lang="ja-JP" altLang="ja-JP" sz="1100" b="0" i="0" baseline="0">
              <a:solidFill>
                <a:schemeClr val="dk1"/>
              </a:solidFill>
              <a:effectLst/>
              <a:latin typeface="+mn-lt"/>
              <a:ea typeface="+mn-ea"/>
              <a:cs typeface="+mn-cs"/>
            </a:rPr>
            <a:t>交付税の縮減が見込まれる</a:t>
          </a:r>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適切な財政運営を行うと伴に、決算余剰金を</a:t>
          </a:r>
          <a:r>
            <a:rPr lang="ja-JP" altLang="ja-JP" sz="1100" b="0" i="0" baseline="0">
              <a:solidFill>
                <a:schemeClr val="dk1"/>
              </a:solidFill>
              <a:effectLst/>
              <a:latin typeface="+mn-lt"/>
              <a:ea typeface="+mn-ea"/>
              <a:cs typeface="+mn-cs"/>
            </a:rPr>
            <a:t>基金</a:t>
          </a:r>
          <a:r>
            <a:rPr lang="ja-JP" altLang="en-US" sz="1100" b="0" i="0" baseline="0">
              <a:solidFill>
                <a:schemeClr val="dk1"/>
              </a:solidFill>
              <a:effectLst/>
              <a:latin typeface="+mn-lt"/>
              <a:ea typeface="+mn-ea"/>
              <a:cs typeface="+mn-cs"/>
            </a:rPr>
            <a:t>に積み立てることを図る。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標準財政規模に対する実質収支額の割合である実質収支比率は、一般会計おいて</a:t>
          </a:r>
          <a:r>
            <a:rPr lang="en-US" altLang="ja-JP" sz="1100" b="0" i="0" baseline="0">
              <a:solidFill>
                <a:schemeClr val="dk1"/>
              </a:solidFill>
              <a:effectLst/>
              <a:latin typeface="+mn-lt"/>
              <a:ea typeface="+mn-ea"/>
              <a:cs typeface="+mn-cs"/>
            </a:rPr>
            <a:t>8.50</a:t>
          </a:r>
          <a:r>
            <a:rPr lang="ja-JP" altLang="ja-JP" sz="1100" b="0" i="0" baseline="0">
              <a:solidFill>
                <a:schemeClr val="dk1"/>
              </a:solidFill>
              <a:effectLst/>
              <a:latin typeface="+mn-lt"/>
              <a:ea typeface="+mn-ea"/>
              <a:cs typeface="+mn-cs"/>
            </a:rPr>
            <a:t>％となっており、</a:t>
          </a:r>
          <a:r>
            <a:rPr lang="ja-JP" altLang="en-US" sz="1100" b="0" i="0" baseline="0">
              <a:solidFill>
                <a:schemeClr val="dk1"/>
              </a:solidFill>
              <a:effectLst/>
              <a:latin typeface="+mn-lt"/>
              <a:ea typeface="+mn-ea"/>
              <a:cs typeface="+mn-cs"/>
            </a:rPr>
            <a:t>標準財政規模自体が増加するなかにおいては、</a:t>
          </a:r>
          <a:r>
            <a:rPr lang="ja-JP" altLang="ja-JP" sz="1100" b="0" i="0" baseline="0">
              <a:solidFill>
                <a:schemeClr val="dk1"/>
              </a:solidFill>
              <a:effectLst/>
              <a:latin typeface="+mn-lt"/>
              <a:ea typeface="+mn-ea"/>
              <a:cs typeface="+mn-cs"/>
            </a:rPr>
            <a:t>近年では</a:t>
          </a:r>
          <a:r>
            <a:rPr lang="ja-JP" altLang="en-US" sz="1100" b="0" i="0" baseline="0">
              <a:solidFill>
                <a:schemeClr val="dk1"/>
              </a:solidFill>
              <a:effectLst/>
              <a:latin typeface="+mn-lt"/>
              <a:ea typeface="+mn-ea"/>
              <a:cs typeface="+mn-cs"/>
            </a:rPr>
            <a:t>比較的高い</a:t>
          </a:r>
          <a:r>
            <a:rPr lang="ja-JP" altLang="ja-JP" sz="1100" b="0" i="0" baseline="0">
              <a:solidFill>
                <a:schemeClr val="dk1"/>
              </a:solidFill>
              <a:effectLst/>
              <a:latin typeface="+mn-lt"/>
              <a:ea typeface="+mn-ea"/>
              <a:cs typeface="+mn-cs"/>
            </a:rPr>
            <a:t>水準となっている。　　</a:t>
          </a:r>
          <a:endParaRPr lang="ja-JP" altLang="ja-JP" sz="1400">
            <a:effectLst/>
          </a:endParaRPr>
        </a:p>
        <a:p>
          <a:pPr rtl="0"/>
          <a:r>
            <a:rPr lang="ja-JP" altLang="ja-JP" sz="1100" b="0" i="0" baseline="0">
              <a:solidFill>
                <a:schemeClr val="dk1"/>
              </a:solidFill>
              <a:effectLst/>
              <a:latin typeface="+mn-lt"/>
              <a:ea typeface="+mn-ea"/>
              <a:cs typeface="+mn-cs"/>
            </a:rPr>
            <a:t>　歳入が町税の増収などの要因により、歳入見込額よりも増額となったことや、歳出の削減により、平成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年度の実質収支について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％を超える水準となった。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他の会計においても前年度決算より実質収支比率が増加傾向ではあるが、今後も同水準以上の黒字を図っていく必要がある。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元利償還金等（Ａ）については、合併特例債などの公債費の償還額の増や、一部事務組合の起債の償還が始まったことによる元利償還金ので約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百万円の増となったものの、公営企業債の元利償還金に対する繰入金が約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千万円減少したことなどから、対前年比約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千</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百万円の増額となった。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一方で、補てん財源である算入公債費等（Ｂ）については、約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千百万円の増となった。公債費への基準財政需要の増（災害復旧費等に係る基準財政需要額）等により、最終的が分子が約</a:t>
          </a:r>
          <a:r>
            <a:rPr kumimoji="1" lang="en-US" altLang="ja-JP" sz="1100">
              <a:latin typeface="ＭＳ ゴシック" pitchFamily="49" charset="-128"/>
              <a:ea typeface="ＭＳ ゴシック" pitchFamily="49" charset="-128"/>
            </a:rPr>
            <a:t>400</a:t>
          </a:r>
          <a:r>
            <a:rPr kumimoji="1" lang="ja-JP" altLang="en-US" sz="1100">
              <a:latin typeface="ＭＳ ゴシック" pitchFamily="49" charset="-128"/>
              <a:ea typeface="ＭＳ ゴシック" pitchFamily="49" charset="-128"/>
            </a:rPr>
            <a:t>万円の減額となったことにより、実質公債費比率は減少した。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将来負担額（Ａ）は、地方債残高が約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億円増額となったものの、公営企業等繰入予定額が下水道事業特別会計への繰出基準額が減少したことなどにより、約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百万円の減となったこと、さらに職員の入れ替えによる退職退職手当負担見込み額が約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千万円減となったことなどにより、負担額は、対前年度比約</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億円減少した。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また補てん財源である</a:t>
          </a:r>
          <a:r>
            <a:rPr kumimoji="1" lang="ja-JP" altLang="ja-JP" sz="1100">
              <a:solidFill>
                <a:schemeClr val="dk1"/>
              </a:solidFill>
              <a:effectLst/>
              <a:latin typeface="+mn-lt"/>
              <a:ea typeface="+mn-ea"/>
              <a:cs typeface="+mn-cs"/>
            </a:rPr>
            <a:t>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（Ｂ）</a:t>
          </a:r>
          <a:r>
            <a:rPr kumimoji="1" lang="ja-JP" altLang="en-US" sz="1100">
              <a:latin typeface="ＭＳ ゴシック" pitchFamily="49" charset="-128"/>
              <a:ea typeface="ＭＳ ゴシック" pitchFamily="49" charset="-128"/>
            </a:rPr>
            <a:t>は、</a:t>
          </a:r>
          <a:r>
            <a:rPr kumimoji="1" lang="ja-JP" altLang="ja-JP" sz="1100">
              <a:solidFill>
                <a:schemeClr val="dk1"/>
              </a:solidFill>
              <a:effectLst/>
              <a:latin typeface="+mn-lt"/>
              <a:ea typeface="+mn-ea"/>
              <a:cs typeface="+mn-cs"/>
            </a:rPr>
            <a:t>公共施設建設基金等への積立により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百万円の増、基準財政需要額見込額が公債費の算入などによる</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百万円の増となり、全体では、約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億円増加したことにより、</a:t>
          </a:r>
          <a:r>
            <a:rPr kumimoji="1" lang="ja-JP" altLang="en-US" sz="1100">
              <a:solidFill>
                <a:schemeClr val="dk1"/>
              </a:solidFill>
              <a:effectLst/>
              <a:latin typeface="+mn-lt"/>
              <a:ea typeface="+mn-ea"/>
              <a:cs typeface="+mn-cs"/>
            </a:rPr>
            <a:t>全体では</a:t>
          </a:r>
          <a:r>
            <a:rPr kumimoji="1" lang="ja-JP" altLang="ja-JP" sz="1100">
              <a:solidFill>
                <a:schemeClr val="dk1"/>
              </a:solidFill>
              <a:effectLst/>
              <a:latin typeface="+mn-lt"/>
              <a:ea typeface="+mn-ea"/>
              <a:cs typeface="+mn-cs"/>
            </a:rPr>
            <a:t>昨年度比で約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千万円減少した。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これらの要因により、</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a:t>
          </a:r>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26,532
26,321
158.40
12,373,778
11,650,511
681,683
7,490,289
17,113,584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12373778</v>
      </c>
      <c r="BO4" s="409"/>
      <c r="BP4" s="409"/>
      <c r="BQ4" s="409"/>
      <c r="BR4" s="409"/>
      <c r="BS4" s="409"/>
      <c r="BT4" s="409"/>
      <c r="BU4" s="410"/>
      <c r="BV4" s="408">
        <v>11585911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9.1</v>
      </c>
      <c r="CU4" s="586"/>
      <c r="CV4" s="586"/>
      <c r="CW4" s="586"/>
      <c r="CX4" s="586"/>
      <c r="CY4" s="586"/>
      <c r="CZ4" s="586"/>
      <c r="DA4" s="587"/>
      <c r="DB4" s="585">
        <v>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11650511</v>
      </c>
      <c r="BO5" s="414"/>
      <c r="BP5" s="414"/>
      <c r="BQ5" s="414"/>
      <c r="BR5" s="414"/>
      <c r="BS5" s="414"/>
      <c r="BT5" s="414"/>
      <c r="BU5" s="415"/>
      <c r="BV5" s="413">
        <v>11042705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77.8</v>
      </c>
      <c r="CU5" s="384"/>
      <c r="CV5" s="384"/>
      <c r="CW5" s="384"/>
      <c r="CX5" s="384"/>
      <c r="CY5" s="384"/>
      <c r="CZ5" s="384"/>
      <c r="DA5" s="385"/>
      <c r="DB5" s="383">
        <v>78.099999999999994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723267</v>
      </c>
      <c r="BO6" s="414"/>
      <c r="BP6" s="414"/>
      <c r="BQ6" s="414"/>
      <c r="BR6" s="414"/>
      <c r="BS6" s="414"/>
      <c r="BT6" s="414"/>
      <c r="BU6" s="415"/>
      <c r="BV6" s="413">
        <v>543206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83.4</v>
      </c>
      <c r="CU6" s="560"/>
      <c r="CV6" s="560"/>
      <c r="CW6" s="560"/>
      <c r="CX6" s="560"/>
      <c r="CY6" s="560"/>
      <c r="CZ6" s="560"/>
      <c r="DA6" s="561"/>
      <c r="DB6" s="559">
        <v>84.3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41584</v>
      </c>
      <c r="BO7" s="414"/>
      <c r="BP7" s="414"/>
      <c r="BQ7" s="414"/>
      <c r="BR7" s="414"/>
      <c r="BS7" s="414"/>
      <c r="BT7" s="414"/>
      <c r="BU7" s="415"/>
      <c r="BV7" s="413">
        <v>27313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7490289</v>
      </c>
      <c r="CU7" s="414"/>
      <c r="CV7" s="414"/>
      <c r="CW7" s="414"/>
      <c r="CX7" s="414"/>
      <c r="CY7" s="414"/>
      <c r="CZ7" s="414"/>
      <c r="DA7" s="415"/>
      <c r="DB7" s="413">
        <v>7414349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681683</v>
      </c>
      <c r="BO8" s="414"/>
      <c r="BP8" s="414"/>
      <c r="BQ8" s="414"/>
      <c r="BR8" s="414"/>
      <c r="BS8" s="414"/>
      <c r="BT8" s="414"/>
      <c r="BU8" s="415"/>
      <c r="BV8" s="413">
        <v>515893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0.69</v>
      </c>
      <c r="CU8" s="523"/>
      <c r="CV8" s="523"/>
      <c r="CW8" s="523"/>
      <c r="CX8" s="523"/>
      <c r="CY8" s="523"/>
      <c r="CZ8" s="523"/>
      <c r="DA8" s="524"/>
      <c r="DB8" s="522">
        <v>0.7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25329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165790</v>
      </c>
      <c r="BO9" s="414"/>
      <c r="BP9" s="414"/>
      <c r="BQ9" s="414"/>
      <c r="BR9" s="414"/>
      <c r="BS9" s="414"/>
      <c r="BT9" s="414"/>
      <c r="BU9" s="415"/>
      <c r="BV9" s="413">
        <v>-128394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16.100000000000001</v>
      </c>
      <c r="CU9" s="384"/>
      <c r="CV9" s="384"/>
      <c r="CW9" s="384"/>
      <c r="CX9" s="384"/>
      <c r="CY9" s="384"/>
      <c r="CZ9" s="384"/>
      <c r="DA9" s="385"/>
      <c r="DB9" s="383">
        <v>16.5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25471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800</v>
      </c>
      <c r="BO10" s="414"/>
      <c r="BP10" s="414"/>
      <c r="BQ10" s="414"/>
      <c r="BR10" s="414"/>
      <c r="BS10" s="414"/>
      <c r="BT10" s="414"/>
      <c r="BU10" s="415"/>
      <c r="BV10" s="413">
        <v>100476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26532</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26321</v>
      </c>
      <c r="S13" s="515"/>
      <c r="T13" s="515"/>
      <c r="U13" s="515"/>
      <c r="V13" s="516"/>
      <c r="W13" s="502" t="s">
        <v>122</v>
      </c>
      <c r="X13" s="426"/>
      <c r="Y13" s="426"/>
      <c r="Z13" s="426"/>
      <c r="AA13" s="426"/>
      <c r="AB13" s="427"/>
      <c r="AC13" s="389">
        <v>349</v>
      </c>
      <c r="AD13" s="390"/>
      <c r="AE13" s="390"/>
      <c r="AF13" s="390"/>
      <c r="AG13" s="391"/>
      <c r="AH13" s="389">
        <v>435</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166590</v>
      </c>
      <c r="BO13" s="414"/>
      <c r="BP13" s="414"/>
      <c r="BQ13" s="414"/>
      <c r="BR13" s="414"/>
      <c r="BS13" s="414"/>
      <c r="BT13" s="414"/>
      <c r="BU13" s="415"/>
      <c r="BV13" s="413">
        <v>-27918</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9.8000000000000007</v>
      </c>
      <c r="CU13" s="384"/>
      <c r="CV13" s="384"/>
      <c r="CW13" s="384"/>
      <c r="CX13" s="384"/>
      <c r="CY13" s="384"/>
      <c r="CZ13" s="384"/>
      <c r="DA13" s="385"/>
      <c r="DB13" s="383">
        <v>11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26503</v>
      </c>
      <c r="S14" s="515"/>
      <c r="T14" s="515"/>
      <c r="U14" s="515"/>
      <c r="V14" s="516"/>
      <c r="W14" s="517"/>
      <c r="X14" s="429"/>
      <c r="Y14" s="429"/>
      <c r="Z14" s="429"/>
      <c r="AA14" s="429"/>
      <c r="AB14" s="430"/>
      <c r="AC14" s="507">
        <v>2.8</v>
      </c>
      <c r="AD14" s="508"/>
      <c r="AE14" s="508"/>
      <c r="AF14" s="508"/>
      <c r="AG14" s="509"/>
      <c r="AH14" s="507">
        <v>3.3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56.3</v>
      </c>
      <c r="CU14" s="486"/>
      <c r="CV14" s="486"/>
      <c r="CW14" s="486"/>
      <c r="CX14" s="486"/>
      <c r="CY14" s="486"/>
      <c r="CZ14" s="486"/>
      <c r="DA14" s="487"/>
      <c r="DB14" s="518">
        <v>65.5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26328</v>
      </c>
      <c r="S15" s="515"/>
      <c r="T15" s="515"/>
      <c r="U15" s="515"/>
      <c r="V15" s="516"/>
      <c r="W15" s="502" t="s">
        <v>129</v>
      </c>
      <c r="X15" s="426"/>
      <c r="Y15" s="426"/>
      <c r="Z15" s="426"/>
      <c r="AA15" s="426"/>
      <c r="AB15" s="427"/>
      <c r="AC15" s="389">
        <v>3412</v>
      </c>
      <c r="AD15" s="390"/>
      <c r="AE15" s="390"/>
      <c r="AF15" s="390"/>
      <c r="AG15" s="391"/>
      <c r="AH15" s="389">
        <v>3831</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3555101</v>
      </c>
      <c r="BO15" s="409"/>
      <c r="BP15" s="409"/>
      <c r="BQ15" s="409"/>
      <c r="BR15" s="409"/>
      <c r="BS15" s="409"/>
      <c r="BT15" s="409"/>
      <c r="BU15" s="410"/>
      <c r="BV15" s="408">
        <v>3488939</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27.6</v>
      </c>
      <c r="AD16" s="508"/>
      <c r="AE16" s="508"/>
      <c r="AF16" s="508"/>
      <c r="AG16" s="509"/>
      <c r="AH16" s="507">
        <v>29.3</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5329561</v>
      </c>
      <c r="BO16" s="414"/>
      <c r="BP16" s="414"/>
      <c r="BQ16" s="414"/>
      <c r="BR16" s="414"/>
      <c r="BS16" s="414"/>
      <c r="BT16" s="414"/>
      <c r="BU16" s="415"/>
      <c r="BV16" s="413">
        <v>4973812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8592</v>
      </c>
      <c r="AD17" s="390"/>
      <c r="AE17" s="390"/>
      <c r="AF17" s="390"/>
      <c r="AG17" s="391"/>
      <c r="AH17" s="389">
        <v>8800</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4575686</v>
      </c>
      <c r="BO17" s="414"/>
      <c r="BP17" s="414"/>
      <c r="BQ17" s="414"/>
      <c r="BR17" s="414"/>
      <c r="BS17" s="414"/>
      <c r="BT17" s="414"/>
      <c r="BU17" s="415"/>
      <c r="BV17" s="413">
        <v>4536298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158.4</v>
      </c>
      <c r="M18" s="478"/>
      <c r="N18" s="478"/>
      <c r="O18" s="478"/>
      <c r="P18" s="478"/>
      <c r="Q18" s="478"/>
      <c r="R18" s="479"/>
      <c r="S18" s="479"/>
      <c r="T18" s="479"/>
      <c r="U18" s="479"/>
      <c r="V18" s="480"/>
      <c r="W18" s="494"/>
      <c r="X18" s="495"/>
      <c r="Y18" s="495"/>
      <c r="Z18" s="495"/>
      <c r="AA18" s="495"/>
      <c r="AB18" s="503"/>
      <c r="AC18" s="377">
        <v>69.599999999999994</v>
      </c>
      <c r="AD18" s="378"/>
      <c r="AE18" s="378"/>
      <c r="AF18" s="378"/>
      <c r="AG18" s="481"/>
      <c r="AH18" s="377">
        <v>67.3</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6176223</v>
      </c>
      <c r="BO18" s="414"/>
      <c r="BP18" s="414"/>
      <c r="BQ18" s="414"/>
      <c r="BR18" s="414"/>
      <c r="BS18" s="414"/>
      <c r="BT18" s="414"/>
      <c r="BU18" s="415"/>
      <c r="BV18" s="413">
        <v>5969001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160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9096689</v>
      </c>
      <c r="BO19" s="414"/>
      <c r="BP19" s="414"/>
      <c r="BQ19" s="414"/>
      <c r="BR19" s="414"/>
      <c r="BS19" s="414"/>
      <c r="BT19" s="414"/>
      <c r="BU19" s="415"/>
      <c r="BV19" s="413">
        <v>8775378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9616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17113584</v>
      </c>
      <c r="BO23" s="414"/>
      <c r="BP23" s="414"/>
      <c r="BQ23" s="414"/>
      <c r="BR23" s="414"/>
      <c r="BS23" s="414"/>
      <c r="BT23" s="414"/>
      <c r="BU23" s="415"/>
      <c r="BV23" s="413">
        <v>16909745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6500</v>
      </c>
      <c r="R24" s="390"/>
      <c r="S24" s="390"/>
      <c r="T24" s="390"/>
      <c r="U24" s="390"/>
      <c r="V24" s="391"/>
      <c r="W24" s="455"/>
      <c r="X24" s="446"/>
      <c r="Y24" s="447"/>
      <c r="Z24" s="386" t="s">
        <v>153</v>
      </c>
      <c r="AA24" s="387"/>
      <c r="AB24" s="387"/>
      <c r="AC24" s="387"/>
      <c r="AD24" s="387"/>
      <c r="AE24" s="387"/>
      <c r="AF24" s="387"/>
      <c r="AG24" s="388"/>
      <c r="AH24" s="389">
        <v>194</v>
      </c>
      <c r="AI24" s="390"/>
      <c r="AJ24" s="390"/>
      <c r="AK24" s="390"/>
      <c r="AL24" s="391"/>
      <c r="AM24" s="389">
        <v>578120</v>
      </c>
      <c r="AN24" s="390"/>
      <c r="AO24" s="390"/>
      <c r="AP24" s="390"/>
      <c r="AQ24" s="390"/>
      <c r="AR24" s="391"/>
      <c r="AS24" s="389">
        <v>2980</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6538648</v>
      </c>
      <c r="BO24" s="414"/>
      <c r="BP24" s="414"/>
      <c r="BQ24" s="414"/>
      <c r="BR24" s="414"/>
      <c r="BS24" s="414"/>
      <c r="BT24" s="414"/>
      <c r="BU24" s="415"/>
      <c r="BV24" s="413">
        <v>6531441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5720</v>
      </c>
      <c r="R25" s="390"/>
      <c r="S25" s="390"/>
      <c r="T25" s="390"/>
      <c r="U25" s="390"/>
      <c r="V25" s="391"/>
      <c r="W25" s="455"/>
      <c r="X25" s="446"/>
      <c r="Y25" s="447"/>
      <c r="Z25" s="386" t="s">
        <v>156</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651012</v>
      </c>
      <c r="BO25" s="409"/>
      <c r="BP25" s="409"/>
      <c r="BQ25" s="409"/>
      <c r="BR25" s="409"/>
      <c r="BS25" s="409"/>
      <c r="BT25" s="409"/>
      <c r="BU25" s="410"/>
      <c r="BV25" s="408">
        <v>649992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4810</v>
      </c>
      <c r="R26" s="390"/>
      <c r="S26" s="390"/>
      <c r="T26" s="390"/>
      <c r="U26" s="390"/>
      <c r="V26" s="391"/>
      <c r="W26" s="455"/>
      <c r="X26" s="446"/>
      <c r="Y26" s="447"/>
      <c r="Z26" s="386" t="s">
        <v>159</v>
      </c>
      <c r="AA26" s="468"/>
      <c r="AB26" s="468"/>
      <c r="AC26" s="468"/>
      <c r="AD26" s="468"/>
      <c r="AE26" s="468"/>
      <c r="AF26" s="468"/>
      <c r="AG26" s="469"/>
      <c r="AH26" s="389">
        <v>10</v>
      </c>
      <c r="AI26" s="390"/>
      <c r="AJ26" s="390"/>
      <c r="AK26" s="390"/>
      <c r="AL26" s="391"/>
      <c r="AM26" s="389">
        <v>25060</v>
      </c>
      <c r="AN26" s="390"/>
      <c r="AO26" s="390"/>
      <c r="AP26" s="390"/>
      <c r="AQ26" s="390"/>
      <c r="AR26" s="391"/>
      <c r="AS26" s="389">
        <v>2506</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2270</v>
      </c>
      <c r="R27" s="390"/>
      <c r="S27" s="390"/>
      <c r="T27" s="390"/>
      <c r="U27" s="390"/>
      <c r="V27" s="391"/>
      <c r="W27" s="455"/>
      <c r="X27" s="446"/>
      <c r="Y27" s="447"/>
      <c r="Z27" s="386" t="s">
        <v>162</v>
      </c>
      <c r="AA27" s="387"/>
      <c r="AB27" s="387"/>
      <c r="AC27" s="387"/>
      <c r="AD27" s="387"/>
      <c r="AE27" s="387"/>
      <c r="AF27" s="387"/>
      <c r="AG27" s="388"/>
      <c r="AH27" s="389">
        <v>1</v>
      </c>
      <c r="AI27" s="390"/>
      <c r="AJ27" s="390"/>
      <c r="AK27" s="390"/>
      <c r="AL27" s="391"/>
      <c r="AM27" s="389" t="s">
        <v>163</v>
      </c>
      <c r="AN27" s="390"/>
      <c r="AO27" s="390"/>
      <c r="AP27" s="390"/>
      <c r="AQ27" s="390"/>
      <c r="AR27" s="391"/>
      <c r="AS27" s="389" t="s">
        <v>163</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606498</v>
      </c>
      <c r="BO27" s="417"/>
      <c r="BP27" s="417"/>
      <c r="BQ27" s="417"/>
      <c r="BR27" s="417"/>
      <c r="BS27" s="417"/>
      <c r="BT27" s="417"/>
      <c r="BU27" s="418"/>
      <c r="BV27" s="416">
        <v>606482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165</v>
      </c>
      <c r="F28" s="387"/>
      <c r="G28" s="387"/>
      <c r="H28" s="387"/>
      <c r="I28" s="387"/>
      <c r="J28" s="387"/>
      <c r="K28" s="388"/>
      <c r="L28" s="389">
        <v>1</v>
      </c>
      <c r="M28" s="390"/>
      <c r="N28" s="390"/>
      <c r="O28" s="390"/>
      <c r="P28" s="391"/>
      <c r="Q28" s="389">
        <v>1820</v>
      </c>
      <c r="R28" s="390"/>
      <c r="S28" s="390"/>
      <c r="T28" s="390"/>
      <c r="U28" s="390"/>
      <c r="V28" s="391"/>
      <c r="W28" s="455"/>
      <c r="X28" s="446"/>
      <c r="Y28" s="447"/>
      <c r="Z28" s="386" t="s">
        <v>166</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1555442</v>
      </c>
      <c r="BO28" s="409"/>
      <c r="BP28" s="409"/>
      <c r="BQ28" s="409"/>
      <c r="BR28" s="409"/>
      <c r="BS28" s="409"/>
      <c r="BT28" s="409"/>
      <c r="BU28" s="410"/>
      <c r="BV28" s="408">
        <v>1554642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169</v>
      </c>
      <c r="F29" s="387"/>
      <c r="G29" s="387"/>
      <c r="H29" s="387"/>
      <c r="I29" s="387"/>
      <c r="J29" s="387"/>
      <c r="K29" s="388"/>
      <c r="L29" s="389">
        <v>16</v>
      </c>
      <c r="M29" s="390"/>
      <c r="N29" s="390"/>
      <c r="O29" s="390"/>
      <c r="P29" s="391"/>
      <c r="Q29" s="389">
        <v>1570</v>
      </c>
      <c r="R29" s="390"/>
      <c r="S29" s="390"/>
      <c r="T29" s="390"/>
      <c r="U29" s="390"/>
      <c r="V29" s="391"/>
      <c r="W29" s="456"/>
      <c r="X29" s="457"/>
      <c r="Y29" s="458"/>
      <c r="Z29" s="386" t="s">
        <v>170</v>
      </c>
      <c r="AA29" s="387"/>
      <c r="AB29" s="387"/>
      <c r="AC29" s="387"/>
      <c r="AD29" s="387"/>
      <c r="AE29" s="387"/>
      <c r="AF29" s="387"/>
      <c r="AG29" s="388"/>
      <c r="AH29" s="389">
        <v>195</v>
      </c>
      <c r="AI29" s="390"/>
      <c r="AJ29" s="390"/>
      <c r="AK29" s="390"/>
      <c r="AL29" s="391"/>
      <c r="AM29" s="389">
        <v>581127</v>
      </c>
      <c r="AN29" s="390"/>
      <c r="AO29" s="390"/>
      <c r="AP29" s="390"/>
      <c r="AQ29" s="390"/>
      <c r="AR29" s="391"/>
      <c r="AS29" s="389">
        <v>2980</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724595</v>
      </c>
      <c r="BO29" s="414"/>
      <c r="BP29" s="414"/>
      <c r="BQ29" s="414"/>
      <c r="BR29" s="414"/>
      <c r="BS29" s="414"/>
      <c r="BT29" s="414"/>
      <c r="BU29" s="415"/>
      <c r="BV29" s="413">
        <v>714913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94.4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2950228</v>
      </c>
      <c r="BO30" s="417"/>
      <c r="BP30" s="417"/>
      <c r="BQ30" s="417"/>
      <c r="BR30" s="417"/>
      <c r="BS30" s="417"/>
      <c r="BT30" s="417"/>
      <c r="BU30" s="418"/>
      <c r="BV30" s="416">
        <v>2739315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10</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14</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15</v>
      </c>
      <c r="BF34" s="373"/>
      <c r="BG34" s="372" t="str">
        <f>IF('各会計、関係団体の財政状況及び健全化判断比率'!B33="","",'各会計、関係団体の財政状況及び健全化判断比率'!B33)</f>
        <v>河口湖簡易水道事業特別会計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20</v>
      </c>
      <c r="BX34" s="373"/>
      <c r="BY34" s="372" t="str">
        <f>IF('各会計、関係団体の財政状況及び健全化判断比率'!B68="","",'各会計、関係団体の財政状況及び健全化判断比率'!B68)</f>
        <v>富士五湖広域行政事務組合（一般会計）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30</v>
      </c>
      <c r="CP34" s="373"/>
      <c r="CQ34" s="372" t="str">
        <f>IF('各会計、関係団体の財政状況及び健全化判断比率'!BS7="","",'各会計、関係団体の財政状況及び健全化判断比率'!BS7)</f>
        <v>一般財団法人　富士河口湖ふるさと振興財団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本栖下水道事業特別会計</v>
      </c>
      <c r="F35" s="372"/>
      <c r="G35" s="372"/>
      <c r="H35" s="372"/>
      <c r="I35" s="372"/>
      <c r="J35" s="372"/>
      <c r="K35" s="372"/>
      <c r="L35" s="372"/>
      <c r="M35" s="372"/>
      <c r="N35" s="372"/>
      <c r="O35" s="372"/>
      <c r="P35" s="372"/>
      <c r="Q35" s="372"/>
      <c r="R35" s="372"/>
      <c r="S35" s="372"/>
      <c r="T35" s="165"/>
      <c r="U35" s="373">
        <f>IF(W35="","",U34+1)</f>
        <v>11</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16</v>
      </c>
      <c r="BF35" s="373"/>
      <c r="BG35" s="372" t="str">
        <f>IF('各会計、関係団体の財政状況及び健全化判断比率'!B34="","",'各会計、関係団体の財政状況及び健全化判断比率'!B34)</f>
        <v>足和田簡易水道事業特別会計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21</v>
      </c>
      <c r="BX35" s="373"/>
      <c r="BY35" s="372" t="str">
        <f>IF('各会計、関係団体の財政状況及び健全化判断比率'!B69="","",'各会計、関係団体の財政状況及び健全化判断比率'!B69)</f>
        <v>富士五湖広域行政事務組合（富士五湖ふるさと振興整備事業特別会計）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温泉事業特別会計</v>
      </c>
      <c r="F36" s="372"/>
      <c r="G36" s="372"/>
      <c r="H36" s="372"/>
      <c r="I36" s="372"/>
      <c r="J36" s="372"/>
      <c r="K36" s="372"/>
      <c r="L36" s="372"/>
      <c r="M36" s="372"/>
      <c r="N36" s="372"/>
      <c r="O36" s="372"/>
      <c r="P36" s="372"/>
      <c r="Q36" s="372"/>
      <c r="R36" s="372"/>
      <c r="S36" s="372"/>
      <c r="T36" s="165"/>
      <c r="U36" s="373">
        <f t="shared" ref="U36:U43" si="4">IF(W36="","",U35+1)</f>
        <v>12</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17</v>
      </c>
      <c r="BF36" s="373"/>
      <c r="BG36" s="372" t="str">
        <f>IF('各会計、関係団体の財政状況及び健全化判断比率'!B35="","",'各会計、関係団体の財政状況及び健全化判断比率'!B35)</f>
        <v>上九一色簡易水道事業特別会計</v>
      </c>
      <c r="BH36" s="372"/>
      <c r="BI36" s="372"/>
      <c r="BJ36" s="372"/>
      <c r="BK36" s="372"/>
      <c r="BL36" s="372"/>
      <c r="BM36" s="372"/>
      <c r="BN36" s="372"/>
      <c r="BO36" s="372"/>
      <c r="BP36" s="372"/>
      <c r="BQ36" s="372"/>
      <c r="BR36" s="372"/>
      <c r="BS36" s="372"/>
      <c r="BT36" s="372"/>
      <c r="BU36" s="372"/>
      <c r="BV36" s="165"/>
      <c r="BW36" s="373">
        <f t="shared" si="2"/>
        <v>22</v>
      </c>
      <c r="BX36" s="373"/>
      <c r="BY36" s="372" t="str">
        <f>IF('各会計、関係団体の財政状況及び健全化判断比率'!B70="","",'各会計、関係団体の財政状況及び健全化判断比率'!B70)</f>
        <v>富士五湖広域行政事務組合（富士五湖聖苑特別会計）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船津公園墓地事業特別会計</v>
      </c>
      <c r="F37" s="372"/>
      <c r="G37" s="372"/>
      <c r="H37" s="372"/>
      <c r="I37" s="372"/>
      <c r="J37" s="372"/>
      <c r="K37" s="372"/>
      <c r="L37" s="372"/>
      <c r="M37" s="372"/>
      <c r="N37" s="372"/>
      <c r="O37" s="372"/>
      <c r="P37" s="372"/>
      <c r="Q37" s="372"/>
      <c r="R37" s="372"/>
      <c r="S37" s="372"/>
      <c r="T37" s="165"/>
      <c r="U37" s="373">
        <f t="shared" si="4"/>
        <v>13</v>
      </c>
      <c r="V37" s="373"/>
      <c r="W37" s="372" t="str">
        <f>IF('各会計、関係団体の財政状況及び健全化判断比率'!B31="","",'各会計、関係団体の財政状況及び健全化判断比率'!B31)</f>
        <v>介護予防支援事業特別会計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18</v>
      </c>
      <c r="BF37" s="373"/>
      <c r="BG37" s="372" t="str">
        <f>IF('各会計、関係団体の財政状況及び健全化判断比率'!B36="","",'各会計、関係団体の財政状況及び健全化判断比率'!B36)</f>
        <v>下水道事業特別会計</v>
      </c>
      <c r="BH37" s="372"/>
      <c r="BI37" s="372"/>
      <c r="BJ37" s="372"/>
      <c r="BK37" s="372"/>
      <c r="BL37" s="372"/>
      <c r="BM37" s="372"/>
      <c r="BN37" s="372"/>
      <c r="BO37" s="372"/>
      <c r="BP37" s="372"/>
      <c r="BQ37" s="372"/>
      <c r="BR37" s="372"/>
      <c r="BS37" s="372"/>
      <c r="BT37" s="372"/>
      <c r="BU37" s="372"/>
      <c r="BV37" s="165"/>
      <c r="BW37" s="373">
        <f t="shared" si="2"/>
        <v>23</v>
      </c>
      <c r="BX37" s="373"/>
      <c r="BY37" s="372" t="str">
        <f>IF('各会計、関係団体の財政状況及び健全化判断比率'!B71="","",'各会計、関係団体の財政状況及び健全化判断比率'!B71)</f>
        <v>河口湖南中学校（一般会計）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小立公園墓地事業特別会計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19</v>
      </c>
      <c r="BF38" s="373"/>
      <c r="BG38" s="372" t="str">
        <f>IF('各会計、関係団体の財政状況及び健全化判断比率'!B37="","",'各会計、関係団体の財政状況及び健全化判断比率'!B37)</f>
        <v>精進特定環境保全公共下水道事業特別会計</v>
      </c>
      <c r="BH38" s="372"/>
      <c r="BI38" s="372"/>
      <c r="BJ38" s="372"/>
      <c r="BK38" s="372"/>
      <c r="BL38" s="372"/>
      <c r="BM38" s="372"/>
      <c r="BN38" s="372"/>
      <c r="BO38" s="372"/>
      <c r="BP38" s="372"/>
      <c r="BQ38" s="372"/>
      <c r="BR38" s="372"/>
      <c r="BS38" s="372"/>
      <c r="BT38" s="372"/>
      <c r="BU38" s="372"/>
      <c r="BV38" s="165"/>
      <c r="BW38" s="373">
        <f t="shared" si="2"/>
        <v>24</v>
      </c>
      <c r="BX38" s="373"/>
      <c r="BY38" s="372" t="str">
        <f>IF('各会計、関係団体の財政状況及び健全化判断比率'!B72="","",'各会計、関係団体の財政状況及び健全化判断比率'!B72)</f>
        <v>山梨県市町村総合事務組合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f t="shared" si="5"/>
        <v>6</v>
      </c>
      <c r="D39" s="373"/>
      <c r="E39" s="372" t="str">
        <f>IF('各会計、関係団体の財政状況及び健全化判断比率'!B12="","",'各会計、関係団体の財政状況及び健全化判断比率'!B12)</f>
        <v>勝山墓地事業特別会計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25</v>
      </c>
      <c r="BX39" s="373"/>
      <c r="BY39" s="372" t="str">
        <f>IF('各会計、関係団体の財政状況及び健全化判断比率'!B73="","",'各会計、関係団体の財政状況及び健全化判断比率'!B73)</f>
        <v>山梨県市町村総合事務組合　行政手続きの電子化事業及び会館管理・研修事業特別会計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f t="shared" si="5"/>
        <v>7</v>
      </c>
      <c r="D40" s="373"/>
      <c r="E40" s="372" t="str">
        <f>IF('各会計、関係団体の財政状況及び健全化判断比率'!B13="","",'各会計、関係団体の財政状況及び健全化判断比率'!B13)</f>
        <v>河口湖治水事業特別会計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26</v>
      </c>
      <c r="BX40" s="373"/>
      <c r="BY40" s="372" t="str">
        <f>IF('各会計、関係団体の財政状況及び健全化判断比率'!B74="","",'各会計、関係団体の財政状況及び健全化判断比率'!B74)</f>
        <v>山梨県市町村総合事務組合　一般廃棄物最終処分場事業特別会計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f t="shared" si="5"/>
        <v>8</v>
      </c>
      <c r="D41" s="373"/>
      <c r="E41" s="372" t="str">
        <f>IF('各会計、関係団体の財政状況及び健全化判断比率'!B14="","",'各会計、関係団体の財政状況及び健全化判断比率'!B14)</f>
        <v>小立簡易郵便局事業特別会計</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27</v>
      </c>
      <c r="BX41" s="373"/>
      <c r="BY41" s="372" t="str">
        <f>IF('各会計、関係団体の財政状況及び健全化判断比率'!B75="","",'各会計、関係団体の財政状況及び健全化判断比率'!B75)</f>
        <v>山梨県市町村総合事務組合　交通災害共済事業特別会計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f t="shared" si="5"/>
        <v>9</v>
      </c>
      <c r="D42" s="373"/>
      <c r="E42" s="372" t="str">
        <f>IF('各会計、関係団体の財政状況及び健全化判断比率'!B15="","",'各会計、関係団体の財政状況及び健全化判断比率'!B15)</f>
        <v>富士ヶ嶺簡易郵便局事業特別会計</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28</v>
      </c>
      <c r="BX42" s="373"/>
      <c r="BY42" s="372" t="str">
        <f>IF('各会計、関係団体の財政状況及び健全化判断比率'!B76="","",'各会計、関係団体の財政状況及び健全化判断比率'!B76)</f>
        <v>青木ヶ原ごみ処理組合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29</v>
      </c>
      <c r="BX43" s="373"/>
      <c r="BY43" s="372" t="str">
        <f>IF('各会計、関係団体の財政状況及び健全化判断比率'!B77="","",'各会計、関係団体の財政状況及び健全化判断比率'!B77)</f>
        <v>青木ヶ原衛生センター</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208</v>
      </c>
      <c r="C5" s="706"/>
      <c r="D5" s="706"/>
      <c r="E5" s="706"/>
      <c r="F5" s="706"/>
      <c r="G5" s="706"/>
      <c r="H5" s="706"/>
      <c r="I5" s="706"/>
      <c r="J5" s="706"/>
      <c r="K5" s="706"/>
      <c r="L5" s="706"/>
      <c r="M5" s="706"/>
      <c r="N5" s="706"/>
      <c r="O5" s="706"/>
      <c r="P5" s="706"/>
      <c r="Q5" s="707"/>
      <c r="R5" s="668">
        <v>4181536</v>
      </c>
      <c r="S5" s="669"/>
      <c r="T5" s="669"/>
      <c r="U5" s="669"/>
      <c r="V5" s="669"/>
      <c r="W5" s="669"/>
      <c r="X5" s="669"/>
      <c r="Y5" s="716"/>
      <c r="Z5" s="729">
        <v>33.799999999999997</v>
      </c>
      <c r="AA5" s="729"/>
      <c r="AB5" s="729"/>
      <c r="AC5" s="729"/>
      <c r="AD5" s="730">
        <v>4173329</v>
      </c>
      <c r="AE5" s="730"/>
      <c r="AF5" s="730"/>
      <c r="AG5" s="730"/>
      <c r="AH5" s="730"/>
      <c r="AI5" s="730"/>
      <c r="AJ5" s="730"/>
      <c r="AK5" s="730"/>
      <c r="AL5" s="717">
        <v>56.4</v>
      </c>
      <c r="AM5" s="686"/>
      <c r="AN5" s="686"/>
      <c r="AO5" s="718"/>
      <c r="AP5" s="705" t="s">
        <v>209</v>
      </c>
      <c r="AQ5" s="706"/>
      <c r="AR5" s="706"/>
      <c r="AS5" s="706"/>
      <c r="AT5" s="706"/>
      <c r="AU5" s="706"/>
      <c r="AV5" s="706"/>
      <c r="AW5" s="706"/>
      <c r="AX5" s="706"/>
      <c r="AY5" s="706"/>
      <c r="AZ5" s="706"/>
      <c r="BA5" s="706"/>
      <c r="BB5" s="706"/>
      <c r="BC5" s="706"/>
      <c r="BD5" s="706"/>
      <c r="BE5" s="706"/>
      <c r="BF5" s="707"/>
      <c r="BG5" s="618">
        <v>4051123</v>
      </c>
      <c r="BH5" s="619"/>
      <c r="BI5" s="619"/>
      <c r="BJ5" s="619"/>
      <c r="BK5" s="619"/>
      <c r="BL5" s="619"/>
      <c r="BM5" s="619"/>
      <c r="BN5" s="620"/>
      <c r="BO5" s="671">
        <v>96.9</v>
      </c>
      <c r="BP5" s="671"/>
      <c r="BQ5" s="671"/>
      <c r="BR5" s="671"/>
      <c r="BS5" s="672" t="s">
        <v>210</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211</v>
      </c>
      <c r="CS5" s="724"/>
      <c r="CT5" s="724"/>
      <c r="CU5" s="724"/>
      <c r="CV5" s="724"/>
      <c r="CW5" s="724"/>
      <c r="CX5" s="724"/>
      <c r="CY5" s="725"/>
      <c r="CZ5" s="723" t="s">
        <v>202</v>
      </c>
      <c r="DA5" s="724"/>
      <c r="DB5" s="724"/>
      <c r="DC5" s="725"/>
      <c r="DD5" s="723" t="s">
        <v>212</v>
      </c>
      <c r="DE5" s="724"/>
      <c r="DF5" s="724"/>
      <c r="DG5" s="724"/>
      <c r="DH5" s="724"/>
      <c r="DI5" s="724"/>
      <c r="DJ5" s="724"/>
      <c r="DK5" s="724"/>
      <c r="DL5" s="724"/>
      <c r="DM5" s="724"/>
      <c r="DN5" s="724"/>
      <c r="DO5" s="724"/>
      <c r="DP5" s="725"/>
      <c r="DQ5" s="723" t="s">
        <v>213</v>
      </c>
      <c r="DR5" s="724"/>
      <c r="DS5" s="724"/>
      <c r="DT5" s="724"/>
      <c r="DU5" s="724"/>
      <c r="DV5" s="724"/>
      <c r="DW5" s="724"/>
      <c r="DX5" s="724"/>
      <c r="DY5" s="724"/>
      <c r="DZ5" s="724"/>
      <c r="EA5" s="724"/>
      <c r="EB5" s="724"/>
      <c r="EC5" s="725"/>
    </row>
    <row r="6" spans="2:143" ht="11.25" customHeight="1" x14ac:dyDescent="0.15">
      <c r="B6" s="615" t="s">
        <v>214</v>
      </c>
      <c r="C6" s="616"/>
      <c r="D6" s="616"/>
      <c r="E6" s="616"/>
      <c r="F6" s="616"/>
      <c r="G6" s="616"/>
      <c r="H6" s="616"/>
      <c r="I6" s="616"/>
      <c r="J6" s="616"/>
      <c r="K6" s="616"/>
      <c r="L6" s="616"/>
      <c r="M6" s="616"/>
      <c r="N6" s="616"/>
      <c r="O6" s="616"/>
      <c r="P6" s="616"/>
      <c r="Q6" s="617"/>
      <c r="R6" s="618">
        <v>93264</v>
      </c>
      <c r="S6" s="619"/>
      <c r="T6" s="619"/>
      <c r="U6" s="619"/>
      <c r="V6" s="619"/>
      <c r="W6" s="619"/>
      <c r="X6" s="619"/>
      <c r="Y6" s="620"/>
      <c r="Z6" s="671">
        <v>0.8</v>
      </c>
      <c r="AA6" s="671"/>
      <c r="AB6" s="671"/>
      <c r="AC6" s="671"/>
      <c r="AD6" s="672">
        <v>93264</v>
      </c>
      <c r="AE6" s="672"/>
      <c r="AF6" s="672"/>
      <c r="AG6" s="672"/>
      <c r="AH6" s="672"/>
      <c r="AI6" s="672"/>
      <c r="AJ6" s="672"/>
      <c r="AK6" s="672"/>
      <c r="AL6" s="641">
        <v>1.3</v>
      </c>
      <c r="AM6" s="673"/>
      <c r="AN6" s="673"/>
      <c r="AO6" s="674"/>
      <c r="AP6" s="615" t="s">
        <v>215</v>
      </c>
      <c r="AQ6" s="616"/>
      <c r="AR6" s="616"/>
      <c r="AS6" s="616"/>
      <c r="AT6" s="616"/>
      <c r="AU6" s="616"/>
      <c r="AV6" s="616"/>
      <c r="AW6" s="616"/>
      <c r="AX6" s="616"/>
      <c r="AY6" s="616"/>
      <c r="AZ6" s="616"/>
      <c r="BA6" s="616"/>
      <c r="BB6" s="616"/>
      <c r="BC6" s="616"/>
      <c r="BD6" s="616"/>
      <c r="BE6" s="616"/>
      <c r="BF6" s="617"/>
      <c r="BG6" s="618">
        <v>4051123</v>
      </c>
      <c r="BH6" s="619"/>
      <c r="BI6" s="619"/>
      <c r="BJ6" s="619"/>
      <c r="BK6" s="619"/>
      <c r="BL6" s="619"/>
      <c r="BM6" s="619"/>
      <c r="BN6" s="620"/>
      <c r="BO6" s="671">
        <v>96.9</v>
      </c>
      <c r="BP6" s="671"/>
      <c r="BQ6" s="671"/>
      <c r="BR6" s="671"/>
      <c r="BS6" s="672" t="s">
        <v>210</v>
      </c>
      <c r="BT6" s="672"/>
      <c r="BU6" s="672"/>
      <c r="BV6" s="672"/>
      <c r="BW6" s="672"/>
      <c r="BX6" s="672"/>
      <c r="BY6" s="672"/>
      <c r="BZ6" s="672"/>
      <c r="CA6" s="672"/>
      <c r="CB6" s="708"/>
      <c r="CD6" s="675" t="s">
        <v>216</v>
      </c>
      <c r="CE6" s="676"/>
      <c r="CF6" s="676"/>
      <c r="CG6" s="676"/>
      <c r="CH6" s="676"/>
      <c r="CI6" s="676"/>
      <c r="CJ6" s="676"/>
      <c r="CK6" s="676"/>
      <c r="CL6" s="676"/>
      <c r="CM6" s="676"/>
      <c r="CN6" s="676"/>
      <c r="CO6" s="676"/>
      <c r="CP6" s="676"/>
      <c r="CQ6" s="677"/>
      <c r="CR6" s="618">
        <v>101105</v>
      </c>
      <c r="CS6" s="619"/>
      <c r="CT6" s="619"/>
      <c r="CU6" s="619"/>
      <c r="CV6" s="619"/>
      <c r="CW6" s="619"/>
      <c r="CX6" s="619"/>
      <c r="CY6" s="620"/>
      <c r="CZ6" s="671">
        <v>0.9</v>
      </c>
      <c r="DA6" s="671"/>
      <c r="DB6" s="671"/>
      <c r="DC6" s="671"/>
      <c r="DD6" s="624" t="s">
        <v>210</v>
      </c>
      <c r="DE6" s="619"/>
      <c r="DF6" s="619"/>
      <c r="DG6" s="619"/>
      <c r="DH6" s="619"/>
      <c r="DI6" s="619"/>
      <c r="DJ6" s="619"/>
      <c r="DK6" s="619"/>
      <c r="DL6" s="619"/>
      <c r="DM6" s="619"/>
      <c r="DN6" s="619"/>
      <c r="DO6" s="619"/>
      <c r="DP6" s="620"/>
      <c r="DQ6" s="624">
        <v>101105</v>
      </c>
      <c r="DR6" s="619"/>
      <c r="DS6" s="619"/>
      <c r="DT6" s="619"/>
      <c r="DU6" s="619"/>
      <c r="DV6" s="619"/>
      <c r="DW6" s="619"/>
      <c r="DX6" s="619"/>
      <c r="DY6" s="619"/>
      <c r="DZ6" s="619"/>
      <c r="EA6" s="619"/>
      <c r="EB6" s="619"/>
      <c r="EC6" s="654"/>
    </row>
    <row r="7" spans="2:143" ht="11.25" customHeight="1" x14ac:dyDescent="0.15">
      <c r="B7" s="615" t="s">
        <v>217</v>
      </c>
      <c r="C7" s="616"/>
      <c r="D7" s="616"/>
      <c r="E7" s="616"/>
      <c r="F7" s="616"/>
      <c r="G7" s="616"/>
      <c r="H7" s="616"/>
      <c r="I7" s="616"/>
      <c r="J7" s="616"/>
      <c r="K7" s="616"/>
      <c r="L7" s="616"/>
      <c r="M7" s="616"/>
      <c r="N7" s="616"/>
      <c r="O7" s="616"/>
      <c r="P7" s="616"/>
      <c r="Q7" s="617"/>
      <c r="R7" s="618">
        <v>5673</v>
      </c>
      <c r="S7" s="619"/>
      <c r="T7" s="619"/>
      <c r="U7" s="619"/>
      <c r="V7" s="619"/>
      <c r="W7" s="619"/>
      <c r="X7" s="619"/>
      <c r="Y7" s="620"/>
      <c r="Z7" s="671">
        <v>0</v>
      </c>
      <c r="AA7" s="671"/>
      <c r="AB7" s="671"/>
      <c r="AC7" s="671"/>
      <c r="AD7" s="672">
        <v>5673</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1647280</v>
      </c>
      <c r="BH7" s="619"/>
      <c r="BI7" s="619"/>
      <c r="BJ7" s="619"/>
      <c r="BK7" s="619"/>
      <c r="BL7" s="619"/>
      <c r="BM7" s="619"/>
      <c r="BN7" s="620"/>
      <c r="BO7" s="671">
        <v>39.4</v>
      </c>
      <c r="BP7" s="671"/>
      <c r="BQ7" s="671"/>
      <c r="BR7" s="671"/>
      <c r="BS7" s="672" t="s">
        <v>210</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1752785</v>
      </c>
      <c r="CS7" s="619"/>
      <c r="CT7" s="619"/>
      <c r="CU7" s="619"/>
      <c r="CV7" s="619"/>
      <c r="CW7" s="619"/>
      <c r="CX7" s="619"/>
      <c r="CY7" s="620"/>
      <c r="CZ7" s="671">
        <v>15</v>
      </c>
      <c r="DA7" s="671"/>
      <c r="DB7" s="671"/>
      <c r="DC7" s="671"/>
      <c r="DD7" s="624">
        <v>175375</v>
      </c>
      <c r="DE7" s="619"/>
      <c r="DF7" s="619"/>
      <c r="DG7" s="619"/>
      <c r="DH7" s="619"/>
      <c r="DI7" s="619"/>
      <c r="DJ7" s="619"/>
      <c r="DK7" s="619"/>
      <c r="DL7" s="619"/>
      <c r="DM7" s="619"/>
      <c r="DN7" s="619"/>
      <c r="DO7" s="619"/>
      <c r="DP7" s="620"/>
      <c r="DQ7" s="624">
        <v>1184952</v>
      </c>
      <c r="DR7" s="619"/>
      <c r="DS7" s="619"/>
      <c r="DT7" s="619"/>
      <c r="DU7" s="619"/>
      <c r="DV7" s="619"/>
      <c r="DW7" s="619"/>
      <c r="DX7" s="619"/>
      <c r="DY7" s="619"/>
      <c r="DZ7" s="619"/>
      <c r="EA7" s="619"/>
      <c r="EB7" s="619"/>
      <c r="EC7" s="654"/>
    </row>
    <row r="8" spans="2:143" ht="11.25" customHeight="1" x14ac:dyDescent="0.15">
      <c r="B8" s="615" t="s">
        <v>220</v>
      </c>
      <c r="C8" s="616"/>
      <c r="D8" s="616"/>
      <c r="E8" s="616"/>
      <c r="F8" s="616"/>
      <c r="G8" s="616"/>
      <c r="H8" s="616"/>
      <c r="I8" s="616"/>
      <c r="J8" s="616"/>
      <c r="K8" s="616"/>
      <c r="L8" s="616"/>
      <c r="M8" s="616"/>
      <c r="N8" s="616"/>
      <c r="O8" s="616"/>
      <c r="P8" s="616"/>
      <c r="Q8" s="617"/>
      <c r="R8" s="618">
        <v>17584</v>
      </c>
      <c r="S8" s="619"/>
      <c r="T8" s="619"/>
      <c r="U8" s="619"/>
      <c r="V8" s="619"/>
      <c r="W8" s="619"/>
      <c r="X8" s="619"/>
      <c r="Y8" s="620"/>
      <c r="Z8" s="671">
        <v>0.1</v>
      </c>
      <c r="AA8" s="671"/>
      <c r="AB8" s="671"/>
      <c r="AC8" s="671"/>
      <c r="AD8" s="672">
        <v>17584</v>
      </c>
      <c r="AE8" s="672"/>
      <c r="AF8" s="672"/>
      <c r="AG8" s="672"/>
      <c r="AH8" s="672"/>
      <c r="AI8" s="672"/>
      <c r="AJ8" s="672"/>
      <c r="AK8" s="672"/>
      <c r="AL8" s="641">
        <v>0.2</v>
      </c>
      <c r="AM8" s="673"/>
      <c r="AN8" s="673"/>
      <c r="AO8" s="674"/>
      <c r="AP8" s="615" t="s">
        <v>221</v>
      </c>
      <c r="AQ8" s="616"/>
      <c r="AR8" s="616"/>
      <c r="AS8" s="616"/>
      <c r="AT8" s="616"/>
      <c r="AU8" s="616"/>
      <c r="AV8" s="616"/>
      <c r="AW8" s="616"/>
      <c r="AX8" s="616"/>
      <c r="AY8" s="616"/>
      <c r="AZ8" s="616"/>
      <c r="BA8" s="616"/>
      <c r="BB8" s="616"/>
      <c r="BC8" s="616"/>
      <c r="BD8" s="616"/>
      <c r="BE8" s="616"/>
      <c r="BF8" s="617"/>
      <c r="BG8" s="618">
        <v>49928</v>
      </c>
      <c r="BH8" s="619"/>
      <c r="BI8" s="619"/>
      <c r="BJ8" s="619"/>
      <c r="BK8" s="619"/>
      <c r="BL8" s="619"/>
      <c r="BM8" s="619"/>
      <c r="BN8" s="620"/>
      <c r="BO8" s="671">
        <v>1.2</v>
      </c>
      <c r="BP8" s="671"/>
      <c r="BQ8" s="671"/>
      <c r="BR8" s="671"/>
      <c r="BS8" s="624" t="s">
        <v>110</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3036010</v>
      </c>
      <c r="CS8" s="619"/>
      <c r="CT8" s="619"/>
      <c r="CU8" s="619"/>
      <c r="CV8" s="619"/>
      <c r="CW8" s="619"/>
      <c r="CX8" s="619"/>
      <c r="CY8" s="620"/>
      <c r="CZ8" s="671">
        <v>26.1</v>
      </c>
      <c r="DA8" s="671"/>
      <c r="DB8" s="671"/>
      <c r="DC8" s="671"/>
      <c r="DD8" s="624">
        <v>346789</v>
      </c>
      <c r="DE8" s="619"/>
      <c r="DF8" s="619"/>
      <c r="DG8" s="619"/>
      <c r="DH8" s="619"/>
      <c r="DI8" s="619"/>
      <c r="DJ8" s="619"/>
      <c r="DK8" s="619"/>
      <c r="DL8" s="619"/>
      <c r="DM8" s="619"/>
      <c r="DN8" s="619"/>
      <c r="DO8" s="619"/>
      <c r="DP8" s="620"/>
      <c r="DQ8" s="624">
        <v>1578453</v>
      </c>
      <c r="DR8" s="619"/>
      <c r="DS8" s="619"/>
      <c r="DT8" s="619"/>
      <c r="DU8" s="619"/>
      <c r="DV8" s="619"/>
      <c r="DW8" s="619"/>
      <c r="DX8" s="619"/>
      <c r="DY8" s="619"/>
      <c r="DZ8" s="619"/>
      <c r="EA8" s="619"/>
      <c r="EB8" s="619"/>
      <c r="EC8" s="654"/>
    </row>
    <row r="9" spans="2:143" ht="11.25" customHeight="1" x14ac:dyDescent="0.15">
      <c r="B9" s="615" t="s">
        <v>223</v>
      </c>
      <c r="C9" s="616"/>
      <c r="D9" s="616"/>
      <c r="E9" s="616"/>
      <c r="F9" s="616"/>
      <c r="G9" s="616"/>
      <c r="H9" s="616"/>
      <c r="I9" s="616"/>
      <c r="J9" s="616"/>
      <c r="K9" s="616"/>
      <c r="L9" s="616"/>
      <c r="M9" s="616"/>
      <c r="N9" s="616"/>
      <c r="O9" s="616"/>
      <c r="P9" s="616"/>
      <c r="Q9" s="617"/>
      <c r="R9" s="618">
        <v>16230</v>
      </c>
      <c r="S9" s="619"/>
      <c r="T9" s="619"/>
      <c r="U9" s="619"/>
      <c r="V9" s="619"/>
      <c r="W9" s="619"/>
      <c r="X9" s="619"/>
      <c r="Y9" s="620"/>
      <c r="Z9" s="671">
        <v>0.1</v>
      </c>
      <c r="AA9" s="671"/>
      <c r="AB9" s="671"/>
      <c r="AC9" s="671"/>
      <c r="AD9" s="672">
        <v>16230</v>
      </c>
      <c r="AE9" s="672"/>
      <c r="AF9" s="672"/>
      <c r="AG9" s="672"/>
      <c r="AH9" s="672"/>
      <c r="AI9" s="672"/>
      <c r="AJ9" s="672"/>
      <c r="AK9" s="672"/>
      <c r="AL9" s="641">
        <v>0.2</v>
      </c>
      <c r="AM9" s="673"/>
      <c r="AN9" s="673"/>
      <c r="AO9" s="674"/>
      <c r="AP9" s="615" t="s">
        <v>224</v>
      </c>
      <c r="AQ9" s="616"/>
      <c r="AR9" s="616"/>
      <c r="AS9" s="616"/>
      <c r="AT9" s="616"/>
      <c r="AU9" s="616"/>
      <c r="AV9" s="616"/>
      <c r="AW9" s="616"/>
      <c r="AX9" s="616"/>
      <c r="AY9" s="616"/>
      <c r="AZ9" s="616"/>
      <c r="BA9" s="616"/>
      <c r="BB9" s="616"/>
      <c r="BC9" s="616"/>
      <c r="BD9" s="616"/>
      <c r="BE9" s="616"/>
      <c r="BF9" s="617"/>
      <c r="BG9" s="618">
        <v>1341311</v>
      </c>
      <c r="BH9" s="619"/>
      <c r="BI9" s="619"/>
      <c r="BJ9" s="619"/>
      <c r="BK9" s="619"/>
      <c r="BL9" s="619"/>
      <c r="BM9" s="619"/>
      <c r="BN9" s="620"/>
      <c r="BO9" s="671">
        <v>32.1</v>
      </c>
      <c r="BP9" s="671"/>
      <c r="BQ9" s="671"/>
      <c r="BR9" s="671"/>
      <c r="BS9" s="624" t="s">
        <v>110</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1517232</v>
      </c>
      <c r="CS9" s="619"/>
      <c r="CT9" s="619"/>
      <c r="CU9" s="619"/>
      <c r="CV9" s="619"/>
      <c r="CW9" s="619"/>
      <c r="CX9" s="619"/>
      <c r="CY9" s="620"/>
      <c r="CZ9" s="671">
        <v>13</v>
      </c>
      <c r="DA9" s="671"/>
      <c r="DB9" s="671"/>
      <c r="DC9" s="671"/>
      <c r="DD9" s="624">
        <v>158545</v>
      </c>
      <c r="DE9" s="619"/>
      <c r="DF9" s="619"/>
      <c r="DG9" s="619"/>
      <c r="DH9" s="619"/>
      <c r="DI9" s="619"/>
      <c r="DJ9" s="619"/>
      <c r="DK9" s="619"/>
      <c r="DL9" s="619"/>
      <c r="DM9" s="619"/>
      <c r="DN9" s="619"/>
      <c r="DO9" s="619"/>
      <c r="DP9" s="620"/>
      <c r="DQ9" s="624">
        <v>1299830</v>
      </c>
      <c r="DR9" s="619"/>
      <c r="DS9" s="619"/>
      <c r="DT9" s="619"/>
      <c r="DU9" s="619"/>
      <c r="DV9" s="619"/>
      <c r="DW9" s="619"/>
      <c r="DX9" s="619"/>
      <c r="DY9" s="619"/>
      <c r="DZ9" s="619"/>
      <c r="EA9" s="619"/>
      <c r="EB9" s="619"/>
      <c r="EC9" s="654"/>
    </row>
    <row r="10" spans="2:143" ht="11.25" customHeight="1" x14ac:dyDescent="0.15">
      <c r="B10" s="615" t="s">
        <v>226</v>
      </c>
      <c r="C10" s="616"/>
      <c r="D10" s="616"/>
      <c r="E10" s="616"/>
      <c r="F10" s="616"/>
      <c r="G10" s="616"/>
      <c r="H10" s="616"/>
      <c r="I10" s="616"/>
      <c r="J10" s="616"/>
      <c r="K10" s="616"/>
      <c r="L10" s="616"/>
      <c r="M10" s="616"/>
      <c r="N10" s="616"/>
      <c r="O10" s="616"/>
      <c r="P10" s="616"/>
      <c r="Q10" s="617"/>
      <c r="R10" s="618">
        <v>527086</v>
      </c>
      <c r="S10" s="619"/>
      <c r="T10" s="619"/>
      <c r="U10" s="619"/>
      <c r="V10" s="619"/>
      <c r="W10" s="619"/>
      <c r="X10" s="619"/>
      <c r="Y10" s="620"/>
      <c r="Z10" s="671">
        <v>4.3</v>
      </c>
      <c r="AA10" s="671"/>
      <c r="AB10" s="671"/>
      <c r="AC10" s="671"/>
      <c r="AD10" s="672">
        <v>527086</v>
      </c>
      <c r="AE10" s="672"/>
      <c r="AF10" s="672"/>
      <c r="AG10" s="672"/>
      <c r="AH10" s="672"/>
      <c r="AI10" s="672"/>
      <c r="AJ10" s="672"/>
      <c r="AK10" s="672"/>
      <c r="AL10" s="641">
        <v>7.1</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94640</v>
      </c>
      <c r="BH10" s="619"/>
      <c r="BI10" s="619"/>
      <c r="BJ10" s="619"/>
      <c r="BK10" s="619"/>
      <c r="BL10" s="619"/>
      <c r="BM10" s="619"/>
      <c r="BN10" s="620"/>
      <c r="BO10" s="671">
        <v>2.2999999999999998</v>
      </c>
      <c r="BP10" s="671"/>
      <c r="BQ10" s="671"/>
      <c r="BR10" s="671"/>
      <c r="BS10" s="624" t="s">
        <v>110</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x14ac:dyDescent="0.15">
      <c r="B11" s="615" t="s">
        <v>229</v>
      </c>
      <c r="C11" s="616"/>
      <c r="D11" s="616"/>
      <c r="E11" s="616"/>
      <c r="F11" s="616"/>
      <c r="G11" s="616"/>
      <c r="H11" s="616"/>
      <c r="I11" s="616"/>
      <c r="J11" s="616"/>
      <c r="K11" s="616"/>
      <c r="L11" s="616"/>
      <c r="M11" s="616"/>
      <c r="N11" s="616"/>
      <c r="O11" s="616"/>
      <c r="P11" s="616"/>
      <c r="Q11" s="617"/>
      <c r="R11" s="618">
        <v>57340</v>
      </c>
      <c r="S11" s="619"/>
      <c r="T11" s="619"/>
      <c r="U11" s="619"/>
      <c r="V11" s="619"/>
      <c r="W11" s="619"/>
      <c r="X11" s="619"/>
      <c r="Y11" s="620"/>
      <c r="Z11" s="671">
        <v>0.5</v>
      </c>
      <c r="AA11" s="671"/>
      <c r="AB11" s="671"/>
      <c r="AC11" s="671"/>
      <c r="AD11" s="672">
        <v>57340</v>
      </c>
      <c r="AE11" s="672"/>
      <c r="AF11" s="672"/>
      <c r="AG11" s="672"/>
      <c r="AH11" s="672"/>
      <c r="AI11" s="672"/>
      <c r="AJ11" s="672"/>
      <c r="AK11" s="672"/>
      <c r="AL11" s="641">
        <v>0.8</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161401</v>
      </c>
      <c r="BH11" s="619"/>
      <c r="BI11" s="619"/>
      <c r="BJ11" s="619"/>
      <c r="BK11" s="619"/>
      <c r="BL11" s="619"/>
      <c r="BM11" s="619"/>
      <c r="BN11" s="620"/>
      <c r="BO11" s="671">
        <v>3.9</v>
      </c>
      <c r="BP11" s="671"/>
      <c r="BQ11" s="671"/>
      <c r="BR11" s="671"/>
      <c r="BS11" s="624" t="s">
        <v>110</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145536</v>
      </c>
      <c r="CS11" s="619"/>
      <c r="CT11" s="619"/>
      <c r="CU11" s="619"/>
      <c r="CV11" s="619"/>
      <c r="CW11" s="619"/>
      <c r="CX11" s="619"/>
      <c r="CY11" s="620"/>
      <c r="CZ11" s="671">
        <v>1.2</v>
      </c>
      <c r="DA11" s="671"/>
      <c r="DB11" s="671"/>
      <c r="DC11" s="671"/>
      <c r="DD11" s="624">
        <v>32826</v>
      </c>
      <c r="DE11" s="619"/>
      <c r="DF11" s="619"/>
      <c r="DG11" s="619"/>
      <c r="DH11" s="619"/>
      <c r="DI11" s="619"/>
      <c r="DJ11" s="619"/>
      <c r="DK11" s="619"/>
      <c r="DL11" s="619"/>
      <c r="DM11" s="619"/>
      <c r="DN11" s="619"/>
      <c r="DO11" s="619"/>
      <c r="DP11" s="620"/>
      <c r="DQ11" s="624">
        <v>111129</v>
      </c>
      <c r="DR11" s="619"/>
      <c r="DS11" s="619"/>
      <c r="DT11" s="619"/>
      <c r="DU11" s="619"/>
      <c r="DV11" s="619"/>
      <c r="DW11" s="619"/>
      <c r="DX11" s="619"/>
      <c r="DY11" s="619"/>
      <c r="DZ11" s="619"/>
      <c r="EA11" s="619"/>
      <c r="EB11" s="619"/>
      <c r="EC11" s="654"/>
    </row>
    <row r="12" spans="2:143" ht="11.25" customHeight="1" x14ac:dyDescent="0.15">
      <c r="B12" s="615" t="s">
        <v>232</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2114443</v>
      </c>
      <c r="BH12" s="619"/>
      <c r="BI12" s="619"/>
      <c r="BJ12" s="619"/>
      <c r="BK12" s="619"/>
      <c r="BL12" s="619"/>
      <c r="BM12" s="619"/>
      <c r="BN12" s="620"/>
      <c r="BO12" s="671">
        <v>50.6</v>
      </c>
      <c r="BP12" s="671"/>
      <c r="BQ12" s="671"/>
      <c r="BR12" s="671"/>
      <c r="BS12" s="624" t="s">
        <v>110</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580124</v>
      </c>
      <c r="CS12" s="619"/>
      <c r="CT12" s="619"/>
      <c r="CU12" s="619"/>
      <c r="CV12" s="619"/>
      <c r="CW12" s="619"/>
      <c r="CX12" s="619"/>
      <c r="CY12" s="620"/>
      <c r="CZ12" s="671">
        <v>5</v>
      </c>
      <c r="DA12" s="671"/>
      <c r="DB12" s="671"/>
      <c r="DC12" s="671"/>
      <c r="DD12" s="624">
        <v>79606</v>
      </c>
      <c r="DE12" s="619"/>
      <c r="DF12" s="619"/>
      <c r="DG12" s="619"/>
      <c r="DH12" s="619"/>
      <c r="DI12" s="619"/>
      <c r="DJ12" s="619"/>
      <c r="DK12" s="619"/>
      <c r="DL12" s="619"/>
      <c r="DM12" s="619"/>
      <c r="DN12" s="619"/>
      <c r="DO12" s="619"/>
      <c r="DP12" s="620"/>
      <c r="DQ12" s="624">
        <v>350626</v>
      </c>
      <c r="DR12" s="619"/>
      <c r="DS12" s="619"/>
      <c r="DT12" s="619"/>
      <c r="DU12" s="619"/>
      <c r="DV12" s="619"/>
      <c r="DW12" s="619"/>
      <c r="DX12" s="619"/>
      <c r="DY12" s="619"/>
      <c r="DZ12" s="619"/>
      <c r="EA12" s="619"/>
      <c r="EB12" s="619"/>
      <c r="EC12" s="654"/>
    </row>
    <row r="13" spans="2:143" ht="11.25" customHeight="1" x14ac:dyDescent="0.15">
      <c r="B13" s="615" t="s">
        <v>235</v>
      </c>
      <c r="C13" s="616"/>
      <c r="D13" s="616"/>
      <c r="E13" s="616"/>
      <c r="F13" s="616"/>
      <c r="G13" s="616"/>
      <c r="H13" s="616"/>
      <c r="I13" s="616"/>
      <c r="J13" s="616"/>
      <c r="K13" s="616"/>
      <c r="L13" s="616"/>
      <c r="M13" s="616"/>
      <c r="N13" s="616"/>
      <c r="O13" s="616"/>
      <c r="P13" s="616"/>
      <c r="Q13" s="617"/>
      <c r="R13" s="618">
        <v>20481</v>
      </c>
      <c r="S13" s="619"/>
      <c r="T13" s="619"/>
      <c r="U13" s="619"/>
      <c r="V13" s="619"/>
      <c r="W13" s="619"/>
      <c r="X13" s="619"/>
      <c r="Y13" s="620"/>
      <c r="Z13" s="671">
        <v>0.2</v>
      </c>
      <c r="AA13" s="671"/>
      <c r="AB13" s="671"/>
      <c r="AC13" s="671"/>
      <c r="AD13" s="672">
        <v>20481</v>
      </c>
      <c r="AE13" s="672"/>
      <c r="AF13" s="672"/>
      <c r="AG13" s="672"/>
      <c r="AH13" s="672"/>
      <c r="AI13" s="672"/>
      <c r="AJ13" s="672"/>
      <c r="AK13" s="672"/>
      <c r="AL13" s="641">
        <v>0.3</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2099815</v>
      </c>
      <c r="BH13" s="619"/>
      <c r="BI13" s="619"/>
      <c r="BJ13" s="619"/>
      <c r="BK13" s="619"/>
      <c r="BL13" s="619"/>
      <c r="BM13" s="619"/>
      <c r="BN13" s="620"/>
      <c r="BO13" s="671">
        <v>50.2</v>
      </c>
      <c r="BP13" s="671"/>
      <c r="BQ13" s="671"/>
      <c r="BR13" s="671"/>
      <c r="BS13" s="624" t="s">
        <v>110</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1095372</v>
      </c>
      <c r="CS13" s="619"/>
      <c r="CT13" s="619"/>
      <c r="CU13" s="619"/>
      <c r="CV13" s="619"/>
      <c r="CW13" s="619"/>
      <c r="CX13" s="619"/>
      <c r="CY13" s="620"/>
      <c r="CZ13" s="671">
        <v>9.4</v>
      </c>
      <c r="DA13" s="671"/>
      <c r="DB13" s="671"/>
      <c r="DC13" s="671"/>
      <c r="DD13" s="624">
        <v>478607</v>
      </c>
      <c r="DE13" s="619"/>
      <c r="DF13" s="619"/>
      <c r="DG13" s="619"/>
      <c r="DH13" s="619"/>
      <c r="DI13" s="619"/>
      <c r="DJ13" s="619"/>
      <c r="DK13" s="619"/>
      <c r="DL13" s="619"/>
      <c r="DM13" s="619"/>
      <c r="DN13" s="619"/>
      <c r="DO13" s="619"/>
      <c r="DP13" s="620"/>
      <c r="DQ13" s="624">
        <v>765135</v>
      </c>
      <c r="DR13" s="619"/>
      <c r="DS13" s="619"/>
      <c r="DT13" s="619"/>
      <c r="DU13" s="619"/>
      <c r="DV13" s="619"/>
      <c r="DW13" s="619"/>
      <c r="DX13" s="619"/>
      <c r="DY13" s="619"/>
      <c r="DZ13" s="619"/>
      <c r="EA13" s="619"/>
      <c r="EB13" s="619"/>
      <c r="EC13" s="654"/>
    </row>
    <row r="14" spans="2:143" ht="11.25" customHeight="1" x14ac:dyDescent="0.15">
      <c r="B14" s="615" t="s">
        <v>238</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62729</v>
      </c>
      <c r="BH14" s="619"/>
      <c r="BI14" s="619"/>
      <c r="BJ14" s="619"/>
      <c r="BK14" s="619"/>
      <c r="BL14" s="619"/>
      <c r="BM14" s="619"/>
      <c r="BN14" s="620"/>
      <c r="BO14" s="671">
        <v>1.5</v>
      </c>
      <c r="BP14" s="671"/>
      <c r="BQ14" s="671"/>
      <c r="BR14" s="671"/>
      <c r="BS14" s="624" t="s">
        <v>110</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462770</v>
      </c>
      <c r="CS14" s="619"/>
      <c r="CT14" s="619"/>
      <c r="CU14" s="619"/>
      <c r="CV14" s="619"/>
      <c r="CW14" s="619"/>
      <c r="CX14" s="619"/>
      <c r="CY14" s="620"/>
      <c r="CZ14" s="671">
        <v>4</v>
      </c>
      <c r="DA14" s="671"/>
      <c r="DB14" s="671"/>
      <c r="DC14" s="671"/>
      <c r="DD14" s="624">
        <v>40976</v>
      </c>
      <c r="DE14" s="619"/>
      <c r="DF14" s="619"/>
      <c r="DG14" s="619"/>
      <c r="DH14" s="619"/>
      <c r="DI14" s="619"/>
      <c r="DJ14" s="619"/>
      <c r="DK14" s="619"/>
      <c r="DL14" s="619"/>
      <c r="DM14" s="619"/>
      <c r="DN14" s="619"/>
      <c r="DO14" s="619"/>
      <c r="DP14" s="620"/>
      <c r="DQ14" s="624">
        <v>426684</v>
      </c>
      <c r="DR14" s="619"/>
      <c r="DS14" s="619"/>
      <c r="DT14" s="619"/>
      <c r="DU14" s="619"/>
      <c r="DV14" s="619"/>
      <c r="DW14" s="619"/>
      <c r="DX14" s="619"/>
      <c r="DY14" s="619"/>
      <c r="DZ14" s="619"/>
      <c r="EA14" s="619"/>
      <c r="EB14" s="619"/>
      <c r="EC14" s="654"/>
    </row>
    <row r="15" spans="2:143" ht="11.25" customHeight="1" x14ac:dyDescent="0.15">
      <c r="B15" s="615" t="s">
        <v>241</v>
      </c>
      <c r="C15" s="616"/>
      <c r="D15" s="616"/>
      <c r="E15" s="616"/>
      <c r="F15" s="616"/>
      <c r="G15" s="616"/>
      <c r="H15" s="616"/>
      <c r="I15" s="616"/>
      <c r="J15" s="616"/>
      <c r="K15" s="616"/>
      <c r="L15" s="616"/>
      <c r="M15" s="616"/>
      <c r="N15" s="616"/>
      <c r="O15" s="616"/>
      <c r="P15" s="616"/>
      <c r="Q15" s="617"/>
      <c r="R15" s="618">
        <v>13160</v>
      </c>
      <c r="S15" s="619"/>
      <c r="T15" s="619"/>
      <c r="U15" s="619"/>
      <c r="V15" s="619"/>
      <c r="W15" s="619"/>
      <c r="X15" s="619"/>
      <c r="Y15" s="620"/>
      <c r="Z15" s="671">
        <v>0.1</v>
      </c>
      <c r="AA15" s="671"/>
      <c r="AB15" s="671"/>
      <c r="AC15" s="671"/>
      <c r="AD15" s="672">
        <v>13160</v>
      </c>
      <c r="AE15" s="672"/>
      <c r="AF15" s="672"/>
      <c r="AG15" s="672"/>
      <c r="AH15" s="672"/>
      <c r="AI15" s="672"/>
      <c r="AJ15" s="672"/>
      <c r="AK15" s="672"/>
      <c r="AL15" s="641">
        <v>0.2</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226671</v>
      </c>
      <c r="BH15" s="619"/>
      <c r="BI15" s="619"/>
      <c r="BJ15" s="619"/>
      <c r="BK15" s="619"/>
      <c r="BL15" s="619"/>
      <c r="BM15" s="619"/>
      <c r="BN15" s="620"/>
      <c r="BO15" s="671">
        <v>5.4</v>
      </c>
      <c r="BP15" s="671"/>
      <c r="BQ15" s="671"/>
      <c r="BR15" s="671"/>
      <c r="BS15" s="624" t="s">
        <v>110</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1460070</v>
      </c>
      <c r="CS15" s="619"/>
      <c r="CT15" s="619"/>
      <c r="CU15" s="619"/>
      <c r="CV15" s="619"/>
      <c r="CW15" s="619"/>
      <c r="CX15" s="619"/>
      <c r="CY15" s="620"/>
      <c r="CZ15" s="671">
        <v>12.5</v>
      </c>
      <c r="DA15" s="671"/>
      <c r="DB15" s="671"/>
      <c r="DC15" s="671"/>
      <c r="DD15" s="624">
        <v>114224</v>
      </c>
      <c r="DE15" s="619"/>
      <c r="DF15" s="619"/>
      <c r="DG15" s="619"/>
      <c r="DH15" s="619"/>
      <c r="DI15" s="619"/>
      <c r="DJ15" s="619"/>
      <c r="DK15" s="619"/>
      <c r="DL15" s="619"/>
      <c r="DM15" s="619"/>
      <c r="DN15" s="619"/>
      <c r="DO15" s="619"/>
      <c r="DP15" s="620"/>
      <c r="DQ15" s="624">
        <v>1071073</v>
      </c>
      <c r="DR15" s="619"/>
      <c r="DS15" s="619"/>
      <c r="DT15" s="619"/>
      <c r="DU15" s="619"/>
      <c r="DV15" s="619"/>
      <c r="DW15" s="619"/>
      <c r="DX15" s="619"/>
      <c r="DY15" s="619"/>
      <c r="DZ15" s="619"/>
      <c r="EA15" s="619"/>
      <c r="EB15" s="619"/>
      <c r="EC15" s="654"/>
    </row>
    <row r="16" spans="2:143" ht="11.25" customHeight="1" x14ac:dyDescent="0.15">
      <c r="B16" s="615" t="s">
        <v>244</v>
      </c>
      <c r="C16" s="616"/>
      <c r="D16" s="616"/>
      <c r="E16" s="616"/>
      <c r="F16" s="616"/>
      <c r="G16" s="616"/>
      <c r="H16" s="616"/>
      <c r="I16" s="616"/>
      <c r="J16" s="616"/>
      <c r="K16" s="616"/>
      <c r="L16" s="616"/>
      <c r="M16" s="616"/>
      <c r="N16" s="616"/>
      <c r="O16" s="616"/>
      <c r="P16" s="616"/>
      <c r="Q16" s="617"/>
      <c r="R16" s="618">
        <v>2724641</v>
      </c>
      <c r="S16" s="619"/>
      <c r="T16" s="619"/>
      <c r="U16" s="619"/>
      <c r="V16" s="619"/>
      <c r="W16" s="619"/>
      <c r="X16" s="619"/>
      <c r="Y16" s="620"/>
      <c r="Z16" s="671">
        <v>22</v>
      </c>
      <c r="AA16" s="671"/>
      <c r="AB16" s="671"/>
      <c r="AC16" s="671"/>
      <c r="AD16" s="672">
        <v>2378120</v>
      </c>
      <c r="AE16" s="672"/>
      <c r="AF16" s="672"/>
      <c r="AG16" s="672"/>
      <c r="AH16" s="672"/>
      <c r="AI16" s="672"/>
      <c r="AJ16" s="672"/>
      <c r="AK16" s="672"/>
      <c r="AL16" s="641">
        <v>32.1</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x14ac:dyDescent="0.15">
      <c r="B17" s="615" t="s">
        <v>247</v>
      </c>
      <c r="C17" s="616"/>
      <c r="D17" s="616"/>
      <c r="E17" s="616"/>
      <c r="F17" s="616"/>
      <c r="G17" s="616"/>
      <c r="H17" s="616"/>
      <c r="I17" s="616"/>
      <c r="J17" s="616"/>
      <c r="K17" s="616"/>
      <c r="L17" s="616"/>
      <c r="M17" s="616"/>
      <c r="N17" s="616"/>
      <c r="O17" s="616"/>
      <c r="P17" s="616"/>
      <c r="Q17" s="617"/>
      <c r="R17" s="618">
        <v>2378120</v>
      </c>
      <c r="S17" s="619"/>
      <c r="T17" s="619"/>
      <c r="U17" s="619"/>
      <c r="V17" s="619"/>
      <c r="W17" s="619"/>
      <c r="X17" s="619"/>
      <c r="Y17" s="620"/>
      <c r="Z17" s="671">
        <v>19.2</v>
      </c>
      <c r="AA17" s="671"/>
      <c r="AB17" s="671"/>
      <c r="AC17" s="671"/>
      <c r="AD17" s="672">
        <v>2378120</v>
      </c>
      <c r="AE17" s="672"/>
      <c r="AF17" s="672"/>
      <c r="AG17" s="672"/>
      <c r="AH17" s="672"/>
      <c r="AI17" s="672"/>
      <c r="AJ17" s="672"/>
      <c r="AK17" s="672"/>
      <c r="AL17" s="641">
        <v>32.1</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1481950</v>
      </c>
      <c r="CS17" s="619"/>
      <c r="CT17" s="619"/>
      <c r="CU17" s="619"/>
      <c r="CV17" s="619"/>
      <c r="CW17" s="619"/>
      <c r="CX17" s="619"/>
      <c r="CY17" s="620"/>
      <c r="CZ17" s="671">
        <v>12.7</v>
      </c>
      <c r="DA17" s="671"/>
      <c r="DB17" s="671"/>
      <c r="DC17" s="671"/>
      <c r="DD17" s="624" t="s">
        <v>110</v>
      </c>
      <c r="DE17" s="619"/>
      <c r="DF17" s="619"/>
      <c r="DG17" s="619"/>
      <c r="DH17" s="619"/>
      <c r="DI17" s="619"/>
      <c r="DJ17" s="619"/>
      <c r="DK17" s="619"/>
      <c r="DL17" s="619"/>
      <c r="DM17" s="619"/>
      <c r="DN17" s="619"/>
      <c r="DO17" s="619"/>
      <c r="DP17" s="620"/>
      <c r="DQ17" s="624">
        <v>1466878</v>
      </c>
      <c r="DR17" s="619"/>
      <c r="DS17" s="619"/>
      <c r="DT17" s="619"/>
      <c r="DU17" s="619"/>
      <c r="DV17" s="619"/>
      <c r="DW17" s="619"/>
      <c r="DX17" s="619"/>
      <c r="DY17" s="619"/>
      <c r="DZ17" s="619"/>
      <c r="EA17" s="619"/>
      <c r="EB17" s="619"/>
      <c r="EC17" s="654"/>
    </row>
    <row r="18" spans="2:133" ht="11.25" customHeight="1" x14ac:dyDescent="0.15">
      <c r="B18" s="615" t="s">
        <v>250</v>
      </c>
      <c r="C18" s="616"/>
      <c r="D18" s="616"/>
      <c r="E18" s="616"/>
      <c r="F18" s="616"/>
      <c r="G18" s="616"/>
      <c r="H18" s="616"/>
      <c r="I18" s="616"/>
      <c r="J18" s="616"/>
      <c r="K18" s="616"/>
      <c r="L18" s="616"/>
      <c r="M18" s="616"/>
      <c r="N18" s="616"/>
      <c r="O18" s="616"/>
      <c r="P18" s="616"/>
      <c r="Q18" s="617"/>
      <c r="R18" s="618">
        <v>346521</v>
      </c>
      <c r="S18" s="619"/>
      <c r="T18" s="619"/>
      <c r="U18" s="619"/>
      <c r="V18" s="619"/>
      <c r="W18" s="619"/>
      <c r="X18" s="619"/>
      <c r="Y18" s="620"/>
      <c r="Z18" s="671">
        <v>2.8</v>
      </c>
      <c r="AA18" s="671"/>
      <c r="AB18" s="671"/>
      <c r="AC18" s="671"/>
      <c r="AD18" s="672" t="s">
        <v>110</v>
      </c>
      <c r="AE18" s="672"/>
      <c r="AF18" s="672"/>
      <c r="AG18" s="672"/>
      <c r="AH18" s="672"/>
      <c r="AI18" s="672"/>
      <c r="AJ18" s="672"/>
      <c r="AK18" s="672"/>
      <c r="AL18" s="641" t="s">
        <v>110</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v>17557</v>
      </c>
      <c r="CS18" s="619"/>
      <c r="CT18" s="619"/>
      <c r="CU18" s="619"/>
      <c r="CV18" s="619"/>
      <c r="CW18" s="619"/>
      <c r="CX18" s="619"/>
      <c r="CY18" s="620"/>
      <c r="CZ18" s="671">
        <v>0.2</v>
      </c>
      <c r="DA18" s="671"/>
      <c r="DB18" s="671"/>
      <c r="DC18" s="671"/>
      <c r="DD18" s="624">
        <v>17557</v>
      </c>
      <c r="DE18" s="619"/>
      <c r="DF18" s="619"/>
      <c r="DG18" s="619"/>
      <c r="DH18" s="619"/>
      <c r="DI18" s="619"/>
      <c r="DJ18" s="619"/>
      <c r="DK18" s="619"/>
      <c r="DL18" s="619"/>
      <c r="DM18" s="619"/>
      <c r="DN18" s="619"/>
      <c r="DO18" s="619"/>
      <c r="DP18" s="620"/>
      <c r="DQ18" s="624">
        <v>17557</v>
      </c>
      <c r="DR18" s="619"/>
      <c r="DS18" s="619"/>
      <c r="DT18" s="619"/>
      <c r="DU18" s="619"/>
      <c r="DV18" s="619"/>
      <c r="DW18" s="619"/>
      <c r="DX18" s="619"/>
      <c r="DY18" s="619"/>
      <c r="DZ18" s="619"/>
      <c r="EA18" s="619"/>
      <c r="EB18" s="619"/>
      <c r="EC18" s="654"/>
    </row>
    <row r="19" spans="2:133" ht="11.25" customHeight="1" x14ac:dyDescent="0.15">
      <c r="B19" s="615" t="s">
        <v>253</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130413</v>
      </c>
      <c r="BH19" s="619"/>
      <c r="BI19" s="619"/>
      <c r="BJ19" s="619"/>
      <c r="BK19" s="619"/>
      <c r="BL19" s="619"/>
      <c r="BM19" s="619"/>
      <c r="BN19" s="620"/>
      <c r="BO19" s="671">
        <v>3.1</v>
      </c>
      <c r="BP19" s="671"/>
      <c r="BQ19" s="671"/>
      <c r="BR19" s="671"/>
      <c r="BS19" s="624" t="s">
        <v>110</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256</v>
      </c>
      <c r="C20" s="616"/>
      <c r="D20" s="616"/>
      <c r="E20" s="616"/>
      <c r="F20" s="616"/>
      <c r="G20" s="616"/>
      <c r="H20" s="616"/>
      <c r="I20" s="616"/>
      <c r="J20" s="616"/>
      <c r="K20" s="616"/>
      <c r="L20" s="616"/>
      <c r="M20" s="616"/>
      <c r="N20" s="616"/>
      <c r="O20" s="616"/>
      <c r="P20" s="616"/>
      <c r="Q20" s="617"/>
      <c r="R20" s="618">
        <v>7656995</v>
      </c>
      <c r="S20" s="619"/>
      <c r="T20" s="619"/>
      <c r="U20" s="619"/>
      <c r="V20" s="619"/>
      <c r="W20" s="619"/>
      <c r="X20" s="619"/>
      <c r="Y20" s="620"/>
      <c r="Z20" s="671">
        <v>61.9</v>
      </c>
      <c r="AA20" s="671"/>
      <c r="AB20" s="671"/>
      <c r="AC20" s="671"/>
      <c r="AD20" s="672">
        <v>7302267</v>
      </c>
      <c r="AE20" s="672"/>
      <c r="AF20" s="672"/>
      <c r="AG20" s="672"/>
      <c r="AH20" s="672"/>
      <c r="AI20" s="672"/>
      <c r="AJ20" s="672"/>
      <c r="AK20" s="672"/>
      <c r="AL20" s="641">
        <v>98.7</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122206</v>
      </c>
      <c r="BH20" s="619"/>
      <c r="BI20" s="619"/>
      <c r="BJ20" s="619"/>
      <c r="BK20" s="619"/>
      <c r="BL20" s="619"/>
      <c r="BM20" s="619"/>
      <c r="BN20" s="620"/>
      <c r="BO20" s="671">
        <v>2.9</v>
      </c>
      <c r="BP20" s="671"/>
      <c r="BQ20" s="671"/>
      <c r="BR20" s="671"/>
      <c r="BS20" s="624" t="s">
        <v>110</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11650511</v>
      </c>
      <c r="CS20" s="619"/>
      <c r="CT20" s="619"/>
      <c r="CU20" s="619"/>
      <c r="CV20" s="619"/>
      <c r="CW20" s="619"/>
      <c r="CX20" s="619"/>
      <c r="CY20" s="620"/>
      <c r="CZ20" s="671">
        <v>100</v>
      </c>
      <c r="DA20" s="671"/>
      <c r="DB20" s="671"/>
      <c r="DC20" s="671"/>
      <c r="DD20" s="624">
        <v>1444505</v>
      </c>
      <c r="DE20" s="619"/>
      <c r="DF20" s="619"/>
      <c r="DG20" s="619"/>
      <c r="DH20" s="619"/>
      <c r="DI20" s="619"/>
      <c r="DJ20" s="619"/>
      <c r="DK20" s="619"/>
      <c r="DL20" s="619"/>
      <c r="DM20" s="619"/>
      <c r="DN20" s="619"/>
      <c r="DO20" s="619"/>
      <c r="DP20" s="620"/>
      <c r="DQ20" s="624">
        <v>8373422</v>
      </c>
      <c r="DR20" s="619"/>
      <c r="DS20" s="619"/>
      <c r="DT20" s="619"/>
      <c r="DU20" s="619"/>
      <c r="DV20" s="619"/>
      <c r="DW20" s="619"/>
      <c r="DX20" s="619"/>
      <c r="DY20" s="619"/>
      <c r="DZ20" s="619"/>
      <c r="EA20" s="619"/>
      <c r="EB20" s="619"/>
      <c r="EC20" s="654"/>
    </row>
    <row r="21" spans="2:133" ht="11.25" customHeight="1" x14ac:dyDescent="0.15">
      <c r="B21" s="615" t="s">
        <v>259</v>
      </c>
      <c r="C21" s="616"/>
      <c r="D21" s="616"/>
      <c r="E21" s="616"/>
      <c r="F21" s="616"/>
      <c r="G21" s="616"/>
      <c r="H21" s="616"/>
      <c r="I21" s="616"/>
      <c r="J21" s="616"/>
      <c r="K21" s="616"/>
      <c r="L21" s="616"/>
      <c r="M21" s="616"/>
      <c r="N21" s="616"/>
      <c r="O21" s="616"/>
      <c r="P21" s="616"/>
      <c r="Q21" s="617"/>
      <c r="R21" s="618">
        <v>3636</v>
      </c>
      <c r="S21" s="619"/>
      <c r="T21" s="619"/>
      <c r="U21" s="619"/>
      <c r="V21" s="619"/>
      <c r="W21" s="619"/>
      <c r="X21" s="619"/>
      <c r="Y21" s="620"/>
      <c r="Z21" s="671">
        <v>0</v>
      </c>
      <c r="AA21" s="671"/>
      <c r="AB21" s="671"/>
      <c r="AC21" s="671"/>
      <c r="AD21" s="672">
        <v>3636</v>
      </c>
      <c r="AE21" s="672"/>
      <c r="AF21" s="672"/>
      <c r="AG21" s="672"/>
      <c r="AH21" s="672"/>
      <c r="AI21" s="672"/>
      <c r="AJ21" s="672"/>
      <c r="AK21" s="672"/>
      <c r="AL21" s="641">
        <v>0</v>
      </c>
      <c r="AM21" s="673"/>
      <c r="AN21" s="673"/>
      <c r="AO21" s="674"/>
      <c r="AP21" s="712" t="s">
        <v>260</v>
      </c>
      <c r="AQ21" s="719"/>
      <c r="AR21" s="719"/>
      <c r="AS21" s="719"/>
      <c r="AT21" s="719"/>
      <c r="AU21" s="719"/>
      <c r="AV21" s="719"/>
      <c r="AW21" s="719"/>
      <c r="AX21" s="719"/>
      <c r="AY21" s="719"/>
      <c r="AZ21" s="719"/>
      <c r="BA21" s="719"/>
      <c r="BB21" s="719"/>
      <c r="BC21" s="719"/>
      <c r="BD21" s="719"/>
      <c r="BE21" s="719"/>
      <c r="BF21" s="714"/>
      <c r="BG21" s="618">
        <v>122206</v>
      </c>
      <c r="BH21" s="619"/>
      <c r="BI21" s="619"/>
      <c r="BJ21" s="619"/>
      <c r="BK21" s="619"/>
      <c r="BL21" s="619"/>
      <c r="BM21" s="619"/>
      <c r="BN21" s="620"/>
      <c r="BO21" s="671">
        <v>2.9</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261</v>
      </c>
      <c r="C22" s="616"/>
      <c r="D22" s="616"/>
      <c r="E22" s="616"/>
      <c r="F22" s="616"/>
      <c r="G22" s="616"/>
      <c r="H22" s="616"/>
      <c r="I22" s="616"/>
      <c r="J22" s="616"/>
      <c r="K22" s="616"/>
      <c r="L22" s="616"/>
      <c r="M22" s="616"/>
      <c r="N22" s="616"/>
      <c r="O22" s="616"/>
      <c r="P22" s="616"/>
      <c r="Q22" s="617"/>
      <c r="R22" s="618">
        <v>24841</v>
      </c>
      <c r="S22" s="619"/>
      <c r="T22" s="619"/>
      <c r="U22" s="619"/>
      <c r="V22" s="619"/>
      <c r="W22" s="619"/>
      <c r="X22" s="619"/>
      <c r="Y22" s="620"/>
      <c r="Z22" s="671">
        <v>0.2</v>
      </c>
      <c r="AA22" s="671"/>
      <c r="AB22" s="671"/>
      <c r="AC22" s="671"/>
      <c r="AD22" s="672" t="s">
        <v>110</v>
      </c>
      <c r="AE22" s="672"/>
      <c r="AF22" s="672"/>
      <c r="AG22" s="672"/>
      <c r="AH22" s="672"/>
      <c r="AI22" s="672"/>
      <c r="AJ22" s="672"/>
      <c r="AK22" s="672"/>
      <c r="AL22" s="641" t="s">
        <v>110</v>
      </c>
      <c r="AM22" s="673"/>
      <c r="AN22" s="673"/>
      <c r="AO22" s="674"/>
      <c r="AP22" s="712" t="s">
        <v>262</v>
      </c>
      <c r="AQ22" s="719"/>
      <c r="AR22" s="719"/>
      <c r="AS22" s="719"/>
      <c r="AT22" s="719"/>
      <c r="AU22" s="719"/>
      <c r="AV22" s="719"/>
      <c r="AW22" s="719"/>
      <c r="AX22" s="719"/>
      <c r="AY22" s="719"/>
      <c r="AZ22" s="719"/>
      <c r="BA22" s="719"/>
      <c r="BB22" s="719"/>
      <c r="BC22" s="719"/>
      <c r="BD22" s="719"/>
      <c r="BE22" s="719"/>
      <c r="BF22" s="714"/>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264</v>
      </c>
      <c r="C23" s="616"/>
      <c r="D23" s="616"/>
      <c r="E23" s="616"/>
      <c r="F23" s="616"/>
      <c r="G23" s="616"/>
      <c r="H23" s="616"/>
      <c r="I23" s="616"/>
      <c r="J23" s="616"/>
      <c r="K23" s="616"/>
      <c r="L23" s="616"/>
      <c r="M23" s="616"/>
      <c r="N23" s="616"/>
      <c r="O23" s="616"/>
      <c r="P23" s="616"/>
      <c r="Q23" s="617"/>
      <c r="R23" s="618">
        <v>349387</v>
      </c>
      <c r="S23" s="619"/>
      <c r="T23" s="619"/>
      <c r="U23" s="619"/>
      <c r="V23" s="619"/>
      <c r="W23" s="619"/>
      <c r="X23" s="619"/>
      <c r="Y23" s="620"/>
      <c r="Z23" s="671">
        <v>2.8</v>
      </c>
      <c r="AA23" s="671"/>
      <c r="AB23" s="671"/>
      <c r="AC23" s="671"/>
      <c r="AD23" s="672">
        <v>51661</v>
      </c>
      <c r="AE23" s="672"/>
      <c r="AF23" s="672"/>
      <c r="AG23" s="672"/>
      <c r="AH23" s="672"/>
      <c r="AI23" s="672"/>
      <c r="AJ23" s="672"/>
      <c r="AK23" s="672"/>
      <c r="AL23" s="641">
        <v>0.7</v>
      </c>
      <c r="AM23" s="673"/>
      <c r="AN23" s="673"/>
      <c r="AO23" s="674"/>
      <c r="AP23" s="712" t="s">
        <v>265</v>
      </c>
      <c r="AQ23" s="719"/>
      <c r="AR23" s="719"/>
      <c r="AS23" s="719"/>
      <c r="AT23" s="719"/>
      <c r="AU23" s="719"/>
      <c r="AV23" s="719"/>
      <c r="AW23" s="719"/>
      <c r="AX23" s="719"/>
      <c r="AY23" s="719"/>
      <c r="AZ23" s="719"/>
      <c r="BA23" s="719"/>
      <c r="BB23" s="719"/>
      <c r="BC23" s="719"/>
      <c r="BD23" s="719"/>
      <c r="BE23" s="719"/>
      <c r="BF23" s="714"/>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x14ac:dyDescent="0.15">
      <c r="B24" s="615" t="s">
        <v>271</v>
      </c>
      <c r="C24" s="616"/>
      <c r="D24" s="616"/>
      <c r="E24" s="616"/>
      <c r="F24" s="616"/>
      <c r="G24" s="616"/>
      <c r="H24" s="616"/>
      <c r="I24" s="616"/>
      <c r="J24" s="616"/>
      <c r="K24" s="616"/>
      <c r="L24" s="616"/>
      <c r="M24" s="616"/>
      <c r="N24" s="616"/>
      <c r="O24" s="616"/>
      <c r="P24" s="616"/>
      <c r="Q24" s="617"/>
      <c r="R24" s="618">
        <v>46152</v>
      </c>
      <c r="S24" s="619"/>
      <c r="T24" s="619"/>
      <c r="U24" s="619"/>
      <c r="V24" s="619"/>
      <c r="W24" s="619"/>
      <c r="X24" s="619"/>
      <c r="Y24" s="620"/>
      <c r="Z24" s="671">
        <v>0.4</v>
      </c>
      <c r="AA24" s="671"/>
      <c r="AB24" s="671"/>
      <c r="AC24" s="671"/>
      <c r="AD24" s="672" t="s">
        <v>110</v>
      </c>
      <c r="AE24" s="672"/>
      <c r="AF24" s="672"/>
      <c r="AG24" s="672"/>
      <c r="AH24" s="672"/>
      <c r="AI24" s="672"/>
      <c r="AJ24" s="672"/>
      <c r="AK24" s="672"/>
      <c r="AL24" s="641" t="s">
        <v>110</v>
      </c>
      <c r="AM24" s="673"/>
      <c r="AN24" s="673"/>
      <c r="AO24" s="674"/>
      <c r="AP24" s="712" t="s">
        <v>272</v>
      </c>
      <c r="AQ24" s="719"/>
      <c r="AR24" s="719"/>
      <c r="AS24" s="719"/>
      <c r="AT24" s="719"/>
      <c r="AU24" s="719"/>
      <c r="AV24" s="719"/>
      <c r="AW24" s="719"/>
      <c r="AX24" s="719"/>
      <c r="AY24" s="719"/>
      <c r="AZ24" s="719"/>
      <c r="BA24" s="719"/>
      <c r="BB24" s="719"/>
      <c r="BC24" s="719"/>
      <c r="BD24" s="719"/>
      <c r="BE24" s="719"/>
      <c r="BF24" s="714"/>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4283236</v>
      </c>
      <c r="CS24" s="669"/>
      <c r="CT24" s="669"/>
      <c r="CU24" s="669"/>
      <c r="CV24" s="669"/>
      <c r="CW24" s="669"/>
      <c r="CX24" s="669"/>
      <c r="CY24" s="716"/>
      <c r="CZ24" s="720">
        <v>36.799999999999997</v>
      </c>
      <c r="DA24" s="721"/>
      <c r="DB24" s="721"/>
      <c r="DC24" s="722"/>
      <c r="DD24" s="715">
        <v>3243723</v>
      </c>
      <c r="DE24" s="669"/>
      <c r="DF24" s="669"/>
      <c r="DG24" s="669"/>
      <c r="DH24" s="669"/>
      <c r="DI24" s="669"/>
      <c r="DJ24" s="669"/>
      <c r="DK24" s="716"/>
      <c r="DL24" s="715">
        <v>3200963</v>
      </c>
      <c r="DM24" s="669"/>
      <c r="DN24" s="669"/>
      <c r="DO24" s="669"/>
      <c r="DP24" s="669"/>
      <c r="DQ24" s="669"/>
      <c r="DR24" s="669"/>
      <c r="DS24" s="669"/>
      <c r="DT24" s="669"/>
      <c r="DU24" s="669"/>
      <c r="DV24" s="716"/>
      <c r="DW24" s="717">
        <v>40.299999999999997</v>
      </c>
      <c r="DX24" s="686"/>
      <c r="DY24" s="686"/>
      <c r="DZ24" s="686"/>
      <c r="EA24" s="686"/>
      <c r="EB24" s="686"/>
      <c r="EC24" s="718"/>
    </row>
    <row r="25" spans="2:133" ht="11.25" customHeight="1" x14ac:dyDescent="0.15">
      <c r="B25" s="615" t="s">
        <v>274</v>
      </c>
      <c r="C25" s="616"/>
      <c r="D25" s="616"/>
      <c r="E25" s="616"/>
      <c r="F25" s="616"/>
      <c r="G25" s="616"/>
      <c r="H25" s="616"/>
      <c r="I25" s="616"/>
      <c r="J25" s="616"/>
      <c r="K25" s="616"/>
      <c r="L25" s="616"/>
      <c r="M25" s="616"/>
      <c r="N25" s="616"/>
      <c r="O25" s="616"/>
      <c r="P25" s="616"/>
      <c r="Q25" s="617"/>
      <c r="R25" s="618">
        <v>921103</v>
      </c>
      <c r="S25" s="619"/>
      <c r="T25" s="619"/>
      <c r="U25" s="619"/>
      <c r="V25" s="619"/>
      <c r="W25" s="619"/>
      <c r="X25" s="619"/>
      <c r="Y25" s="620"/>
      <c r="Z25" s="671">
        <v>7.4</v>
      </c>
      <c r="AA25" s="671"/>
      <c r="AB25" s="671"/>
      <c r="AC25" s="671"/>
      <c r="AD25" s="672" t="s">
        <v>110</v>
      </c>
      <c r="AE25" s="672"/>
      <c r="AF25" s="672"/>
      <c r="AG25" s="672"/>
      <c r="AH25" s="672"/>
      <c r="AI25" s="672"/>
      <c r="AJ25" s="672"/>
      <c r="AK25" s="672"/>
      <c r="AL25" s="641" t="s">
        <v>110</v>
      </c>
      <c r="AM25" s="673"/>
      <c r="AN25" s="673"/>
      <c r="AO25" s="674"/>
      <c r="AP25" s="712" t="s">
        <v>275</v>
      </c>
      <c r="AQ25" s="719"/>
      <c r="AR25" s="719"/>
      <c r="AS25" s="719"/>
      <c r="AT25" s="719"/>
      <c r="AU25" s="719"/>
      <c r="AV25" s="719"/>
      <c r="AW25" s="719"/>
      <c r="AX25" s="719"/>
      <c r="AY25" s="719"/>
      <c r="AZ25" s="719"/>
      <c r="BA25" s="719"/>
      <c r="BB25" s="719"/>
      <c r="BC25" s="719"/>
      <c r="BD25" s="719"/>
      <c r="BE25" s="719"/>
      <c r="BF25" s="714"/>
      <c r="BG25" s="618">
        <v>8207</v>
      </c>
      <c r="BH25" s="619"/>
      <c r="BI25" s="619"/>
      <c r="BJ25" s="619"/>
      <c r="BK25" s="619"/>
      <c r="BL25" s="619"/>
      <c r="BM25" s="619"/>
      <c r="BN25" s="620"/>
      <c r="BO25" s="671">
        <v>0.2</v>
      </c>
      <c r="BP25" s="671"/>
      <c r="BQ25" s="671"/>
      <c r="BR25" s="671"/>
      <c r="BS25" s="624" t="s">
        <v>110</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1536409</v>
      </c>
      <c r="CS25" s="637"/>
      <c r="CT25" s="637"/>
      <c r="CU25" s="637"/>
      <c r="CV25" s="637"/>
      <c r="CW25" s="637"/>
      <c r="CX25" s="637"/>
      <c r="CY25" s="638"/>
      <c r="CZ25" s="621">
        <v>13.2</v>
      </c>
      <c r="DA25" s="639"/>
      <c r="DB25" s="639"/>
      <c r="DC25" s="640"/>
      <c r="DD25" s="624">
        <v>1246530</v>
      </c>
      <c r="DE25" s="637"/>
      <c r="DF25" s="637"/>
      <c r="DG25" s="637"/>
      <c r="DH25" s="637"/>
      <c r="DI25" s="637"/>
      <c r="DJ25" s="637"/>
      <c r="DK25" s="638"/>
      <c r="DL25" s="624">
        <v>1210592</v>
      </c>
      <c r="DM25" s="637"/>
      <c r="DN25" s="637"/>
      <c r="DO25" s="637"/>
      <c r="DP25" s="637"/>
      <c r="DQ25" s="637"/>
      <c r="DR25" s="637"/>
      <c r="DS25" s="637"/>
      <c r="DT25" s="637"/>
      <c r="DU25" s="637"/>
      <c r="DV25" s="638"/>
      <c r="DW25" s="641">
        <v>15.3</v>
      </c>
      <c r="DX25" s="642"/>
      <c r="DY25" s="642"/>
      <c r="DZ25" s="642"/>
      <c r="EA25" s="642"/>
      <c r="EB25" s="642"/>
      <c r="EC25" s="643"/>
    </row>
    <row r="26" spans="2:133" ht="11.25" customHeight="1" x14ac:dyDescent="0.15">
      <c r="B26" s="709" t="s">
        <v>277</v>
      </c>
      <c r="C26" s="710"/>
      <c r="D26" s="710"/>
      <c r="E26" s="710"/>
      <c r="F26" s="710"/>
      <c r="G26" s="710"/>
      <c r="H26" s="710"/>
      <c r="I26" s="710"/>
      <c r="J26" s="710"/>
      <c r="K26" s="710"/>
      <c r="L26" s="710"/>
      <c r="M26" s="710"/>
      <c r="N26" s="710"/>
      <c r="O26" s="710"/>
      <c r="P26" s="710"/>
      <c r="Q26" s="711"/>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12" t="s">
        <v>278</v>
      </c>
      <c r="AQ26" s="713"/>
      <c r="AR26" s="713"/>
      <c r="AS26" s="713"/>
      <c r="AT26" s="713"/>
      <c r="AU26" s="713"/>
      <c r="AV26" s="713"/>
      <c r="AW26" s="713"/>
      <c r="AX26" s="713"/>
      <c r="AY26" s="713"/>
      <c r="AZ26" s="713"/>
      <c r="BA26" s="713"/>
      <c r="BB26" s="713"/>
      <c r="BC26" s="713"/>
      <c r="BD26" s="713"/>
      <c r="BE26" s="713"/>
      <c r="BF26" s="714"/>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1000478</v>
      </c>
      <c r="CS26" s="619"/>
      <c r="CT26" s="619"/>
      <c r="CU26" s="619"/>
      <c r="CV26" s="619"/>
      <c r="CW26" s="619"/>
      <c r="CX26" s="619"/>
      <c r="CY26" s="620"/>
      <c r="CZ26" s="621">
        <v>8.6</v>
      </c>
      <c r="DA26" s="639"/>
      <c r="DB26" s="639"/>
      <c r="DC26" s="640"/>
      <c r="DD26" s="624">
        <v>722394</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280</v>
      </c>
      <c r="C27" s="616"/>
      <c r="D27" s="616"/>
      <c r="E27" s="616"/>
      <c r="F27" s="616"/>
      <c r="G27" s="616"/>
      <c r="H27" s="616"/>
      <c r="I27" s="616"/>
      <c r="J27" s="616"/>
      <c r="K27" s="616"/>
      <c r="L27" s="616"/>
      <c r="M27" s="616"/>
      <c r="N27" s="616"/>
      <c r="O27" s="616"/>
      <c r="P27" s="616"/>
      <c r="Q27" s="617"/>
      <c r="R27" s="618">
        <v>485666</v>
      </c>
      <c r="S27" s="619"/>
      <c r="T27" s="619"/>
      <c r="U27" s="619"/>
      <c r="V27" s="619"/>
      <c r="W27" s="619"/>
      <c r="X27" s="619"/>
      <c r="Y27" s="620"/>
      <c r="Z27" s="671">
        <v>3.9</v>
      </c>
      <c r="AA27" s="671"/>
      <c r="AB27" s="671"/>
      <c r="AC27" s="671"/>
      <c r="AD27" s="672" t="s">
        <v>110</v>
      </c>
      <c r="AE27" s="672"/>
      <c r="AF27" s="672"/>
      <c r="AG27" s="672"/>
      <c r="AH27" s="672"/>
      <c r="AI27" s="672"/>
      <c r="AJ27" s="672"/>
      <c r="AK27" s="672"/>
      <c r="AL27" s="641" t="s">
        <v>110</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4181536</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1264877</v>
      </c>
      <c r="CS27" s="637"/>
      <c r="CT27" s="637"/>
      <c r="CU27" s="637"/>
      <c r="CV27" s="637"/>
      <c r="CW27" s="637"/>
      <c r="CX27" s="637"/>
      <c r="CY27" s="638"/>
      <c r="CZ27" s="621">
        <v>10.9</v>
      </c>
      <c r="DA27" s="639"/>
      <c r="DB27" s="639"/>
      <c r="DC27" s="640"/>
      <c r="DD27" s="624">
        <v>530315</v>
      </c>
      <c r="DE27" s="637"/>
      <c r="DF27" s="637"/>
      <c r="DG27" s="637"/>
      <c r="DH27" s="637"/>
      <c r="DI27" s="637"/>
      <c r="DJ27" s="637"/>
      <c r="DK27" s="638"/>
      <c r="DL27" s="624">
        <v>523493</v>
      </c>
      <c r="DM27" s="637"/>
      <c r="DN27" s="637"/>
      <c r="DO27" s="637"/>
      <c r="DP27" s="637"/>
      <c r="DQ27" s="637"/>
      <c r="DR27" s="637"/>
      <c r="DS27" s="637"/>
      <c r="DT27" s="637"/>
      <c r="DU27" s="637"/>
      <c r="DV27" s="638"/>
      <c r="DW27" s="641">
        <v>6.6</v>
      </c>
      <c r="DX27" s="642"/>
      <c r="DY27" s="642"/>
      <c r="DZ27" s="642"/>
      <c r="EA27" s="642"/>
      <c r="EB27" s="642"/>
      <c r="EC27" s="643"/>
    </row>
    <row r="28" spans="2:133" ht="11.25" customHeight="1" x14ac:dyDescent="0.15">
      <c r="B28" s="615" t="s">
        <v>283</v>
      </c>
      <c r="C28" s="616"/>
      <c r="D28" s="616"/>
      <c r="E28" s="616"/>
      <c r="F28" s="616"/>
      <c r="G28" s="616"/>
      <c r="H28" s="616"/>
      <c r="I28" s="616"/>
      <c r="J28" s="616"/>
      <c r="K28" s="616"/>
      <c r="L28" s="616"/>
      <c r="M28" s="616"/>
      <c r="N28" s="616"/>
      <c r="O28" s="616"/>
      <c r="P28" s="616"/>
      <c r="Q28" s="617"/>
      <c r="R28" s="618">
        <v>55574</v>
      </c>
      <c r="S28" s="619"/>
      <c r="T28" s="619"/>
      <c r="U28" s="619"/>
      <c r="V28" s="619"/>
      <c r="W28" s="619"/>
      <c r="X28" s="619"/>
      <c r="Y28" s="620"/>
      <c r="Z28" s="671">
        <v>0.4</v>
      </c>
      <c r="AA28" s="671"/>
      <c r="AB28" s="671"/>
      <c r="AC28" s="671"/>
      <c r="AD28" s="672">
        <v>29000</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1481950</v>
      </c>
      <c r="CS28" s="619"/>
      <c r="CT28" s="619"/>
      <c r="CU28" s="619"/>
      <c r="CV28" s="619"/>
      <c r="CW28" s="619"/>
      <c r="CX28" s="619"/>
      <c r="CY28" s="620"/>
      <c r="CZ28" s="621">
        <v>12.7</v>
      </c>
      <c r="DA28" s="639"/>
      <c r="DB28" s="639"/>
      <c r="DC28" s="640"/>
      <c r="DD28" s="624">
        <v>1466878</v>
      </c>
      <c r="DE28" s="619"/>
      <c r="DF28" s="619"/>
      <c r="DG28" s="619"/>
      <c r="DH28" s="619"/>
      <c r="DI28" s="619"/>
      <c r="DJ28" s="619"/>
      <c r="DK28" s="620"/>
      <c r="DL28" s="624">
        <v>1466878</v>
      </c>
      <c r="DM28" s="619"/>
      <c r="DN28" s="619"/>
      <c r="DO28" s="619"/>
      <c r="DP28" s="619"/>
      <c r="DQ28" s="619"/>
      <c r="DR28" s="619"/>
      <c r="DS28" s="619"/>
      <c r="DT28" s="619"/>
      <c r="DU28" s="619"/>
      <c r="DV28" s="620"/>
      <c r="DW28" s="641">
        <v>18.5</v>
      </c>
      <c r="DX28" s="642"/>
      <c r="DY28" s="642"/>
      <c r="DZ28" s="642"/>
      <c r="EA28" s="642"/>
      <c r="EB28" s="642"/>
      <c r="EC28" s="643"/>
    </row>
    <row r="29" spans="2:133" ht="11.25" customHeight="1" x14ac:dyDescent="0.15">
      <c r="B29" s="615" t="s">
        <v>285</v>
      </c>
      <c r="C29" s="616"/>
      <c r="D29" s="616"/>
      <c r="E29" s="616"/>
      <c r="F29" s="616"/>
      <c r="G29" s="616"/>
      <c r="H29" s="616"/>
      <c r="I29" s="616"/>
      <c r="J29" s="616"/>
      <c r="K29" s="616"/>
      <c r="L29" s="616"/>
      <c r="M29" s="616"/>
      <c r="N29" s="616"/>
      <c r="O29" s="616"/>
      <c r="P29" s="616"/>
      <c r="Q29" s="617"/>
      <c r="R29" s="618">
        <v>239654</v>
      </c>
      <c r="S29" s="619"/>
      <c r="T29" s="619"/>
      <c r="U29" s="619"/>
      <c r="V29" s="619"/>
      <c r="W29" s="619"/>
      <c r="X29" s="619"/>
      <c r="Y29" s="620"/>
      <c r="Z29" s="671">
        <v>1.9</v>
      </c>
      <c r="AA29" s="671"/>
      <c r="AB29" s="671"/>
      <c r="AC29" s="671"/>
      <c r="AD29" s="672" t="s">
        <v>110</v>
      </c>
      <c r="AE29" s="672"/>
      <c r="AF29" s="672"/>
      <c r="AG29" s="672"/>
      <c r="AH29" s="672"/>
      <c r="AI29" s="672"/>
      <c r="AJ29" s="672"/>
      <c r="AK29" s="672"/>
      <c r="AL29" s="641" t="s">
        <v>110</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289</v>
      </c>
      <c r="CG29" s="652"/>
      <c r="CH29" s="652"/>
      <c r="CI29" s="652"/>
      <c r="CJ29" s="652"/>
      <c r="CK29" s="652"/>
      <c r="CL29" s="652"/>
      <c r="CM29" s="652"/>
      <c r="CN29" s="652"/>
      <c r="CO29" s="652"/>
      <c r="CP29" s="652"/>
      <c r="CQ29" s="653"/>
      <c r="CR29" s="618">
        <v>1481950</v>
      </c>
      <c r="CS29" s="637"/>
      <c r="CT29" s="637"/>
      <c r="CU29" s="637"/>
      <c r="CV29" s="637"/>
      <c r="CW29" s="637"/>
      <c r="CX29" s="637"/>
      <c r="CY29" s="638"/>
      <c r="CZ29" s="621">
        <v>12.7</v>
      </c>
      <c r="DA29" s="639"/>
      <c r="DB29" s="639"/>
      <c r="DC29" s="640"/>
      <c r="DD29" s="624">
        <v>1466878</v>
      </c>
      <c r="DE29" s="637"/>
      <c r="DF29" s="637"/>
      <c r="DG29" s="637"/>
      <c r="DH29" s="637"/>
      <c r="DI29" s="637"/>
      <c r="DJ29" s="637"/>
      <c r="DK29" s="638"/>
      <c r="DL29" s="624">
        <v>1466878</v>
      </c>
      <c r="DM29" s="637"/>
      <c r="DN29" s="637"/>
      <c r="DO29" s="637"/>
      <c r="DP29" s="637"/>
      <c r="DQ29" s="637"/>
      <c r="DR29" s="637"/>
      <c r="DS29" s="637"/>
      <c r="DT29" s="637"/>
      <c r="DU29" s="637"/>
      <c r="DV29" s="638"/>
      <c r="DW29" s="641">
        <v>18.5</v>
      </c>
      <c r="DX29" s="642"/>
      <c r="DY29" s="642"/>
      <c r="DZ29" s="642"/>
      <c r="EA29" s="642"/>
      <c r="EB29" s="642"/>
      <c r="EC29" s="643"/>
    </row>
    <row r="30" spans="2:133" ht="11.25" customHeight="1" x14ac:dyDescent="0.15">
      <c r="B30" s="615" t="s">
        <v>290</v>
      </c>
      <c r="C30" s="616"/>
      <c r="D30" s="616"/>
      <c r="E30" s="616"/>
      <c r="F30" s="616"/>
      <c r="G30" s="616"/>
      <c r="H30" s="616"/>
      <c r="I30" s="616"/>
      <c r="J30" s="616"/>
      <c r="K30" s="616"/>
      <c r="L30" s="616"/>
      <c r="M30" s="616"/>
      <c r="N30" s="616"/>
      <c r="O30" s="616"/>
      <c r="P30" s="616"/>
      <c r="Q30" s="617"/>
      <c r="R30" s="618">
        <v>355405</v>
      </c>
      <c r="S30" s="619"/>
      <c r="T30" s="619"/>
      <c r="U30" s="619"/>
      <c r="V30" s="619"/>
      <c r="W30" s="619"/>
      <c r="X30" s="619"/>
      <c r="Y30" s="620"/>
      <c r="Z30" s="671">
        <v>2.9</v>
      </c>
      <c r="AA30" s="671"/>
      <c r="AB30" s="671"/>
      <c r="AC30" s="671"/>
      <c r="AD30" s="672" t="s">
        <v>110</v>
      </c>
      <c r="AE30" s="672"/>
      <c r="AF30" s="672"/>
      <c r="AG30" s="672"/>
      <c r="AH30" s="672"/>
      <c r="AI30" s="672"/>
      <c r="AJ30" s="672"/>
      <c r="AK30" s="672"/>
      <c r="AL30" s="641" t="s">
        <v>110</v>
      </c>
      <c r="AM30" s="673"/>
      <c r="AN30" s="673"/>
      <c r="AO30" s="674"/>
      <c r="AP30" s="696" t="s">
        <v>291</v>
      </c>
      <c r="AQ30" s="697"/>
      <c r="AR30" s="697"/>
      <c r="AS30" s="697"/>
      <c r="AT30" s="702" t="s">
        <v>292</v>
      </c>
      <c r="AU30" s="182"/>
      <c r="AV30" s="182"/>
      <c r="AW30" s="182"/>
      <c r="AX30" s="705" t="s">
        <v>170</v>
      </c>
      <c r="AY30" s="706"/>
      <c r="AZ30" s="706"/>
      <c r="BA30" s="706"/>
      <c r="BB30" s="706"/>
      <c r="BC30" s="706"/>
      <c r="BD30" s="706"/>
      <c r="BE30" s="706"/>
      <c r="BF30" s="707"/>
      <c r="BG30" s="684">
        <v>98.1</v>
      </c>
      <c r="BH30" s="685"/>
      <c r="BI30" s="685"/>
      <c r="BJ30" s="685"/>
      <c r="BK30" s="685"/>
      <c r="BL30" s="685"/>
      <c r="BM30" s="686">
        <v>92.6</v>
      </c>
      <c r="BN30" s="685"/>
      <c r="BO30" s="685"/>
      <c r="BP30" s="685"/>
      <c r="BQ30" s="687"/>
      <c r="BR30" s="684">
        <v>97.6</v>
      </c>
      <c r="BS30" s="685"/>
      <c r="BT30" s="685"/>
      <c r="BU30" s="685"/>
      <c r="BV30" s="685"/>
      <c r="BW30" s="685"/>
      <c r="BX30" s="686">
        <v>89.3</v>
      </c>
      <c r="BY30" s="685"/>
      <c r="BZ30" s="685"/>
      <c r="CA30" s="685"/>
      <c r="CB30" s="687"/>
      <c r="CD30" s="690"/>
      <c r="CE30" s="691"/>
      <c r="CF30" s="655" t="s">
        <v>293</v>
      </c>
      <c r="CG30" s="652"/>
      <c r="CH30" s="652"/>
      <c r="CI30" s="652"/>
      <c r="CJ30" s="652"/>
      <c r="CK30" s="652"/>
      <c r="CL30" s="652"/>
      <c r="CM30" s="652"/>
      <c r="CN30" s="652"/>
      <c r="CO30" s="652"/>
      <c r="CP30" s="652"/>
      <c r="CQ30" s="653"/>
      <c r="CR30" s="618">
        <v>1340961</v>
      </c>
      <c r="CS30" s="619"/>
      <c r="CT30" s="619"/>
      <c r="CU30" s="619"/>
      <c r="CV30" s="619"/>
      <c r="CW30" s="619"/>
      <c r="CX30" s="619"/>
      <c r="CY30" s="620"/>
      <c r="CZ30" s="621">
        <v>11.5</v>
      </c>
      <c r="DA30" s="639"/>
      <c r="DB30" s="639"/>
      <c r="DC30" s="640"/>
      <c r="DD30" s="624">
        <v>1325889</v>
      </c>
      <c r="DE30" s="619"/>
      <c r="DF30" s="619"/>
      <c r="DG30" s="619"/>
      <c r="DH30" s="619"/>
      <c r="DI30" s="619"/>
      <c r="DJ30" s="619"/>
      <c r="DK30" s="620"/>
      <c r="DL30" s="624">
        <v>1325889</v>
      </c>
      <c r="DM30" s="619"/>
      <c r="DN30" s="619"/>
      <c r="DO30" s="619"/>
      <c r="DP30" s="619"/>
      <c r="DQ30" s="619"/>
      <c r="DR30" s="619"/>
      <c r="DS30" s="619"/>
      <c r="DT30" s="619"/>
      <c r="DU30" s="619"/>
      <c r="DV30" s="620"/>
      <c r="DW30" s="641">
        <v>16.7</v>
      </c>
      <c r="DX30" s="642"/>
      <c r="DY30" s="642"/>
      <c r="DZ30" s="642"/>
      <c r="EA30" s="642"/>
      <c r="EB30" s="642"/>
      <c r="EC30" s="643"/>
    </row>
    <row r="31" spans="2:133" ht="11.25" customHeight="1" x14ac:dyDescent="0.15">
      <c r="B31" s="615" t="s">
        <v>294</v>
      </c>
      <c r="C31" s="616"/>
      <c r="D31" s="616"/>
      <c r="E31" s="616"/>
      <c r="F31" s="616"/>
      <c r="G31" s="616"/>
      <c r="H31" s="616"/>
      <c r="I31" s="616"/>
      <c r="J31" s="616"/>
      <c r="K31" s="616"/>
      <c r="L31" s="616"/>
      <c r="M31" s="616"/>
      <c r="N31" s="616"/>
      <c r="O31" s="616"/>
      <c r="P31" s="616"/>
      <c r="Q31" s="617"/>
      <c r="R31" s="618">
        <v>543206</v>
      </c>
      <c r="S31" s="619"/>
      <c r="T31" s="619"/>
      <c r="U31" s="619"/>
      <c r="V31" s="619"/>
      <c r="W31" s="619"/>
      <c r="X31" s="619"/>
      <c r="Y31" s="620"/>
      <c r="Z31" s="671">
        <v>4.4000000000000004</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295</v>
      </c>
      <c r="AV31" s="181"/>
      <c r="AW31" s="181"/>
      <c r="AX31" s="615" t="s">
        <v>296</v>
      </c>
      <c r="AY31" s="616"/>
      <c r="AZ31" s="616"/>
      <c r="BA31" s="616"/>
      <c r="BB31" s="616"/>
      <c r="BC31" s="616"/>
      <c r="BD31" s="616"/>
      <c r="BE31" s="616"/>
      <c r="BF31" s="617"/>
      <c r="BG31" s="682">
        <v>99.2</v>
      </c>
      <c r="BH31" s="637"/>
      <c r="BI31" s="637"/>
      <c r="BJ31" s="637"/>
      <c r="BK31" s="637"/>
      <c r="BL31" s="637"/>
      <c r="BM31" s="673">
        <v>95</v>
      </c>
      <c r="BN31" s="683"/>
      <c r="BO31" s="683"/>
      <c r="BP31" s="683"/>
      <c r="BQ31" s="647"/>
      <c r="BR31" s="682">
        <v>99.2</v>
      </c>
      <c r="BS31" s="637"/>
      <c r="BT31" s="637"/>
      <c r="BU31" s="637"/>
      <c r="BV31" s="637"/>
      <c r="BW31" s="637"/>
      <c r="BX31" s="673">
        <v>96.8</v>
      </c>
      <c r="BY31" s="683"/>
      <c r="BZ31" s="683"/>
      <c r="CA31" s="683"/>
      <c r="CB31" s="647"/>
      <c r="CD31" s="690"/>
      <c r="CE31" s="691"/>
      <c r="CF31" s="655" t="s">
        <v>297</v>
      </c>
      <c r="CG31" s="652"/>
      <c r="CH31" s="652"/>
      <c r="CI31" s="652"/>
      <c r="CJ31" s="652"/>
      <c r="CK31" s="652"/>
      <c r="CL31" s="652"/>
      <c r="CM31" s="652"/>
      <c r="CN31" s="652"/>
      <c r="CO31" s="652"/>
      <c r="CP31" s="652"/>
      <c r="CQ31" s="653"/>
      <c r="CR31" s="618">
        <v>140989</v>
      </c>
      <c r="CS31" s="637"/>
      <c r="CT31" s="637"/>
      <c r="CU31" s="637"/>
      <c r="CV31" s="637"/>
      <c r="CW31" s="637"/>
      <c r="CX31" s="637"/>
      <c r="CY31" s="638"/>
      <c r="CZ31" s="621">
        <v>1.2</v>
      </c>
      <c r="DA31" s="639"/>
      <c r="DB31" s="639"/>
      <c r="DC31" s="640"/>
      <c r="DD31" s="624">
        <v>140989</v>
      </c>
      <c r="DE31" s="637"/>
      <c r="DF31" s="637"/>
      <c r="DG31" s="637"/>
      <c r="DH31" s="637"/>
      <c r="DI31" s="637"/>
      <c r="DJ31" s="637"/>
      <c r="DK31" s="638"/>
      <c r="DL31" s="624">
        <v>140989</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298</v>
      </c>
      <c r="C32" s="616"/>
      <c r="D32" s="616"/>
      <c r="E32" s="616"/>
      <c r="F32" s="616"/>
      <c r="G32" s="616"/>
      <c r="H32" s="616"/>
      <c r="I32" s="616"/>
      <c r="J32" s="616"/>
      <c r="K32" s="616"/>
      <c r="L32" s="616"/>
      <c r="M32" s="616"/>
      <c r="N32" s="616"/>
      <c r="O32" s="616"/>
      <c r="P32" s="616"/>
      <c r="Q32" s="617"/>
      <c r="R32" s="618">
        <v>147359</v>
      </c>
      <c r="S32" s="619"/>
      <c r="T32" s="619"/>
      <c r="U32" s="619"/>
      <c r="V32" s="619"/>
      <c r="W32" s="619"/>
      <c r="X32" s="619"/>
      <c r="Y32" s="620"/>
      <c r="Z32" s="671">
        <v>1.2</v>
      </c>
      <c r="AA32" s="671"/>
      <c r="AB32" s="671"/>
      <c r="AC32" s="671"/>
      <c r="AD32" s="672">
        <v>14933</v>
      </c>
      <c r="AE32" s="672"/>
      <c r="AF32" s="672"/>
      <c r="AG32" s="672"/>
      <c r="AH32" s="672"/>
      <c r="AI32" s="672"/>
      <c r="AJ32" s="672"/>
      <c r="AK32" s="672"/>
      <c r="AL32" s="641">
        <v>0.2</v>
      </c>
      <c r="AM32" s="673"/>
      <c r="AN32" s="673"/>
      <c r="AO32" s="674"/>
      <c r="AP32" s="700"/>
      <c r="AQ32" s="701"/>
      <c r="AR32" s="701"/>
      <c r="AS32" s="701"/>
      <c r="AT32" s="704"/>
      <c r="AU32" s="183"/>
      <c r="AV32" s="183"/>
      <c r="AW32" s="183"/>
      <c r="AX32" s="599" t="s">
        <v>299</v>
      </c>
      <c r="AY32" s="600"/>
      <c r="AZ32" s="600"/>
      <c r="BA32" s="600"/>
      <c r="BB32" s="600"/>
      <c r="BC32" s="600"/>
      <c r="BD32" s="600"/>
      <c r="BE32" s="600"/>
      <c r="BF32" s="601"/>
      <c r="BG32" s="681">
        <v>96.8</v>
      </c>
      <c r="BH32" s="603"/>
      <c r="BI32" s="603"/>
      <c r="BJ32" s="603"/>
      <c r="BK32" s="603"/>
      <c r="BL32" s="603"/>
      <c r="BM32" s="666">
        <v>89.7</v>
      </c>
      <c r="BN32" s="603"/>
      <c r="BO32" s="603"/>
      <c r="BP32" s="603"/>
      <c r="BQ32" s="660"/>
      <c r="BR32" s="681">
        <v>96</v>
      </c>
      <c r="BS32" s="603"/>
      <c r="BT32" s="603"/>
      <c r="BU32" s="603"/>
      <c r="BV32" s="603"/>
      <c r="BW32" s="603"/>
      <c r="BX32" s="666">
        <v>83.1</v>
      </c>
      <c r="BY32" s="603"/>
      <c r="BZ32" s="603"/>
      <c r="CA32" s="603"/>
      <c r="CB32" s="660"/>
      <c r="CD32" s="692"/>
      <c r="CE32" s="693"/>
      <c r="CF32" s="655" t="s">
        <v>300</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301</v>
      </c>
      <c r="C33" s="616"/>
      <c r="D33" s="616"/>
      <c r="E33" s="616"/>
      <c r="F33" s="616"/>
      <c r="G33" s="616"/>
      <c r="H33" s="616"/>
      <c r="I33" s="616"/>
      <c r="J33" s="616"/>
      <c r="K33" s="616"/>
      <c r="L33" s="616"/>
      <c r="M33" s="616"/>
      <c r="N33" s="616"/>
      <c r="O33" s="616"/>
      <c r="P33" s="616"/>
      <c r="Q33" s="617"/>
      <c r="R33" s="618">
        <v>1544800</v>
      </c>
      <c r="S33" s="619"/>
      <c r="T33" s="619"/>
      <c r="U33" s="619"/>
      <c r="V33" s="619"/>
      <c r="W33" s="619"/>
      <c r="X33" s="619"/>
      <c r="Y33" s="620"/>
      <c r="Z33" s="671">
        <v>12.5</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302</v>
      </c>
      <c r="CE33" s="652"/>
      <c r="CF33" s="652"/>
      <c r="CG33" s="652"/>
      <c r="CH33" s="652"/>
      <c r="CI33" s="652"/>
      <c r="CJ33" s="652"/>
      <c r="CK33" s="652"/>
      <c r="CL33" s="652"/>
      <c r="CM33" s="652"/>
      <c r="CN33" s="652"/>
      <c r="CO33" s="652"/>
      <c r="CP33" s="652"/>
      <c r="CQ33" s="653"/>
      <c r="CR33" s="618">
        <v>5922770</v>
      </c>
      <c r="CS33" s="637"/>
      <c r="CT33" s="637"/>
      <c r="CU33" s="637"/>
      <c r="CV33" s="637"/>
      <c r="CW33" s="637"/>
      <c r="CX33" s="637"/>
      <c r="CY33" s="638"/>
      <c r="CZ33" s="621">
        <v>50.8</v>
      </c>
      <c r="DA33" s="639"/>
      <c r="DB33" s="639"/>
      <c r="DC33" s="640"/>
      <c r="DD33" s="624">
        <v>4698144</v>
      </c>
      <c r="DE33" s="637"/>
      <c r="DF33" s="637"/>
      <c r="DG33" s="637"/>
      <c r="DH33" s="637"/>
      <c r="DI33" s="637"/>
      <c r="DJ33" s="637"/>
      <c r="DK33" s="638"/>
      <c r="DL33" s="624">
        <v>2975260</v>
      </c>
      <c r="DM33" s="637"/>
      <c r="DN33" s="637"/>
      <c r="DO33" s="637"/>
      <c r="DP33" s="637"/>
      <c r="DQ33" s="637"/>
      <c r="DR33" s="637"/>
      <c r="DS33" s="637"/>
      <c r="DT33" s="637"/>
      <c r="DU33" s="637"/>
      <c r="DV33" s="638"/>
      <c r="DW33" s="641">
        <v>37.5</v>
      </c>
      <c r="DX33" s="642"/>
      <c r="DY33" s="642"/>
      <c r="DZ33" s="642"/>
      <c r="EA33" s="642"/>
      <c r="EB33" s="642"/>
      <c r="EC33" s="643"/>
    </row>
    <row r="34" spans="2:133" ht="11.25" customHeight="1" x14ac:dyDescent="0.15">
      <c r="B34" s="615" t="s">
        <v>303</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2098749</v>
      </c>
      <c r="CS34" s="619"/>
      <c r="CT34" s="619"/>
      <c r="CU34" s="619"/>
      <c r="CV34" s="619"/>
      <c r="CW34" s="619"/>
      <c r="CX34" s="619"/>
      <c r="CY34" s="620"/>
      <c r="CZ34" s="621">
        <v>18</v>
      </c>
      <c r="DA34" s="639"/>
      <c r="DB34" s="639"/>
      <c r="DC34" s="640"/>
      <c r="DD34" s="624">
        <v>1706929</v>
      </c>
      <c r="DE34" s="619"/>
      <c r="DF34" s="619"/>
      <c r="DG34" s="619"/>
      <c r="DH34" s="619"/>
      <c r="DI34" s="619"/>
      <c r="DJ34" s="619"/>
      <c r="DK34" s="620"/>
      <c r="DL34" s="624">
        <v>1252702</v>
      </c>
      <c r="DM34" s="619"/>
      <c r="DN34" s="619"/>
      <c r="DO34" s="619"/>
      <c r="DP34" s="619"/>
      <c r="DQ34" s="619"/>
      <c r="DR34" s="619"/>
      <c r="DS34" s="619"/>
      <c r="DT34" s="619"/>
      <c r="DU34" s="619"/>
      <c r="DV34" s="620"/>
      <c r="DW34" s="641">
        <v>15.8</v>
      </c>
      <c r="DX34" s="642"/>
      <c r="DY34" s="642"/>
      <c r="DZ34" s="642"/>
      <c r="EA34" s="642"/>
      <c r="EB34" s="642"/>
      <c r="EC34" s="643"/>
    </row>
    <row r="35" spans="2:133" ht="11.25" customHeight="1" x14ac:dyDescent="0.15">
      <c r="B35" s="615" t="s">
        <v>307</v>
      </c>
      <c r="C35" s="616"/>
      <c r="D35" s="616"/>
      <c r="E35" s="616"/>
      <c r="F35" s="616"/>
      <c r="G35" s="616"/>
      <c r="H35" s="616"/>
      <c r="I35" s="616"/>
      <c r="J35" s="616"/>
      <c r="K35" s="616"/>
      <c r="L35" s="616"/>
      <c r="M35" s="616"/>
      <c r="N35" s="616"/>
      <c r="O35" s="616"/>
      <c r="P35" s="616"/>
      <c r="Q35" s="617"/>
      <c r="R35" s="618">
        <v>536000</v>
      </c>
      <c r="S35" s="619"/>
      <c r="T35" s="619"/>
      <c r="U35" s="619"/>
      <c r="V35" s="619"/>
      <c r="W35" s="619"/>
      <c r="X35" s="619"/>
      <c r="Y35" s="620"/>
      <c r="Z35" s="671">
        <v>4.3</v>
      </c>
      <c r="AA35" s="671"/>
      <c r="AB35" s="671"/>
      <c r="AC35" s="671"/>
      <c r="AD35" s="672" t="s">
        <v>110</v>
      </c>
      <c r="AE35" s="672"/>
      <c r="AF35" s="672"/>
      <c r="AG35" s="672"/>
      <c r="AH35" s="672"/>
      <c r="AI35" s="672"/>
      <c r="AJ35" s="672"/>
      <c r="AK35" s="672"/>
      <c r="AL35" s="641" t="s">
        <v>110</v>
      </c>
      <c r="AM35" s="673"/>
      <c r="AN35" s="673"/>
      <c r="AO35" s="674"/>
      <c r="AP35" s="186"/>
      <c r="AQ35" s="675" t="s">
        <v>308</v>
      </c>
      <c r="AR35" s="676"/>
      <c r="AS35" s="676"/>
      <c r="AT35" s="676"/>
      <c r="AU35" s="676"/>
      <c r="AV35" s="676"/>
      <c r="AW35" s="676"/>
      <c r="AX35" s="676"/>
      <c r="AY35" s="677"/>
      <c r="AZ35" s="668">
        <v>1224568</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85950</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107172</v>
      </c>
      <c r="CS35" s="637"/>
      <c r="CT35" s="637"/>
      <c r="CU35" s="637"/>
      <c r="CV35" s="637"/>
      <c r="CW35" s="637"/>
      <c r="CX35" s="637"/>
      <c r="CY35" s="638"/>
      <c r="CZ35" s="621">
        <v>0.9</v>
      </c>
      <c r="DA35" s="639"/>
      <c r="DB35" s="639"/>
      <c r="DC35" s="640"/>
      <c r="DD35" s="624">
        <v>105411</v>
      </c>
      <c r="DE35" s="637"/>
      <c r="DF35" s="637"/>
      <c r="DG35" s="637"/>
      <c r="DH35" s="637"/>
      <c r="DI35" s="637"/>
      <c r="DJ35" s="637"/>
      <c r="DK35" s="638"/>
      <c r="DL35" s="624">
        <v>105411</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311</v>
      </c>
      <c r="C36" s="600"/>
      <c r="D36" s="600"/>
      <c r="E36" s="600"/>
      <c r="F36" s="600"/>
      <c r="G36" s="600"/>
      <c r="H36" s="600"/>
      <c r="I36" s="600"/>
      <c r="J36" s="600"/>
      <c r="K36" s="600"/>
      <c r="L36" s="600"/>
      <c r="M36" s="600"/>
      <c r="N36" s="600"/>
      <c r="O36" s="600"/>
      <c r="P36" s="600"/>
      <c r="Q36" s="601"/>
      <c r="R36" s="602">
        <v>12373778</v>
      </c>
      <c r="S36" s="659"/>
      <c r="T36" s="659"/>
      <c r="U36" s="659"/>
      <c r="V36" s="659"/>
      <c r="W36" s="659"/>
      <c r="X36" s="659"/>
      <c r="Y36" s="662"/>
      <c r="Z36" s="663">
        <v>100</v>
      </c>
      <c r="AA36" s="663"/>
      <c r="AB36" s="663"/>
      <c r="AC36" s="663"/>
      <c r="AD36" s="664">
        <v>7401497</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316904</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46257</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2165957</v>
      </c>
      <c r="CS36" s="619"/>
      <c r="CT36" s="619"/>
      <c r="CU36" s="619"/>
      <c r="CV36" s="619"/>
      <c r="CW36" s="619"/>
      <c r="CX36" s="619"/>
      <c r="CY36" s="620"/>
      <c r="CZ36" s="621">
        <v>18.600000000000001</v>
      </c>
      <c r="DA36" s="639"/>
      <c r="DB36" s="639"/>
      <c r="DC36" s="640"/>
      <c r="DD36" s="624">
        <v>1627775</v>
      </c>
      <c r="DE36" s="619"/>
      <c r="DF36" s="619"/>
      <c r="DG36" s="619"/>
      <c r="DH36" s="619"/>
      <c r="DI36" s="619"/>
      <c r="DJ36" s="619"/>
      <c r="DK36" s="620"/>
      <c r="DL36" s="624">
        <v>1042760</v>
      </c>
      <c r="DM36" s="619"/>
      <c r="DN36" s="619"/>
      <c r="DO36" s="619"/>
      <c r="DP36" s="619"/>
      <c r="DQ36" s="619"/>
      <c r="DR36" s="619"/>
      <c r="DS36" s="619"/>
      <c r="DT36" s="619"/>
      <c r="DU36" s="619"/>
      <c r="DV36" s="620"/>
      <c r="DW36" s="641">
        <v>13.1</v>
      </c>
      <c r="DX36" s="642"/>
      <c r="DY36" s="642"/>
      <c r="DZ36" s="642"/>
      <c r="EA36" s="642"/>
      <c r="EB36" s="642"/>
      <c r="EC36" s="643"/>
    </row>
    <row r="37" spans="2:133" ht="11.25" customHeight="1" x14ac:dyDescent="0.15">
      <c r="AQ37" s="644" t="s">
        <v>315</v>
      </c>
      <c r="AR37" s="645"/>
      <c r="AS37" s="645"/>
      <c r="AT37" s="645"/>
      <c r="AU37" s="645"/>
      <c r="AV37" s="645"/>
      <c r="AW37" s="645"/>
      <c r="AX37" s="645"/>
      <c r="AY37" s="646"/>
      <c r="AZ37" s="618">
        <v>52515</v>
      </c>
      <c r="BA37" s="619"/>
      <c r="BB37" s="619"/>
      <c r="BC37" s="619"/>
      <c r="BD37" s="637"/>
      <c r="BE37" s="637"/>
      <c r="BF37" s="647"/>
      <c r="BG37" s="655" t="s">
        <v>316</v>
      </c>
      <c r="BH37" s="652"/>
      <c r="BI37" s="652"/>
      <c r="BJ37" s="652"/>
      <c r="BK37" s="652"/>
      <c r="BL37" s="652"/>
      <c r="BM37" s="652"/>
      <c r="BN37" s="652"/>
      <c r="BO37" s="652"/>
      <c r="BP37" s="652"/>
      <c r="BQ37" s="652"/>
      <c r="BR37" s="652"/>
      <c r="BS37" s="652"/>
      <c r="BT37" s="652"/>
      <c r="BU37" s="653"/>
      <c r="BV37" s="618">
        <v>3821</v>
      </c>
      <c r="BW37" s="619"/>
      <c r="BX37" s="619"/>
      <c r="BY37" s="619"/>
      <c r="BZ37" s="619"/>
      <c r="CA37" s="619"/>
      <c r="CB37" s="654"/>
      <c r="CD37" s="655" t="s">
        <v>317</v>
      </c>
      <c r="CE37" s="652"/>
      <c r="CF37" s="652"/>
      <c r="CG37" s="652"/>
      <c r="CH37" s="652"/>
      <c r="CI37" s="652"/>
      <c r="CJ37" s="652"/>
      <c r="CK37" s="652"/>
      <c r="CL37" s="652"/>
      <c r="CM37" s="652"/>
      <c r="CN37" s="652"/>
      <c r="CO37" s="652"/>
      <c r="CP37" s="652"/>
      <c r="CQ37" s="653"/>
      <c r="CR37" s="618">
        <v>889208</v>
      </c>
      <c r="CS37" s="637"/>
      <c r="CT37" s="637"/>
      <c r="CU37" s="637"/>
      <c r="CV37" s="637"/>
      <c r="CW37" s="637"/>
      <c r="CX37" s="637"/>
      <c r="CY37" s="638"/>
      <c r="CZ37" s="621">
        <v>7.6</v>
      </c>
      <c r="DA37" s="639"/>
      <c r="DB37" s="639"/>
      <c r="DC37" s="640"/>
      <c r="DD37" s="624">
        <v>637666</v>
      </c>
      <c r="DE37" s="637"/>
      <c r="DF37" s="637"/>
      <c r="DG37" s="637"/>
      <c r="DH37" s="637"/>
      <c r="DI37" s="637"/>
      <c r="DJ37" s="637"/>
      <c r="DK37" s="638"/>
      <c r="DL37" s="624">
        <v>539712</v>
      </c>
      <c r="DM37" s="637"/>
      <c r="DN37" s="637"/>
      <c r="DO37" s="637"/>
      <c r="DP37" s="637"/>
      <c r="DQ37" s="637"/>
      <c r="DR37" s="637"/>
      <c r="DS37" s="637"/>
      <c r="DT37" s="637"/>
      <c r="DU37" s="637"/>
      <c r="DV37" s="638"/>
      <c r="DW37" s="641">
        <v>6.8</v>
      </c>
      <c r="DX37" s="642"/>
      <c r="DY37" s="642"/>
      <c r="DZ37" s="642"/>
      <c r="EA37" s="642"/>
      <c r="EB37" s="642"/>
      <c r="EC37" s="643"/>
    </row>
    <row r="38" spans="2:133" ht="11.25" customHeight="1" x14ac:dyDescent="0.15">
      <c r="AQ38" s="644" t="s">
        <v>318</v>
      </c>
      <c r="AR38" s="645"/>
      <c r="AS38" s="645"/>
      <c r="AT38" s="645"/>
      <c r="AU38" s="645"/>
      <c r="AV38" s="645"/>
      <c r="AW38" s="645"/>
      <c r="AX38" s="645"/>
      <c r="AY38" s="646"/>
      <c r="AZ38" s="618">
        <v>35035</v>
      </c>
      <c r="BA38" s="619"/>
      <c r="BB38" s="619"/>
      <c r="BC38" s="619"/>
      <c r="BD38" s="637"/>
      <c r="BE38" s="637"/>
      <c r="BF38" s="647"/>
      <c r="BG38" s="655" t="s">
        <v>319</v>
      </c>
      <c r="BH38" s="652"/>
      <c r="BI38" s="652"/>
      <c r="BJ38" s="652"/>
      <c r="BK38" s="652"/>
      <c r="BL38" s="652"/>
      <c r="BM38" s="652"/>
      <c r="BN38" s="652"/>
      <c r="BO38" s="652"/>
      <c r="BP38" s="652"/>
      <c r="BQ38" s="652"/>
      <c r="BR38" s="652"/>
      <c r="BS38" s="652"/>
      <c r="BT38" s="652"/>
      <c r="BU38" s="653"/>
      <c r="BV38" s="618">
        <v>7132</v>
      </c>
      <c r="BW38" s="619"/>
      <c r="BX38" s="619"/>
      <c r="BY38" s="619"/>
      <c r="BZ38" s="619"/>
      <c r="CA38" s="619"/>
      <c r="CB38" s="654"/>
      <c r="CD38" s="655" t="s">
        <v>320</v>
      </c>
      <c r="CE38" s="652"/>
      <c r="CF38" s="652"/>
      <c r="CG38" s="652"/>
      <c r="CH38" s="652"/>
      <c r="CI38" s="652"/>
      <c r="CJ38" s="652"/>
      <c r="CK38" s="652"/>
      <c r="CL38" s="652"/>
      <c r="CM38" s="652"/>
      <c r="CN38" s="652"/>
      <c r="CO38" s="652"/>
      <c r="CP38" s="652"/>
      <c r="CQ38" s="653"/>
      <c r="CR38" s="618">
        <v>1172053</v>
      </c>
      <c r="CS38" s="619"/>
      <c r="CT38" s="619"/>
      <c r="CU38" s="619"/>
      <c r="CV38" s="619"/>
      <c r="CW38" s="619"/>
      <c r="CX38" s="619"/>
      <c r="CY38" s="620"/>
      <c r="CZ38" s="621">
        <v>10.1</v>
      </c>
      <c r="DA38" s="639"/>
      <c r="DB38" s="639"/>
      <c r="DC38" s="640"/>
      <c r="DD38" s="624">
        <v>1014570</v>
      </c>
      <c r="DE38" s="619"/>
      <c r="DF38" s="619"/>
      <c r="DG38" s="619"/>
      <c r="DH38" s="619"/>
      <c r="DI38" s="619"/>
      <c r="DJ38" s="619"/>
      <c r="DK38" s="620"/>
      <c r="DL38" s="624">
        <v>574387</v>
      </c>
      <c r="DM38" s="619"/>
      <c r="DN38" s="619"/>
      <c r="DO38" s="619"/>
      <c r="DP38" s="619"/>
      <c r="DQ38" s="619"/>
      <c r="DR38" s="619"/>
      <c r="DS38" s="619"/>
      <c r="DT38" s="619"/>
      <c r="DU38" s="619"/>
      <c r="DV38" s="620"/>
      <c r="DW38" s="641">
        <v>7.2</v>
      </c>
      <c r="DX38" s="642"/>
      <c r="DY38" s="642"/>
      <c r="DZ38" s="642"/>
      <c r="EA38" s="642"/>
      <c r="EB38" s="642"/>
      <c r="EC38" s="643"/>
    </row>
    <row r="39" spans="2:133" ht="11.25" customHeight="1" x14ac:dyDescent="0.15">
      <c r="AQ39" s="644" t="s">
        <v>321</v>
      </c>
      <c r="AR39" s="645"/>
      <c r="AS39" s="645"/>
      <c r="AT39" s="645"/>
      <c r="AU39" s="645"/>
      <c r="AV39" s="645"/>
      <c r="AW39" s="645"/>
      <c r="AX39" s="645"/>
      <c r="AY39" s="646"/>
      <c r="AZ39" s="618" t="s">
        <v>110</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123</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378839</v>
      </c>
      <c r="CS39" s="637"/>
      <c r="CT39" s="637"/>
      <c r="CU39" s="637"/>
      <c r="CV39" s="637"/>
      <c r="CW39" s="637"/>
      <c r="CX39" s="637"/>
      <c r="CY39" s="638"/>
      <c r="CZ39" s="621">
        <v>3.3</v>
      </c>
      <c r="DA39" s="639"/>
      <c r="DB39" s="639"/>
      <c r="DC39" s="640"/>
      <c r="DD39" s="624">
        <v>243459</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225938</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102</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t="s">
        <v>110</v>
      </c>
      <c r="CS40" s="619"/>
      <c r="CT40" s="619"/>
      <c r="CU40" s="619"/>
      <c r="CV40" s="619"/>
      <c r="CW40" s="619"/>
      <c r="CX40" s="619"/>
      <c r="CY40" s="620"/>
      <c r="CZ40" s="621" t="s">
        <v>110</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594176</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263</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1444505</v>
      </c>
      <c r="CS42" s="619"/>
      <c r="CT42" s="619"/>
      <c r="CU42" s="619"/>
      <c r="CV42" s="619"/>
      <c r="CW42" s="619"/>
      <c r="CX42" s="619"/>
      <c r="CY42" s="620"/>
      <c r="CZ42" s="621">
        <v>12.4</v>
      </c>
      <c r="DA42" s="622"/>
      <c r="DB42" s="622"/>
      <c r="DC42" s="623"/>
      <c r="DD42" s="624">
        <v>431555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23300</v>
      </c>
      <c r="CS43" s="637"/>
      <c r="CT43" s="637"/>
      <c r="CU43" s="637"/>
      <c r="CV43" s="637"/>
      <c r="CW43" s="637"/>
      <c r="CX43" s="637"/>
      <c r="CY43" s="638"/>
      <c r="CZ43" s="621">
        <v>0.2</v>
      </c>
      <c r="DA43" s="639"/>
      <c r="DB43" s="639"/>
      <c r="DC43" s="640"/>
      <c r="DD43" s="624">
        <v>23300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288</v>
      </c>
      <c r="CE44" s="632"/>
      <c r="CF44" s="615" t="s">
        <v>336</v>
      </c>
      <c r="CG44" s="616"/>
      <c r="CH44" s="616"/>
      <c r="CI44" s="616"/>
      <c r="CJ44" s="616"/>
      <c r="CK44" s="616"/>
      <c r="CL44" s="616"/>
      <c r="CM44" s="616"/>
      <c r="CN44" s="616"/>
      <c r="CO44" s="616"/>
      <c r="CP44" s="616"/>
      <c r="CQ44" s="617"/>
      <c r="CR44" s="618">
        <v>1444505</v>
      </c>
      <c r="CS44" s="619"/>
      <c r="CT44" s="619"/>
      <c r="CU44" s="619"/>
      <c r="CV44" s="619"/>
      <c r="CW44" s="619"/>
      <c r="CX44" s="619"/>
      <c r="CY44" s="620"/>
      <c r="CZ44" s="621">
        <v>12.4</v>
      </c>
      <c r="DA44" s="622"/>
      <c r="DB44" s="622"/>
      <c r="DC44" s="623"/>
      <c r="DD44" s="624">
        <v>431555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469697</v>
      </c>
      <c r="CS45" s="637"/>
      <c r="CT45" s="637"/>
      <c r="CU45" s="637"/>
      <c r="CV45" s="637"/>
      <c r="CW45" s="637"/>
      <c r="CX45" s="637"/>
      <c r="CY45" s="638"/>
      <c r="CZ45" s="621">
        <v>4</v>
      </c>
      <c r="DA45" s="639"/>
      <c r="DB45" s="639"/>
      <c r="DC45" s="640"/>
      <c r="DD45" s="624">
        <v>17816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959573</v>
      </c>
      <c r="CS46" s="619"/>
      <c r="CT46" s="619"/>
      <c r="CU46" s="619"/>
      <c r="CV46" s="619"/>
      <c r="CW46" s="619"/>
      <c r="CX46" s="619"/>
      <c r="CY46" s="620"/>
      <c r="CZ46" s="621">
        <v>8.1999999999999993</v>
      </c>
      <c r="DA46" s="622"/>
      <c r="DB46" s="622"/>
      <c r="DC46" s="623"/>
      <c r="DD46" s="624">
        <v>412704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11650511</v>
      </c>
      <c r="CS49" s="603"/>
      <c r="CT49" s="603"/>
      <c r="CU49" s="603"/>
      <c r="CV49" s="603"/>
      <c r="CW49" s="603"/>
      <c r="CX49" s="603"/>
      <c r="CY49" s="604"/>
      <c r="CZ49" s="605">
        <v>100</v>
      </c>
      <c r="DA49" s="606"/>
      <c r="DB49" s="606"/>
      <c r="DC49" s="607"/>
      <c r="DD49" s="608">
        <v>8373422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364</v>
      </c>
      <c r="C7" s="1077"/>
      <c r="D7" s="1077"/>
      <c r="E7" s="1077"/>
      <c r="F7" s="1077"/>
      <c r="G7" s="1077"/>
      <c r="H7" s="1077"/>
      <c r="I7" s="1077"/>
      <c r="J7" s="1077"/>
      <c r="K7" s="1077"/>
      <c r="L7" s="1077"/>
      <c r="M7" s="1077"/>
      <c r="N7" s="1077"/>
      <c r="O7" s="1077"/>
      <c r="P7" s="1078"/>
      <c r="Q7" s="1130">
        <v>12213</v>
      </c>
      <c r="R7" s="1131"/>
      <c r="S7" s="1131"/>
      <c r="T7" s="1131"/>
      <c r="U7" s="1131"/>
      <c r="V7" s="1131">
        <v>11534</v>
      </c>
      <c r="W7" s="1131"/>
      <c r="X7" s="1131"/>
      <c r="Y7" s="1131"/>
      <c r="Z7" s="1131"/>
      <c r="AA7" s="1131">
        <v>679</v>
      </c>
      <c r="AB7" s="1131"/>
      <c r="AC7" s="1131"/>
      <c r="AD7" s="1131"/>
      <c r="AE7" s="1132"/>
      <c r="AF7" s="1133">
        <v>637</v>
      </c>
      <c r="AG7" s="1134"/>
      <c r="AH7" s="1134"/>
      <c r="AI7" s="1134"/>
      <c r="AJ7" s="1135"/>
      <c r="AK7" s="1117">
        <v>341</v>
      </c>
      <c r="AL7" s="1118"/>
      <c r="AM7" s="1118"/>
      <c r="AN7" s="1118"/>
      <c r="AO7" s="1118"/>
      <c r="AP7" s="1118">
        <v>17017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556</v>
      </c>
      <c r="BT7" s="1122"/>
      <c r="BU7" s="1122"/>
      <c r="BV7" s="1122"/>
      <c r="BW7" s="1122"/>
      <c r="BX7" s="1122"/>
      <c r="BY7" s="1122"/>
      <c r="BZ7" s="1122"/>
      <c r="CA7" s="1122"/>
      <c r="CB7" s="1122"/>
      <c r="CC7" s="1122"/>
      <c r="CD7" s="1122"/>
      <c r="CE7" s="1122"/>
      <c r="CF7" s="1122"/>
      <c r="CG7" s="1123"/>
      <c r="CH7" s="1114">
        <v>19</v>
      </c>
      <c r="CI7" s="1115"/>
      <c r="CJ7" s="1115"/>
      <c r="CK7" s="1115"/>
      <c r="CL7" s="1116"/>
      <c r="CM7" s="1114">
        <v>46</v>
      </c>
      <c r="CN7" s="1115"/>
      <c r="CO7" s="1115"/>
      <c r="CP7" s="1115"/>
      <c r="CQ7" s="1116"/>
      <c r="CR7" s="1114">
        <v>100</v>
      </c>
      <c r="CS7" s="1115"/>
      <c r="CT7" s="1115"/>
      <c r="CU7" s="1115"/>
      <c r="CV7" s="1116"/>
      <c r="CW7" s="1114">
        <v>3</v>
      </c>
      <c r="CX7" s="1115"/>
      <c r="CY7" s="1115"/>
      <c r="CZ7" s="1115"/>
      <c r="DA7" s="1116"/>
      <c r="DB7" s="1114" t="s">
        <v>487</v>
      </c>
      <c r="DC7" s="1115"/>
      <c r="DD7" s="1115"/>
      <c r="DE7" s="1115"/>
      <c r="DF7" s="1116"/>
      <c r="DG7" s="1114" t="s">
        <v>487</v>
      </c>
      <c r="DH7" s="1115"/>
      <c r="DI7" s="1115"/>
      <c r="DJ7" s="1115"/>
      <c r="DK7" s="1116"/>
      <c r="DL7" s="1114" t="s">
        <v>487</v>
      </c>
      <c r="DM7" s="1115"/>
      <c r="DN7" s="1115"/>
      <c r="DO7" s="1115"/>
      <c r="DP7" s="1116"/>
      <c r="DQ7" s="1114" t="s">
        <v>487</v>
      </c>
      <c r="DR7" s="1115"/>
      <c r="DS7" s="1115"/>
      <c r="DT7" s="1115"/>
      <c r="DU7" s="1116"/>
      <c r="DV7" s="1141"/>
      <c r="DW7" s="1142"/>
      <c r="DX7" s="1142"/>
      <c r="DY7" s="1142"/>
      <c r="DZ7" s="1143"/>
      <c r="EA7" s="205"/>
    </row>
    <row r="8" spans="1:131" s="206" customFormat="1" ht="26.25" customHeight="1" x14ac:dyDescent="0.15">
      <c r="A8" s="212">
        <v>2</v>
      </c>
      <c r="B8" s="1057" t="s">
        <v>365</v>
      </c>
      <c r="C8" s="1058"/>
      <c r="D8" s="1058"/>
      <c r="E8" s="1058"/>
      <c r="F8" s="1058"/>
      <c r="G8" s="1058"/>
      <c r="H8" s="1058"/>
      <c r="I8" s="1058"/>
      <c r="J8" s="1058"/>
      <c r="K8" s="1058"/>
      <c r="L8" s="1058"/>
      <c r="M8" s="1058"/>
      <c r="N8" s="1058"/>
      <c r="O8" s="1058"/>
      <c r="P8" s="1059"/>
      <c r="Q8" s="1069">
        <v>39</v>
      </c>
      <c r="R8" s="1070"/>
      <c r="S8" s="1070"/>
      <c r="T8" s="1070"/>
      <c r="U8" s="1070"/>
      <c r="V8" s="1070">
        <v>39</v>
      </c>
      <c r="W8" s="1070"/>
      <c r="X8" s="1070"/>
      <c r="Y8" s="1070"/>
      <c r="Z8" s="1070"/>
      <c r="AA8" s="1070">
        <v>1</v>
      </c>
      <c r="AB8" s="1070"/>
      <c r="AC8" s="1070"/>
      <c r="AD8" s="1070"/>
      <c r="AE8" s="1071"/>
      <c r="AF8" s="1063">
        <v>1</v>
      </c>
      <c r="AG8" s="1064"/>
      <c r="AH8" s="1064"/>
      <c r="AI8" s="1064"/>
      <c r="AJ8" s="1065"/>
      <c r="AK8" s="1112">
        <v>1</v>
      </c>
      <c r="AL8" s="1113"/>
      <c r="AM8" s="1113"/>
      <c r="AN8" s="1113"/>
      <c r="AO8" s="1113"/>
      <c r="AP8" s="1113">
        <v>41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t="s">
        <v>366</v>
      </c>
      <c r="C9" s="1058"/>
      <c r="D9" s="1058"/>
      <c r="E9" s="1058"/>
      <c r="F9" s="1058"/>
      <c r="G9" s="1058"/>
      <c r="H9" s="1058"/>
      <c r="I9" s="1058"/>
      <c r="J9" s="1058"/>
      <c r="K9" s="1058"/>
      <c r="L9" s="1058"/>
      <c r="M9" s="1058"/>
      <c r="N9" s="1058"/>
      <c r="O9" s="1058"/>
      <c r="P9" s="1059"/>
      <c r="Q9" s="1069">
        <v>71</v>
      </c>
      <c r="R9" s="1070"/>
      <c r="S9" s="1070"/>
      <c r="T9" s="1070"/>
      <c r="U9" s="1070"/>
      <c r="V9" s="1070">
        <v>64</v>
      </c>
      <c r="W9" s="1070"/>
      <c r="X9" s="1070"/>
      <c r="Y9" s="1070"/>
      <c r="Z9" s="1070"/>
      <c r="AA9" s="1070">
        <v>7</v>
      </c>
      <c r="AB9" s="1070"/>
      <c r="AC9" s="1070"/>
      <c r="AD9" s="1070"/>
      <c r="AE9" s="1071"/>
      <c r="AF9" s="1063">
        <v>7</v>
      </c>
      <c r="AG9" s="1064"/>
      <c r="AH9" s="1064"/>
      <c r="AI9" s="1064"/>
      <c r="AJ9" s="1065"/>
      <c r="AK9" s="1112">
        <v>6</v>
      </c>
      <c r="AL9" s="1113"/>
      <c r="AM9" s="1113"/>
      <c r="AN9" s="1113"/>
      <c r="AO9" s="1113"/>
      <c r="AP9" s="1113">
        <v>56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t="s">
        <v>367</v>
      </c>
      <c r="C10" s="1058"/>
      <c r="D10" s="1058"/>
      <c r="E10" s="1058"/>
      <c r="F10" s="1058"/>
      <c r="G10" s="1058"/>
      <c r="H10" s="1058"/>
      <c r="I10" s="1058"/>
      <c r="J10" s="1058"/>
      <c r="K10" s="1058"/>
      <c r="L10" s="1058"/>
      <c r="M10" s="1058"/>
      <c r="N10" s="1058"/>
      <c r="O10" s="1058"/>
      <c r="P10" s="1059"/>
      <c r="Q10" s="1069">
        <v>11</v>
      </c>
      <c r="R10" s="1070"/>
      <c r="S10" s="1070"/>
      <c r="T10" s="1070"/>
      <c r="U10" s="1070"/>
      <c r="V10" s="1070">
        <v>9</v>
      </c>
      <c r="W10" s="1070"/>
      <c r="X10" s="1070"/>
      <c r="Y10" s="1070"/>
      <c r="Z10" s="1070"/>
      <c r="AA10" s="1070">
        <v>2</v>
      </c>
      <c r="AB10" s="1070"/>
      <c r="AC10" s="1070"/>
      <c r="AD10" s="1070"/>
      <c r="AE10" s="1071"/>
      <c r="AF10" s="1063">
        <v>2</v>
      </c>
      <c r="AG10" s="1064"/>
      <c r="AH10" s="1064"/>
      <c r="AI10" s="1064"/>
      <c r="AJ10" s="1065"/>
      <c r="AK10" s="1112">
        <v>5</v>
      </c>
      <c r="AL10" s="1113"/>
      <c r="AM10" s="1113"/>
      <c r="AN10" s="1113"/>
      <c r="AO10" s="1113"/>
      <c r="AP10" s="1113" t="s">
        <v>487</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t="s">
        <v>368</v>
      </c>
      <c r="C11" s="1058"/>
      <c r="D11" s="1058"/>
      <c r="E11" s="1058"/>
      <c r="F11" s="1058"/>
      <c r="G11" s="1058"/>
      <c r="H11" s="1058"/>
      <c r="I11" s="1058"/>
      <c r="J11" s="1058"/>
      <c r="K11" s="1058"/>
      <c r="L11" s="1058"/>
      <c r="M11" s="1058"/>
      <c r="N11" s="1058"/>
      <c r="O11" s="1058"/>
      <c r="P11" s="1059"/>
      <c r="Q11" s="1069">
        <v>9</v>
      </c>
      <c r="R11" s="1070"/>
      <c r="S11" s="1070"/>
      <c r="T11" s="1070"/>
      <c r="U11" s="1070"/>
      <c r="V11" s="1070">
        <v>6</v>
      </c>
      <c r="W11" s="1070"/>
      <c r="X11" s="1070"/>
      <c r="Y11" s="1070"/>
      <c r="Z11" s="1070"/>
      <c r="AA11" s="1070">
        <v>3</v>
      </c>
      <c r="AB11" s="1070"/>
      <c r="AC11" s="1070"/>
      <c r="AD11" s="1070"/>
      <c r="AE11" s="1071"/>
      <c r="AF11" s="1063">
        <v>3</v>
      </c>
      <c r="AG11" s="1064"/>
      <c r="AH11" s="1064"/>
      <c r="AI11" s="1064"/>
      <c r="AJ11" s="1065"/>
      <c r="AK11" s="1112">
        <v>3</v>
      </c>
      <c r="AL11" s="1113"/>
      <c r="AM11" s="1113"/>
      <c r="AN11" s="1113"/>
      <c r="AO11" s="1113"/>
      <c r="AP11" s="1113" t="s">
        <v>487</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t="s">
        <v>369</v>
      </c>
      <c r="C12" s="1058"/>
      <c r="D12" s="1058"/>
      <c r="E12" s="1058"/>
      <c r="F12" s="1058"/>
      <c r="G12" s="1058"/>
      <c r="H12" s="1058"/>
      <c r="I12" s="1058"/>
      <c r="J12" s="1058"/>
      <c r="K12" s="1058"/>
      <c r="L12" s="1058"/>
      <c r="M12" s="1058"/>
      <c r="N12" s="1058"/>
      <c r="O12" s="1058"/>
      <c r="P12" s="1059"/>
      <c r="Q12" s="1069">
        <v>3</v>
      </c>
      <c r="R12" s="1070"/>
      <c r="S12" s="1070"/>
      <c r="T12" s="1070"/>
      <c r="U12" s="1070"/>
      <c r="V12" s="1070">
        <v>1</v>
      </c>
      <c r="W12" s="1070"/>
      <c r="X12" s="1070"/>
      <c r="Y12" s="1070"/>
      <c r="Z12" s="1070"/>
      <c r="AA12" s="1070">
        <v>2</v>
      </c>
      <c r="AB12" s="1070"/>
      <c r="AC12" s="1070"/>
      <c r="AD12" s="1070"/>
      <c r="AE12" s="1071"/>
      <c r="AF12" s="1063">
        <v>2</v>
      </c>
      <c r="AG12" s="1064"/>
      <c r="AH12" s="1064"/>
      <c r="AI12" s="1064"/>
      <c r="AJ12" s="1065"/>
      <c r="AK12" s="1112" t="s">
        <v>487</v>
      </c>
      <c r="AL12" s="1113"/>
      <c r="AM12" s="1113"/>
      <c r="AN12" s="1113"/>
      <c r="AO12" s="1113"/>
      <c r="AP12" s="1113" t="s">
        <v>487</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t="s">
        <v>370</v>
      </c>
      <c r="C13" s="1058"/>
      <c r="D13" s="1058"/>
      <c r="E13" s="1058"/>
      <c r="F13" s="1058"/>
      <c r="G13" s="1058"/>
      <c r="H13" s="1058"/>
      <c r="I13" s="1058"/>
      <c r="J13" s="1058"/>
      <c r="K13" s="1058"/>
      <c r="L13" s="1058"/>
      <c r="M13" s="1058"/>
      <c r="N13" s="1058"/>
      <c r="O13" s="1058"/>
      <c r="P13" s="1059"/>
      <c r="Q13" s="1069">
        <v>25</v>
      </c>
      <c r="R13" s="1070"/>
      <c r="S13" s="1070"/>
      <c r="T13" s="1070"/>
      <c r="U13" s="1070"/>
      <c r="V13" s="1070">
        <v>7</v>
      </c>
      <c r="W13" s="1070"/>
      <c r="X13" s="1070"/>
      <c r="Y13" s="1070"/>
      <c r="Z13" s="1070"/>
      <c r="AA13" s="1070">
        <v>18</v>
      </c>
      <c r="AB13" s="1070"/>
      <c r="AC13" s="1070"/>
      <c r="AD13" s="1070"/>
      <c r="AE13" s="1071"/>
      <c r="AF13" s="1063">
        <v>18</v>
      </c>
      <c r="AG13" s="1064"/>
      <c r="AH13" s="1064"/>
      <c r="AI13" s="1064"/>
      <c r="AJ13" s="1065"/>
      <c r="AK13" s="1112">
        <v>8</v>
      </c>
      <c r="AL13" s="1113"/>
      <c r="AM13" s="1113"/>
      <c r="AN13" s="1113"/>
      <c r="AO13" s="1113"/>
      <c r="AP13" s="1113" t="s">
        <v>487</v>
      </c>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t="s">
        <v>371</v>
      </c>
      <c r="C14" s="1058"/>
      <c r="D14" s="1058"/>
      <c r="E14" s="1058"/>
      <c r="F14" s="1058"/>
      <c r="G14" s="1058"/>
      <c r="H14" s="1058"/>
      <c r="I14" s="1058"/>
      <c r="J14" s="1058"/>
      <c r="K14" s="1058"/>
      <c r="L14" s="1058"/>
      <c r="M14" s="1058"/>
      <c r="N14" s="1058"/>
      <c r="O14" s="1058"/>
      <c r="P14" s="1059"/>
      <c r="Q14" s="1069">
        <v>14</v>
      </c>
      <c r="R14" s="1070"/>
      <c r="S14" s="1070"/>
      <c r="T14" s="1070"/>
      <c r="U14" s="1070"/>
      <c r="V14" s="1070">
        <v>4</v>
      </c>
      <c r="W14" s="1070"/>
      <c r="X14" s="1070"/>
      <c r="Y14" s="1070"/>
      <c r="Z14" s="1070"/>
      <c r="AA14" s="1070">
        <v>10</v>
      </c>
      <c r="AB14" s="1070"/>
      <c r="AC14" s="1070"/>
      <c r="AD14" s="1070"/>
      <c r="AE14" s="1071"/>
      <c r="AF14" s="1063">
        <v>10</v>
      </c>
      <c r="AG14" s="1064"/>
      <c r="AH14" s="1064"/>
      <c r="AI14" s="1064"/>
      <c r="AJ14" s="1065"/>
      <c r="AK14" s="1112" t="s">
        <v>487</v>
      </c>
      <c r="AL14" s="1113"/>
      <c r="AM14" s="1113"/>
      <c r="AN14" s="1113"/>
      <c r="AO14" s="1113"/>
      <c r="AP14" s="1113" t="s">
        <v>487</v>
      </c>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t="s">
        <v>372</v>
      </c>
      <c r="C15" s="1058"/>
      <c r="D15" s="1058"/>
      <c r="E15" s="1058"/>
      <c r="F15" s="1058"/>
      <c r="G15" s="1058"/>
      <c r="H15" s="1058"/>
      <c r="I15" s="1058"/>
      <c r="J15" s="1058"/>
      <c r="K15" s="1058"/>
      <c r="L15" s="1058"/>
      <c r="M15" s="1058"/>
      <c r="N15" s="1058"/>
      <c r="O15" s="1058"/>
      <c r="P15" s="1059"/>
      <c r="Q15" s="1069">
        <v>5</v>
      </c>
      <c r="R15" s="1070"/>
      <c r="S15" s="1070"/>
      <c r="T15" s="1070"/>
      <c r="U15" s="1070"/>
      <c r="V15" s="1070">
        <v>3</v>
      </c>
      <c r="W15" s="1070"/>
      <c r="X15" s="1070"/>
      <c r="Y15" s="1070"/>
      <c r="Z15" s="1070"/>
      <c r="AA15" s="1070">
        <v>2</v>
      </c>
      <c r="AB15" s="1070"/>
      <c r="AC15" s="1070"/>
      <c r="AD15" s="1070"/>
      <c r="AE15" s="1071"/>
      <c r="AF15" s="1063">
        <v>2</v>
      </c>
      <c r="AG15" s="1064"/>
      <c r="AH15" s="1064"/>
      <c r="AI15" s="1064"/>
      <c r="AJ15" s="1065"/>
      <c r="AK15" s="1112" t="s">
        <v>487</v>
      </c>
      <c r="AL15" s="1113"/>
      <c r="AM15" s="1113"/>
      <c r="AN15" s="1113"/>
      <c r="AO15" s="1113"/>
      <c r="AP15" s="1113" t="s">
        <v>487</v>
      </c>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373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374</v>
      </c>
      <c r="B23" s="970" t="s">
        <v>375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682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378</v>
      </c>
      <c r="R26" s="1028"/>
      <c r="S26" s="1028"/>
      <c r="T26" s="1028"/>
      <c r="U26" s="1029"/>
      <c r="V26" s="1027" t="s">
        <v>379</v>
      </c>
      <c r="W26" s="1028"/>
      <c r="X26" s="1028"/>
      <c r="Y26" s="1028"/>
      <c r="Z26" s="1029"/>
      <c r="AA26" s="1027" t="s">
        <v>380</v>
      </c>
      <c r="AB26" s="1028"/>
      <c r="AC26" s="1028"/>
      <c r="AD26" s="1028"/>
      <c r="AE26" s="1028"/>
      <c r="AF26" s="1085" t="s">
        <v>381</v>
      </c>
      <c r="AG26" s="1034"/>
      <c r="AH26" s="1034"/>
      <c r="AI26" s="1034"/>
      <c r="AJ26" s="1086"/>
      <c r="AK26" s="1028" t="s">
        <v>382</v>
      </c>
      <c r="AL26" s="1028"/>
      <c r="AM26" s="1028"/>
      <c r="AN26" s="1028"/>
      <c r="AO26" s="1029"/>
      <c r="AP26" s="1027" t="s">
        <v>383</v>
      </c>
      <c r="AQ26" s="1028"/>
      <c r="AR26" s="1028"/>
      <c r="AS26" s="1028"/>
      <c r="AT26" s="1029"/>
      <c r="AU26" s="1027" t="s">
        <v>384</v>
      </c>
      <c r="AV26" s="1028"/>
      <c r="AW26" s="1028"/>
      <c r="AX26" s="1028"/>
      <c r="AY26" s="1029"/>
      <c r="AZ26" s="1027" t="s">
        <v>385</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386</v>
      </c>
      <c r="C28" s="1077"/>
      <c r="D28" s="1077"/>
      <c r="E28" s="1077"/>
      <c r="F28" s="1077"/>
      <c r="G28" s="1077"/>
      <c r="H28" s="1077"/>
      <c r="I28" s="1077"/>
      <c r="J28" s="1077"/>
      <c r="K28" s="1077"/>
      <c r="L28" s="1077"/>
      <c r="M28" s="1077"/>
      <c r="N28" s="1077"/>
      <c r="O28" s="1077"/>
      <c r="P28" s="1078"/>
      <c r="Q28" s="1079">
        <v>3397</v>
      </c>
      <c r="R28" s="1080"/>
      <c r="S28" s="1080"/>
      <c r="T28" s="1080"/>
      <c r="U28" s="1080"/>
      <c r="V28" s="1080">
        <v>3311</v>
      </c>
      <c r="W28" s="1080"/>
      <c r="X28" s="1080"/>
      <c r="Y28" s="1080"/>
      <c r="Z28" s="1080"/>
      <c r="AA28" s="1080">
        <v>86</v>
      </c>
      <c r="AB28" s="1080"/>
      <c r="AC28" s="1080"/>
      <c r="AD28" s="1080"/>
      <c r="AE28" s="1081"/>
      <c r="AF28" s="1082">
        <v>86</v>
      </c>
      <c r="AG28" s="1080"/>
      <c r="AH28" s="1080"/>
      <c r="AI28" s="1080"/>
      <c r="AJ28" s="1083"/>
      <c r="AK28" s="1084">
        <v>226</v>
      </c>
      <c r="AL28" s="1072"/>
      <c r="AM28" s="1072"/>
      <c r="AN28" s="1072"/>
      <c r="AO28" s="1072"/>
      <c r="AP28" s="1072" t="s">
        <v>487</v>
      </c>
      <c r="AQ28" s="1072"/>
      <c r="AR28" s="1072"/>
      <c r="AS28" s="1072"/>
      <c r="AT28" s="1072"/>
      <c r="AU28" s="1072" t="s">
        <v>487</v>
      </c>
      <c r="AV28" s="1072"/>
      <c r="AW28" s="1072"/>
      <c r="AX28" s="1072"/>
      <c r="AY28" s="1072"/>
      <c r="AZ28" s="1073" t="s">
        <v>487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387</v>
      </c>
      <c r="C29" s="1058"/>
      <c r="D29" s="1058"/>
      <c r="E29" s="1058"/>
      <c r="F29" s="1058"/>
      <c r="G29" s="1058"/>
      <c r="H29" s="1058"/>
      <c r="I29" s="1058"/>
      <c r="J29" s="1058"/>
      <c r="K29" s="1058"/>
      <c r="L29" s="1058"/>
      <c r="M29" s="1058"/>
      <c r="N29" s="1058"/>
      <c r="O29" s="1058"/>
      <c r="P29" s="1059"/>
      <c r="Q29" s="1069">
        <v>216</v>
      </c>
      <c r="R29" s="1070"/>
      <c r="S29" s="1070"/>
      <c r="T29" s="1070"/>
      <c r="U29" s="1070"/>
      <c r="V29" s="1070">
        <v>216</v>
      </c>
      <c r="W29" s="1070"/>
      <c r="X29" s="1070"/>
      <c r="Y29" s="1070"/>
      <c r="Z29" s="1070"/>
      <c r="AA29" s="1070">
        <v>0</v>
      </c>
      <c r="AB29" s="1070"/>
      <c r="AC29" s="1070"/>
      <c r="AD29" s="1070"/>
      <c r="AE29" s="1071"/>
      <c r="AF29" s="1063">
        <v>0</v>
      </c>
      <c r="AG29" s="1064"/>
      <c r="AH29" s="1064"/>
      <c r="AI29" s="1064"/>
      <c r="AJ29" s="1065"/>
      <c r="AK29" s="1006">
        <v>75</v>
      </c>
      <c r="AL29" s="997"/>
      <c r="AM29" s="997"/>
      <c r="AN29" s="997"/>
      <c r="AO29" s="997"/>
      <c r="AP29" s="997" t="s">
        <v>487</v>
      </c>
      <c r="AQ29" s="997"/>
      <c r="AR29" s="997"/>
      <c r="AS29" s="997"/>
      <c r="AT29" s="997"/>
      <c r="AU29" s="997" t="s">
        <v>487</v>
      </c>
      <c r="AV29" s="997"/>
      <c r="AW29" s="997"/>
      <c r="AX29" s="997"/>
      <c r="AY29" s="997"/>
      <c r="AZ29" s="1068" t="s">
        <v>487</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388</v>
      </c>
      <c r="C30" s="1058"/>
      <c r="D30" s="1058"/>
      <c r="E30" s="1058"/>
      <c r="F30" s="1058"/>
      <c r="G30" s="1058"/>
      <c r="H30" s="1058"/>
      <c r="I30" s="1058"/>
      <c r="J30" s="1058"/>
      <c r="K30" s="1058"/>
      <c r="L30" s="1058"/>
      <c r="M30" s="1058"/>
      <c r="N30" s="1058"/>
      <c r="O30" s="1058"/>
      <c r="P30" s="1059"/>
      <c r="Q30" s="1069">
        <v>1877</v>
      </c>
      <c r="R30" s="1070"/>
      <c r="S30" s="1070"/>
      <c r="T30" s="1070"/>
      <c r="U30" s="1070"/>
      <c r="V30" s="1070">
        <v>1721</v>
      </c>
      <c r="W30" s="1070"/>
      <c r="X30" s="1070"/>
      <c r="Y30" s="1070"/>
      <c r="Z30" s="1070"/>
      <c r="AA30" s="1070">
        <v>156</v>
      </c>
      <c r="AB30" s="1070"/>
      <c r="AC30" s="1070"/>
      <c r="AD30" s="1070"/>
      <c r="AE30" s="1071"/>
      <c r="AF30" s="1063">
        <v>156</v>
      </c>
      <c r="AG30" s="1064"/>
      <c r="AH30" s="1064"/>
      <c r="AI30" s="1064"/>
      <c r="AJ30" s="1065"/>
      <c r="AK30" s="1006">
        <v>239</v>
      </c>
      <c r="AL30" s="997"/>
      <c r="AM30" s="997"/>
      <c r="AN30" s="997"/>
      <c r="AO30" s="997"/>
      <c r="AP30" s="997" t="s">
        <v>487</v>
      </c>
      <c r="AQ30" s="997"/>
      <c r="AR30" s="997"/>
      <c r="AS30" s="997"/>
      <c r="AT30" s="997"/>
      <c r="AU30" s="997" t="s">
        <v>487</v>
      </c>
      <c r="AV30" s="997"/>
      <c r="AW30" s="997"/>
      <c r="AX30" s="997"/>
      <c r="AY30" s="997"/>
      <c r="AZ30" s="1068" t="s">
        <v>487</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389</v>
      </c>
      <c r="C31" s="1058"/>
      <c r="D31" s="1058"/>
      <c r="E31" s="1058"/>
      <c r="F31" s="1058"/>
      <c r="G31" s="1058"/>
      <c r="H31" s="1058"/>
      <c r="I31" s="1058"/>
      <c r="J31" s="1058"/>
      <c r="K31" s="1058"/>
      <c r="L31" s="1058"/>
      <c r="M31" s="1058"/>
      <c r="N31" s="1058"/>
      <c r="O31" s="1058"/>
      <c r="P31" s="1059"/>
      <c r="Q31" s="1069">
        <v>16</v>
      </c>
      <c r="R31" s="1070"/>
      <c r="S31" s="1070"/>
      <c r="T31" s="1070"/>
      <c r="U31" s="1070"/>
      <c r="V31" s="1070">
        <v>16</v>
      </c>
      <c r="W31" s="1070"/>
      <c r="X31" s="1070"/>
      <c r="Y31" s="1070"/>
      <c r="Z31" s="1070"/>
      <c r="AA31" s="1070" t="s">
        <v>487</v>
      </c>
      <c r="AB31" s="1070"/>
      <c r="AC31" s="1070"/>
      <c r="AD31" s="1070"/>
      <c r="AE31" s="1071"/>
      <c r="AF31" s="1063" t="s">
        <v>110</v>
      </c>
      <c r="AG31" s="1064"/>
      <c r="AH31" s="1064"/>
      <c r="AI31" s="1064"/>
      <c r="AJ31" s="1065"/>
      <c r="AK31" s="1006">
        <v>10</v>
      </c>
      <c r="AL31" s="997"/>
      <c r="AM31" s="997"/>
      <c r="AN31" s="997"/>
      <c r="AO31" s="997"/>
      <c r="AP31" s="997" t="s">
        <v>487</v>
      </c>
      <c r="AQ31" s="997"/>
      <c r="AR31" s="997"/>
      <c r="AS31" s="997"/>
      <c r="AT31" s="997"/>
      <c r="AU31" s="997" t="s">
        <v>487</v>
      </c>
      <c r="AV31" s="997"/>
      <c r="AW31" s="997"/>
      <c r="AX31" s="997"/>
      <c r="AY31" s="997"/>
      <c r="AZ31" s="1068" t="s">
        <v>487</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390</v>
      </c>
      <c r="C32" s="1058"/>
      <c r="D32" s="1058"/>
      <c r="E32" s="1058"/>
      <c r="F32" s="1058"/>
      <c r="G32" s="1058"/>
      <c r="H32" s="1058"/>
      <c r="I32" s="1058"/>
      <c r="J32" s="1058"/>
      <c r="K32" s="1058"/>
      <c r="L32" s="1058"/>
      <c r="M32" s="1058"/>
      <c r="N32" s="1058"/>
      <c r="O32" s="1058"/>
      <c r="P32" s="1059"/>
      <c r="Q32" s="1069">
        <v>362</v>
      </c>
      <c r="R32" s="1070"/>
      <c r="S32" s="1070"/>
      <c r="T32" s="1070"/>
      <c r="U32" s="1070"/>
      <c r="V32" s="1070">
        <v>91</v>
      </c>
      <c r="W32" s="1070"/>
      <c r="X32" s="1070"/>
      <c r="Y32" s="1070"/>
      <c r="Z32" s="1070"/>
      <c r="AA32" s="1070">
        <v>271</v>
      </c>
      <c r="AB32" s="1070"/>
      <c r="AC32" s="1070"/>
      <c r="AD32" s="1070"/>
      <c r="AE32" s="1071"/>
      <c r="AF32" s="1063">
        <v>271</v>
      </c>
      <c r="AG32" s="1064"/>
      <c r="AH32" s="1064"/>
      <c r="AI32" s="1064"/>
      <c r="AJ32" s="1065"/>
      <c r="AK32" s="1006" t="s">
        <v>487</v>
      </c>
      <c r="AL32" s="997"/>
      <c r="AM32" s="997"/>
      <c r="AN32" s="997"/>
      <c r="AO32" s="997"/>
      <c r="AP32" s="997">
        <v>834</v>
      </c>
      <c r="AQ32" s="997"/>
      <c r="AR32" s="997"/>
      <c r="AS32" s="997"/>
      <c r="AT32" s="997"/>
      <c r="AU32" s="997">
        <v>10</v>
      </c>
      <c r="AV32" s="997"/>
      <c r="AW32" s="997"/>
      <c r="AX32" s="997"/>
      <c r="AY32" s="997"/>
      <c r="AZ32" s="1068" t="s">
        <v>487</v>
      </c>
      <c r="BA32" s="1068"/>
      <c r="BB32" s="1068"/>
      <c r="BC32" s="1068"/>
      <c r="BD32" s="1068"/>
      <c r="BE32" s="1052" t="s">
        <v>391</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392</v>
      </c>
      <c r="C33" s="1058"/>
      <c r="D33" s="1058"/>
      <c r="E33" s="1058"/>
      <c r="F33" s="1058"/>
      <c r="G33" s="1058"/>
      <c r="H33" s="1058"/>
      <c r="I33" s="1058"/>
      <c r="J33" s="1058"/>
      <c r="K33" s="1058"/>
      <c r="L33" s="1058"/>
      <c r="M33" s="1058"/>
      <c r="N33" s="1058"/>
      <c r="O33" s="1058"/>
      <c r="P33" s="1059"/>
      <c r="Q33" s="1069">
        <v>289</v>
      </c>
      <c r="R33" s="1070"/>
      <c r="S33" s="1070"/>
      <c r="T33" s="1070"/>
      <c r="U33" s="1070"/>
      <c r="V33" s="1070">
        <v>257</v>
      </c>
      <c r="W33" s="1070"/>
      <c r="X33" s="1070"/>
      <c r="Y33" s="1070"/>
      <c r="Z33" s="1070"/>
      <c r="AA33" s="1070">
        <v>32</v>
      </c>
      <c r="AB33" s="1070"/>
      <c r="AC33" s="1070"/>
      <c r="AD33" s="1070"/>
      <c r="AE33" s="1071"/>
      <c r="AF33" s="1063">
        <v>32</v>
      </c>
      <c r="AG33" s="1064"/>
      <c r="AH33" s="1064"/>
      <c r="AI33" s="1064"/>
      <c r="AJ33" s="1065"/>
      <c r="AK33" s="1006">
        <v>26</v>
      </c>
      <c r="AL33" s="997"/>
      <c r="AM33" s="997"/>
      <c r="AN33" s="997"/>
      <c r="AO33" s="997"/>
      <c r="AP33" s="997">
        <v>398</v>
      </c>
      <c r="AQ33" s="997"/>
      <c r="AR33" s="997"/>
      <c r="AS33" s="997"/>
      <c r="AT33" s="997"/>
      <c r="AU33" s="997">
        <v>227</v>
      </c>
      <c r="AV33" s="997"/>
      <c r="AW33" s="997"/>
      <c r="AX33" s="997"/>
      <c r="AY33" s="997"/>
      <c r="AZ33" s="1068" t="s">
        <v>487</v>
      </c>
      <c r="BA33" s="1068"/>
      <c r="BB33" s="1068"/>
      <c r="BC33" s="1068"/>
      <c r="BD33" s="1068"/>
      <c r="BE33" s="1052" t="s">
        <v>393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394</v>
      </c>
      <c r="C34" s="1058"/>
      <c r="D34" s="1058"/>
      <c r="E34" s="1058"/>
      <c r="F34" s="1058"/>
      <c r="G34" s="1058"/>
      <c r="H34" s="1058"/>
      <c r="I34" s="1058"/>
      <c r="J34" s="1058"/>
      <c r="K34" s="1058"/>
      <c r="L34" s="1058"/>
      <c r="M34" s="1058"/>
      <c r="N34" s="1058"/>
      <c r="O34" s="1058"/>
      <c r="P34" s="1059"/>
      <c r="Q34" s="1069">
        <v>38</v>
      </c>
      <c r="R34" s="1070"/>
      <c r="S34" s="1070"/>
      <c r="T34" s="1070"/>
      <c r="U34" s="1070"/>
      <c r="V34" s="1070">
        <v>33</v>
      </c>
      <c r="W34" s="1070"/>
      <c r="X34" s="1070"/>
      <c r="Y34" s="1070"/>
      <c r="Z34" s="1070"/>
      <c r="AA34" s="1070">
        <v>5</v>
      </c>
      <c r="AB34" s="1070"/>
      <c r="AC34" s="1070"/>
      <c r="AD34" s="1070"/>
      <c r="AE34" s="1071"/>
      <c r="AF34" s="1063">
        <v>5</v>
      </c>
      <c r="AG34" s="1064"/>
      <c r="AH34" s="1064"/>
      <c r="AI34" s="1064"/>
      <c r="AJ34" s="1065"/>
      <c r="AK34" s="1006">
        <v>13</v>
      </c>
      <c r="AL34" s="997"/>
      <c r="AM34" s="997"/>
      <c r="AN34" s="997"/>
      <c r="AO34" s="997"/>
      <c r="AP34" s="997">
        <v>154</v>
      </c>
      <c r="AQ34" s="997"/>
      <c r="AR34" s="997"/>
      <c r="AS34" s="997"/>
      <c r="AT34" s="997"/>
      <c r="AU34" s="997">
        <v>104</v>
      </c>
      <c r="AV34" s="997"/>
      <c r="AW34" s="997"/>
      <c r="AX34" s="997"/>
      <c r="AY34" s="997"/>
      <c r="AZ34" s="1068" t="s">
        <v>487</v>
      </c>
      <c r="BA34" s="1068"/>
      <c r="BB34" s="1068"/>
      <c r="BC34" s="1068"/>
      <c r="BD34" s="1068"/>
      <c r="BE34" s="1052" t="s">
        <v>393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395</v>
      </c>
      <c r="C35" s="1058"/>
      <c r="D35" s="1058"/>
      <c r="E35" s="1058"/>
      <c r="F35" s="1058"/>
      <c r="G35" s="1058"/>
      <c r="H35" s="1058"/>
      <c r="I35" s="1058"/>
      <c r="J35" s="1058"/>
      <c r="K35" s="1058"/>
      <c r="L35" s="1058"/>
      <c r="M35" s="1058"/>
      <c r="N35" s="1058"/>
      <c r="O35" s="1058"/>
      <c r="P35" s="1059"/>
      <c r="Q35" s="1069">
        <v>119</v>
      </c>
      <c r="R35" s="1070"/>
      <c r="S35" s="1070"/>
      <c r="T35" s="1070"/>
      <c r="U35" s="1070"/>
      <c r="V35" s="1070">
        <v>104</v>
      </c>
      <c r="W35" s="1070"/>
      <c r="X35" s="1070"/>
      <c r="Y35" s="1070"/>
      <c r="Z35" s="1070"/>
      <c r="AA35" s="1070">
        <v>16</v>
      </c>
      <c r="AB35" s="1070"/>
      <c r="AC35" s="1070"/>
      <c r="AD35" s="1070"/>
      <c r="AE35" s="1071"/>
      <c r="AF35" s="1063">
        <v>16</v>
      </c>
      <c r="AG35" s="1064"/>
      <c r="AH35" s="1064"/>
      <c r="AI35" s="1064"/>
      <c r="AJ35" s="1065"/>
      <c r="AK35" s="1006">
        <v>58</v>
      </c>
      <c r="AL35" s="997"/>
      <c r="AM35" s="997"/>
      <c r="AN35" s="997"/>
      <c r="AO35" s="997"/>
      <c r="AP35" s="997">
        <v>511</v>
      </c>
      <c r="AQ35" s="997"/>
      <c r="AR35" s="997"/>
      <c r="AS35" s="997"/>
      <c r="AT35" s="997"/>
      <c r="AU35" s="997">
        <v>218</v>
      </c>
      <c r="AV35" s="997"/>
      <c r="AW35" s="997"/>
      <c r="AX35" s="997"/>
      <c r="AY35" s="997"/>
      <c r="AZ35" s="1068" t="s">
        <v>487</v>
      </c>
      <c r="BA35" s="1068"/>
      <c r="BB35" s="1068"/>
      <c r="BC35" s="1068"/>
      <c r="BD35" s="1068"/>
      <c r="BE35" s="1052" t="s">
        <v>393</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t="s">
        <v>396</v>
      </c>
      <c r="C36" s="1058"/>
      <c r="D36" s="1058"/>
      <c r="E36" s="1058"/>
      <c r="F36" s="1058"/>
      <c r="G36" s="1058"/>
      <c r="H36" s="1058"/>
      <c r="I36" s="1058"/>
      <c r="J36" s="1058"/>
      <c r="K36" s="1058"/>
      <c r="L36" s="1058"/>
      <c r="M36" s="1058"/>
      <c r="N36" s="1058"/>
      <c r="O36" s="1058"/>
      <c r="P36" s="1059"/>
      <c r="Q36" s="1069">
        <v>1071</v>
      </c>
      <c r="R36" s="1070"/>
      <c r="S36" s="1070"/>
      <c r="T36" s="1070"/>
      <c r="U36" s="1070"/>
      <c r="V36" s="1070">
        <v>1044</v>
      </c>
      <c r="W36" s="1070"/>
      <c r="X36" s="1070"/>
      <c r="Y36" s="1070"/>
      <c r="Z36" s="1070"/>
      <c r="AA36" s="1070">
        <v>27</v>
      </c>
      <c r="AB36" s="1070"/>
      <c r="AC36" s="1070"/>
      <c r="AD36" s="1070"/>
      <c r="AE36" s="1071"/>
      <c r="AF36" s="1063">
        <v>27</v>
      </c>
      <c r="AG36" s="1064"/>
      <c r="AH36" s="1064"/>
      <c r="AI36" s="1064"/>
      <c r="AJ36" s="1065"/>
      <c r="AK36" s="1006">
        <v>343</v>
      </c>
      <c r="AL36" s="997"/>
      <c r="AM36" s="997"/>
      <c r="AN36" s="997"/>
      <c r="AO36" s="997"/>
      <c r="AP36" s="997">
        <v>6672</v>
      </c>
      <c r="AQ36" s="997"/>
      <c r="AR36" s="997"/>
      <c r="AS36" s="997"/>
      <c r="AT36" s="997"/>
      <c r="AU36" s="997">
        <v>3563</v>
      </c>
      <c r="AV36" s="997"/>
      <c r="AW36" s="997"/>
      <c r="AX36" s="997"/>
      <c r="AY36" s="997"/>
      <c r="AZ36" s="1068" t="s">
        <v>487</v>
      </c>
      <c r="BA36" s="1068"/>
      <c r="BB36" s="1068"/>
      <c r="BC36" s="1068"/>
      <c r="BD36" s="1068"/>
      <c r="BE36" s="1052" t="s">
        <v>393</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t="s">
        <v>397</v>
      </c>
      <c r="C37" s="1058"/>
      <c r="D37" s="1058"/>
      <c r="E37" s="1058"/>
      <c r="F37" s="1058"/>
      <c r="G37" s="1058"/>
      <c r="H37" s="1058"/>
      <c r="I37" s="1058"/>
      <c r="J37" s="1058"/>
      <c r="K37" s="1058"/>
      <c r="L37" s="1058"/>
      <c r="M37" s="1058"/>
      <c r="N37" s="1058"/>
      <c r="O37" s="1058"/>
      <c r="P37" s="1059"/>
      <c r="Q37" s="1069">
        <v>27</v>
      </c>
      <c r="R37" s="1070"/>
      <c r="S37" s="1070"/>
      <c r="T37" s="1070"/>
      <c r="U37" s="1070"/>
      <c r="V37" s="1070">
        <v>26</v>
      </c>
      <c r="W37" s="1070"/>
      <c r="X37" s="1070"/>
      <c r="Y37" s="1070"/>
      <c r="Z37" s="1070"/>
      <c r="AA37" s="1070">
        <v>1</v>
      </c>
      <c r="AB37" s="1070"/>
      <c r="AC37" s="1070"/>
      <c r="AD37" s="1070"/>
      <c r="AE37" s="1071"/>
      <c r="AF37" s="1063">
        <v>1</v>
      </c>
      <c r="AG37" s="1064"/>
      <c r="AH37" s="1064"/>
      <c r="AI37" s="1064"/>
      <c r="AJ37" s="1065"/>
      <c r="AK37" s="1006">
        <v>20</v>
      </c>
      <c r="AL37" s="997"/>
      <c r="AM37" s="997"/>
      <c r="AN37" s="997"/>
      <c r="AO37" s="997"/>
      <c r="AP37" s="997">
        <v>192</v>
      </c>
      <c r="AQ37" s="997"/>
      <c r="AR37" s="997"/>
      <c r="AS37" s="997"/>
      <c r="AT37" s="997"/>
      <c r="AU37" s="997">
        <v>176</v>
      </c>
      <c r="AV37" s="997"/>
      <c r="AW37" s="997"/>
      <c r="AX37" s="997"/>
      <c r="AY37" s="997"/>
      <c r="AZ37" s="1068" t="s">
        <v>487</v>
      </c>
      <c r="BA37" s="1068"/>
      <c r="BB37" s="1068"/>
      <c r="BC37" s="1068"/>
      <c r="BD37" s="1068"/>
      <c r="BE37" s="1052" t="s">
        <v>393</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398</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374</v>
      </c>
      <c r="B63" s="970" t="s">
        <v>399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594</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110</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401</v>
      </c>
      <c r="B66" s="1022"/>
      <c r="C66" s="1022"/>
      <c r="D66" s="1022"/>
      <c r="E66" s="1022"/>
      <c r="F66" s="1022"/>
      <c r="G66" s="1022"/>
      <c r="H66" s="1022"/>
      <c r="I66" s="1022"/>
      <c r="J66" s="1022"/>
      <c r="K66" s="1022"/>
      <c r="L66" s="1022"/>
      <c r="M66" s="1022"/>
      <c r="N66" s="1022"/>
      <c r="O66" s="1022"/>
      <c r="P66" s="1023"/>
      <c r="Q66" s="1027" t="s">
        <v>378</v>
      </c>
      <c r="R66" s="1028"/>
      <c r="S66" s="1028"/>
      <c r="T66" s="1028"/>
      <c r="U66" s="1029"/>
      <c r="V66" s="1027" t="s">
        <v>379</v>
      </c>
      <c r="W66" s="1028"/>
      <c r="X66" s="1028"/>
      <c r="Y66" s="1028"/>
      <c r="Z66" s="1029"/>
      <c r="AA66" s="1027" t="s">
        <v>380</v>
      </c>
      <c r="AB66" s="1028"/>
      <c r="AC66" s="1028"/>
      <c r="AD66" s="1028"/>
      <c r="AE66" s="1029"/>
      <c r="AF66" s="1033" t="s">
        <v>381</v>
      </c>
      <c r="AG66" s="1034"/>
      <c r="AH66" s="1034"/>
      <c r="AI66" s="1034"/>
      <c r="AJ66" s="1035"/>
      <c r="AK66" s="1027" t="s">
        <v>382</v>
      </c>
      <c r="AL66" s="1022"/>
      <c r="AM66" s="1022"/>
      <c r="AN66" s="1022"/>
      <c r="AO66" s="1023"/>
      <c r="AP66" s="1027" t="s">
        <v>383</v>
      </c>
      <c r="AQ66" s="1028"/>
      <c r="AR66" s="1028"/>
      <c r="AS66" s="1028"/>
      <c r="AT66" s="1029"/>
      <c r="AU66" s="1027" t="s">
        <v>402</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1369</v>
      </c>
      <c r="R68" s="1008"/>
      <c r="S68" s="1008"/>
      <c r="T68" s="1008"/>
      <c r="U68" s="1008"/>
      <c r="V68" s="1008">
        <v>1369</v>
      </c>
      <c r="W68" s="1008"/>
      <c r="X68" s="1008"/>
      <c r="Y68" s="1008"/>
      <c r="Z68" s="1008"/>
      <c r="AA68" s="1008">
        <v>0</v>
      </c>
      <c r="AB68" s="1008"/>
      <c r="AC68" s="1008"/>
      <c r="AD68" s="1008"/>
      <c r="AE68" s="1008"/>
      <c r="AF68" s="1008">
        <v>0</v>
      </c>
      <c r="AG68" s="1008"/>
      <c r="AH68" s="1008"/>
      <c r="AI68" s="1008"/>
      <c r="AJ68" s="1008"/>
      <c r="AK68" s="1008">
        <v>8</v>
      </c>
      <c r="AL68" s="1008"/>
      <c r="AM68" s="1008"/>
      <c r="AN68" s="1008"/>
      <c r="AO68" s="1008"/>
      <c r="AP68" s="1008">
        <v>394</v>
      </c>
      <c r="AQ68" s="1008"/>
      <c r="AR68" s="1008"/>
      <c r="AS68" s="1008"/>
      <c r="AT68" s="1008"/>
      <c r="AU68" s="1008">
        <v>115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13</v>
      </c>
      <c r="R69" s="997"/>
      <c r="S69" s="997"/>
      <c r="T69" s="997"/>
      <c r="U69" s="997"/>
      <c r="V69" s="997">
        <v>12</v>
      </c>
      <c r="W69" s="997"/>
      <c r="X69" s="997"/>
      <c r="Y69" s="997"/>
      <c r="Z69" s="997"/>
      <c r="AA69" s="997">
        <v>2</v>
      </c>
      <c r="AB69" s="997"/>
      <c r="AC69" s="997"/>
      <c r="AD69" s="997"/>
      <c r="AE69" s="997"/>
      <c r="AF69" s="997">
        <v>2</v>
      </c>
      <c r="AG69" s="997"/>
      <c r="AH69" s="997"/>
      <c r="AI69" s="997"/>
      <c r="AJ69" s="997"/>
      <c r="AK69" s="997" t="s">
        <v>487</v>
      </c>
      <c r="AL69" s="997"/>
      <c r="AM69" s="997"/>
      <c r="AN69" s="997"/>
      <c r="AO69" s="997"/>
      <c r="AP69" s="997" t="s">
        <v>487</v>
      </c>
      <c r="AQ69" s="997"/>
      <c r="AR69" s="997"/>
      <c r="AS69" s="997"/>
      <c r="AT69" s="997"/>
      <c r="AU69" s="997" t="s">
        <v>487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84</v>
      </c>
      <c r="R70" s="997"/>
      <c r="S70" s="997"/>
      <c r="T70" s="997"/>
      <c r="U70" s="997"/>
      <c r="V70" s="997">
        <v>82</v>
      </c>
      <c r="W70" s="997"/>
      <c r="X70" s="997"/>
      <c r="Y70" s="997"/>
      <c r="Z70" s="997"/>
      <c r="AA70" s="997">
        <v>2</v>
      </c>
      <c r="AB70" s="997"/>
      <c r="AC70" s="997"/>
      <c r="AD70" s="997"/>
      <c r="AE70" s="997"/>
      <c r="AF70" s="997">
        <v>2</v>
      </c>
      <c r="AG70" s="997"/>
      <c r="AH70" s="997"/>
      <c r="AI70" s="997"/>
      <c r="AJ70" s="997"/>
      <c r="AK70" s="997" t="s">
        <v>487</v>
      </c>
      <c r="AL70" s="997"/>
      <c r="AM70" s="997"/>
      <c r="AN70" s="997"/>
      <c r="AO70" s="997"/>
      <c r="AP70" s="997" t="s">
        <v>487</v>
      </c>
      <c r="AQ70" s="997"/>
      <c r="AR70" s="997"/>
      <c r="AS70" s="997"/>
      <c r="AT70" s="997"/>
      <c r="AU70" s="997" t="s">
        <v>487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579</v>
      </c>
      <c r="R71" s="997"/>
      <c r="S71" s="997"/>
      <c r="T71" s="997"/>
      <c r="U71" s="997"/>
      <c r="V71" s="997">
        <v>559</v>
      </c>
      <c r="W71" s="997"/>
      <c r="X71" s="997"/>
      <c r="Y71" s="997"/>
      <c r="Z71" s="997"/>
      <c r="AA71" s="997">
        <v>20</v>
      </c>
      <c r="AB71" s="997"/>
      <c r="AC71" s="997"/>
      <c r="AD71" s="997"/>
      <c r="AE71" s="997"/>
      <c r="AF71" s="997">
        <v>20</v>
      </c>
      <c r="AG71" s="997"/>
      <c r="AH71" s="997"/>
      <c r="AI71" s="997"/>
      <c r="AJ71" s="997"/>
      <c r="AK71" s="997" t="s">
        <v>487</v>
      </c>
      <c r="AL71" s="997"/>
      <c r="AM71" s="997"/>
      <c r="AN71" s="997"/>
      <c r="AO71" s="997"/>
      <c r="AP71" s="997">
        <v>841</v>
      </c>
      <c r="AQ71" s="997"/>
      <c r="AR71" s="997"/>
      <c r="AS71" s="997"/>
      <c r="AT71" s="997"/>
      <c r="AU71" s="997">
        <v>662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6153</v>
      </c>
      <c r="R72" s="997"/>
      <c r="S72" s="997"/>
      <c r="T72" s="997"/>
      <c r="U72" s="997"/>
      <c r="V72" s="997">
        <v>5938</v>
      </c>
      <c r="W72" s="997"/>
      <c r="X72" s="997"/>
      <c r="Y72" s="997"/>
      <c r="Z72" s="997"/>
      <c r="AA72" s="997">
        <v>215</v>
      </c>
      <c r="AB72" s="997"/>
      <c r="AC72" s="997"/>
      <c r="AD72" s="997"/>
      <c r="AE72" s="997"/>
      <c r="AF72" s="997">
        <v>215</v>
      </c>
      <c r="AG72" s="997"/>
      <c r="AH72" s="997"/>
      <c r="AI72" s="997"/>
      <c r="AJ72" s="997"/>
      <c r="AK72" s="997">
        <v>1164</v>
      </c>
      <c r="AL72" s="997"/>
      <c r="AM72" s="997"/>
      <c r="AN72" s="997"/>
      <c r="AO72" s="997"/>
      <c r="AP72" s="997" t="s">
        <v>487</v>
      </c>
      <c r="AQ72" s="997"/>
      <c r="AR72" s="997"/>
      <c r="AS72" s="997"/>
      <c r="AT72" s="997"/>
      <c r="AU72" s="997" t="s">
        <v>487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548</v>
      </c>
      <c r="C73" s="1001"/>
      <c r="D73" s="1001"/>
      <c r="E73" s="1001"/>
      <c r="F73" s="1001"/>
      <c r="G73" s="1001"/>
      <c r="H73" s="1001"/>
      <c r="I73" s="1001"/>
      <c r="J73" s="1001"/>
      <c r="K73" s="1001"/>
      <c r="L73" s="1001"/>
      <c r="M73" s="1001"/>
      <c r="N73" s="1001"/>
      <c r="O73" s="1001"/>
      <c r="P73" s="1002"/>
      <c r="Q73" s="1003">
        <v>311</v>
      </c>
      <c r="R73" s="997"/>
      <c r="S73" s="997"/>
      <c r="T73" s="997"/>
      <c r="U73" s="997"/>
      <c r="V73" s="997">
        <v>287</v>
      </c>
      <c r="W73" s="997"/>
      <c r="X73" s="997"/>
      <c r="Y73" s="997"/>
      <c r="Z73" s="997"/>
      <c r="AA73" s="997">
        <v>24</v>
      </c>
      <c r="AB73" s="997"/>
      <c r="AC73" s="997"/>
      <c r="AD73" s="997"/>
      <c r="AE73" s="997"/>
      <c r="AF73" s="997">
        <v>8</v>
      </c>
      <c r="AG73" s="997"/>
      <c r="AH73" s="997"/>
      <c r="AI73" s="997"/>
      <c r="AJ73" s="997"/>
      <c r="AK73" s="997">
        <v>16</v>
      </c>
      <c r="AL73" s="997"/>
      <c r="AM73" s="997"/>
      <c r="AN73" s="997"/>
      <c r="AO73" s="997"/>
      <c r="AP73" s="997" t="s">
        <v>487</v>
      </c>
      <c r="AQ73" s="997"/>
      <c r="AR73" s="997"/>
      <c r="AS73" s="997"/>
      <c r="AT73" s="997"/>
      <c r="AU73" s="997" t="s">
        <v>487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549</v>
      </c>
      <c r="C74" s="1001"/>
      <c r="D74" s="1001"/>
      <c r="E74" s="1001"/>
      <c r="F74" s="1001"/>
      <c r="G74" s="1001"/>
      <c r="H74" s="1001"/>
      <c r="I74" s="1001"/>
      <c r="J74" s="1001"/>
      <c r="K74" s="1001"/>
      <c r="L74" s="1001"/>
      <c r="M74" s="1001"/>
      <c r="N74" s="1001"/>
      <c r="O74" s="1001"/>
      <c r="P74" s="1002"/>
      <c r="Q74" s="1003">
        <v>670</v>
      </c>
      <c r="R74" s="997"/>
      <c r="S74" s="997"/>
      <c r="T74" s="997"/>
      <c r="U74" s="997"/>
      <c r="V74" s="997">
        <v>503</v>
      </c>
      <c r="W74" s="997"/>
      <c r="X74" s="997"/>
      <c r="Y74" s="997"/>
      <c r="Z74" s="997"/>
      <c r="AA74" s="997">
        <v>167</v>
      </c>
      <c r="AB74" s="997"/>
      <c r="AC74" s="997"/>
      <c r="AD74" s="997"/>
      <c r="AE74" s="997"/>
      <c r="AF74" s="997">
        <v>95</v>
      </c>
      <c r="AG74" s="997"/>
      <c r="AH74" s="997"/>
      <c r="AI74" s="997"/>
      <c r="AJ74" s="997"/>
      <c r="AK74" s="997" t="s">
        <v>487</v>
      </c>
      <c r="AL74" s="997"/>
      <c r="AM74" s="997"/>
      <c r="AN74" s="997"/>
      <c r="AO74" s="997"/>
      <c r="AP74" s="997">
        <v>1119</v>
      </c>
      <c r="AQ74" s="997"/>
      <c r="AR74" s="997"/>
      <c r="AS74" s="997"/>
      <c r="AT74" s="997"/>
      <c r="AU74" s="997">
        <v>53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550</v>
      </c>
      <c r="C75" s="1001"/>
      <c r="D75" s="1001"/>
      <c r="E75" s="1001"/>
      <c r="F75" s="1001"/>
      <c r="G75" s="1001"/>
      <c r="H75" s="1001"/>
      <c r="I75" s="1001"/>
      <c r="J75" s="1001"/>
      <c r="K75" s="1001"/>
      <c r="L75" s="1001"/>
      <c r="M75" s="1001"/>
      <c r="N75" s="1001"/>
      <c r="O75" s="1001"/>
      <c r="P75" s="1002"/>
      <c r="Q75" s="1004">
        <v>74</v>
      </c>
      <c r="R75" s="1005"/>
      <c r="S75" s="1005"/>
      <c r="T75" s="1005"/>
      <c r="U75" s="1006"/>
      <c r="V75" s="1007">
        <v>73</v>
      </c>
      <c r="W75" s="1005"/>
      <c r="X75" s="1005"/>
      <c r="Y75" s="1005"/>
      <c r="Z75" s="1006"/>
      <c r="AA75" s="1007">
        <v>1</v>
      </c>
      <c r="AB75" s="1005"/>
      <c r="AC75" s="1005"/>
      <c r="AD75" s="1005"/>
      <c r="AE75" s="1006"/>
      <c r="AF75" s="1007">
        <v>1</v>
      </c>
      <c r="AG75" s="1005"/>
      <c r="AH75" s="1005"/>
      <c r="AI75" s="1005"/>
      <c r="AJ75" s="1006"/>
      <c r="AK75" s="1007" t="s">
        <v>487</v>
      </c>
      <c r="AL75" s="1005"/>
      <c r="AM75" s="1005"/>
      <c r="AN75" s="1005"/>
      <c r="AO75" s="1006"/>
      <c r="AP75" s="1007" t="s">
        <v>487</v>
      </c>
      <c r="AQ75" s="1005"/>
      <c r="AR75" s="1005"/>
      <c r="AS75" s="1005"/>
      <c r="AT75" s="1006"/>
      <c r="AU75" s="1007" t="s">
        <v>487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551</v>
      </c>
      <c r="C76" s="1001"/>
      <c r="D76" s="1001"/>
      <c r="E76" s="1001"/>
      <c r="F76" s="1001"/>
      <c r="G76" s="1001"/>
      <c r="H76" s="1001"/>
      <c r="I76" s="1001"/>
      <c r="J76" s="1001"/>
      <c r="K76" s="1001"/>
      <c r="L76" s="1001"/>
      <c r="M76" s="1001"/>
      <c r="N76" s="1001"/>
      <c r="O76" s="1001"/>
      <c r="P76" s="1002"/>
      <c r="Q76" s="1004">
        <v>49</v>
      </c>
      <c r="R76" s="1005"/>
      <c r="S76" s="1005"/>
      <c r="T76" s="1005"/>
      <c r="U76" s="1006"/>
      <c r="V76" s="1007">
        <v>38</v>
      </c>
      <c r="W76" s="1005"/>
      <c r="X76" s="1005"/>
      <c r="Y76" s="1005"/>
      <c r="Z76" s="1006"/>
      <c r="AA76" s="1007">
        <v>11</v>
      </c>
      <c r="AB76" s="1005"/>
      <c r="AC76" s="1005"/>
      <c r="AD76" s="1005"/>
      <c r="AE76" s="1006"/>
      <c r="AF76" s="1007">
        <v>11</v>
      </c>
      <c r="AG76" s="1005"/>
      <c r="AH76" s="1005"/>
      <c r="AI76" s="1005"/>
      <c r="AJ76" s="1006"/>
      <c r="AK76" s="1007" t="s">
        <v>487</v>
      </c>
      <c r="AL76" s="1005"/>
      <c r="AM76" s="1005"/>
      <c r="AN76" s="1005"/>
      <c r="AO76" s="1006"/>
      <c r="AP76" s="1007" t="s">
        <v>487</v>
      </c>
      <c r="AQ76" s="1005"/>
      <c r="AR76" s="1005"/>
      <c r="AS76" s="1005"/>
      <c r="AT76" s="1006"/>
      <c r="AU76" s="1007" t="s">
        <v>487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552</v>
      </c>
      <c r="C77" s="1001"/>
      <c r="D77" s="1001"/>
      <c r="E77" s="1001"/>
      <c r="F77" s="1001"/>
      <c r="G77" s="1001"/>
      <c r="H77" s="1001"/>
      <c r="I77" s="1001"/>
      <c r="J77" s="1001"/>
      <c r="K77" s="1001"/>
      <c r="L77" s="1001"/>
      <c r="M77" s="1001"/>
      <c r="N77" s="1001"/>
      <c r="O77" s="1001"/>
      <c r="P77" s="1002"/>
      <c r="Q77" s="1004">
        <v>73</v>
      </c>
      <c r="R77" s="1005"/>
      <c r="S77" s="1005"/>
      <c r="T77" s="1005"/>
      <c r="U77" s="1006"/>
      <c r="V77" s="1007">
        <v>48</v>
      </c>
      <c r="W77" s="1005"/>
      <c r="X77" s="1005"/>
      <c r="Y77" s="1005"/>
      <c r="Z77" s="1006"/>
      <c r="AA77" s="1007">
        <v>25</v>
      </c>
      <c r="AB77" s="1005"/>
      <c r="AC77" s="1005"/>
      <c r="AD77" s="1005"/>
      <c r="AE77" s="1006"/>
      <c r="AF77" s="1007">
        <v>25</v>
      </c>
      <c r="AG77" s="1005"/>
      <c r="AH77" s="1005"/>
      <c r="AI77" s="1005"/>
      <c r="AJ77" s="1006"/>
      <c r="AK77" s="1007" t="s">
        <v>487</v>
      </c>
      <c r="AL77" s="1005"/>
      <c r="AM77" s="1005"/>
      <c r="AN77" s="1005"/>
      <c r="AO77" s="1006"/>
      <c r="AP77" s="1007" t="s">
        <v>487</v>
      </c>
      <c r="AQ77" s="1005"/>
      <c r="AR77" s="1005"/>
      <c r="AS77" s="1005"/>
      <c r="AT77" s="1006"/>
      <c r="AU77" s="1007" t="s">
        <v>487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553</v>
      </c>
      <c r="C78" s="1001"/>
      <c r="D78" s="1001"/>
      <c r="E78" s="1001"/>
      <c r="F78" s="1001"/>
      <c r="G78" s="1001"/>
      <c r="H78" s="1001"/>
      <c r="I78" s="1001"/>
      <c r="J78" s="1001"/>
      <c r="K78" s="1001"/>
      <c r="L78" s="1001"/>
      <c r="M78" s="1001"/>
      <c r="N78" s="1001"/>
      <c r="O78" s="1001"/>
      <c r="P78" s="1002"/>
      <c r="Q78" s="1003">
        <v>496</v>
      </c>
      <c r="R78" s="997"/>
      <c r="S78" s="997"/>
      <c r="T78" s="997"/>
      <c r="U78" s="997"/>
      <c r="V78" s="997">
        <v>475</v>
      </c>
      <c r="W78" s="997"/>
      <c r="X78" s="997"/>
      <c r="Y78" s="997"/>
      <c r="Z78" s="997"/>
      <c r="AA78" s="997">
        <v>21</v>
      </c>
      <c r="AB78" s="997"/>
      <c r="AC78" s="997"/>
      <c r="AD78" s="997"/>
      <c r="AE78" s="997"/>
      <c r="AF78" s="997">
        <v>21</v>
      </c>
      <c r="AG78" s="997"/>
      <c r="AH78" s="997"/>
      <c r="AI78" s="997"/>
      <c r="AJ78" s="997"/>
      <c r="AK78" s="997" t="s">
        <v>487</v>
      </c>
      <c r="AL78" s="997"/>
      <c r="AM78" s="997"/>
      <c r="AN78" s="997"/>
      <c r="AO78" s="997"/>
      <c r="AP78" s="997" t="s">
        <v>487</v>
      </c>
      <c r="AQ78" s="997"/>
      <c r="AR78" s="997"/>
      <c r="AS78" s="997"/>
      <c r="AT78" s="997"/>
      <c r="AU78" s="997" t="s">
        <v>487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554</v>
      </c>
      <c r="C79" s="1001"/>
      <c r="D79" s="1001"/>
      <c r="E79" s="1001"/>
      <c r="F79" s="1001"/>
      <c r="G79" s="1001"/>
      <c r="H79" s="1001"/>
      <c r="I79" s="1001"/>
      <c r="J79" s="1001"/>
      <c r="K79" s="1001"/>
      <c r="L79" s="1001"/>
      <c r="M79" s="1001"/>
      <c r="N79" s="1001"/>
      <c r="O79" s="1001"/>
      <c r="P79" s="1002"/>
      <c r="Q79" s="1003">
        <v>99579</v>
      </c>
      <c r="R79" s="997"/>
      <c r="S79" s="997"/>
      <c r="T79" s="997"/>
      <c r="U79" s="997"/>
      <c r="V79" s="997">
        <v>97599</v>
      </c>
      <c r="W79" s="997"/>
      <c r="X79" s="997"/>
      <c r="Y79" s="997"/>
      <c r="Z79" s="997"/>
      <c r="AA79" s="997">
        <v>1979</v>
      </c>
      <c r="AB79" s="997"/>
      <c r="AC79" s="997"/>
      <c r="AD79" s="997"/>
      <c r="AE79" s="997"/>
      <c r="AF79" s="997">
        <v>1979</v>
      </c>
      <c r="AG79" s="997"/>
      <c r="AH79" s="997"/>
      <c r="AI79" s="997"/>
      <c r="AJ79" s="997"/>
      <c r="AK79" s="997">
        <v>440</v>
      </c>
      <c r="AL79" s="997"/>
      <c r="AM79" s="997"/>
      <c r="AN79" s="997"/>
      <c r="AO79" s="997"/>
      <c r="AP79" s="997" t="s">
        <v>487</v>
      </c>
      <c r="AQ79" s="997"/>
      <c r="AR79" s="997"/>
      <c r="AS79" s="997"/>
      <c r="AT79" s="997"/>
      <c r="AU79" s="997" t="s">
        <v>487</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555</v>
      </c>
      <c r="C80" s="1001"/>
      <c r="D80" s="1001"/>
      <c r="E80" s="1001"/>
      <c r="F80" s="1001"/>
      <c r="G80" s="1001"/>
      <c r="H80" s="1001"/>
      <c r="I80" s="1001"/>
      <c r="J80" s="1001"/>
      <c r="K80" s="1001"/>
      <c r="L80" s="1001"/>
      <c r="M80" s="1001"/>
      <c r="N80" s="1001"/>
      <c r="O80" s="1001"/>
      <c r="P80" s="1002"/>
      <c r="Q80" s="1003">
        <v>155</v>
      </c>
      <c r="R80" s="997"/>
      <c r="S80" s="997"/>
      <c r="T80" s="997"/>
      <c r="U80" s="997"/>
      <c r="V80" s="997">
        <v>119</v>
      </c>
      <c r="W80" s="997"/>
      <c r="X80" s="997"/>
      <c r="Y80" s="997"/>
      <c r="Z80" s="997"/>
      <c r="AA80" s="997">
        <v>35</v>
      </c>
      <c r="AB80" s="997"/>
      <c r="AC80" s="997"/>
      <c r="AD80" s="997"/>
      <c r="AE80" s="997"/>
      <c r="AF80" s="997">
        <v>35</v>
      </c>
      <c r="AG80" s="997"/>
      <c r="AH80" s="997"/>
      <c r="AI80" s="997"/>
      <c r="AJ80" s="997"/>
      <c r="AK80" s="997">
        <v>22</v>
      </c>
      <c r="AL80" s="997"/>
      <c r="AM80" s="997"/>
      <c r="AN80" s="997"/>
      <c r="AO80" s="997"/>
      <c r="AP80" s="997" t="s">
        <v>487</v>
      </c>
      <c r="AQ80" s="997"/>
      <c r="AR80" s="997"/>
      <c r="AS80" s="997"/>
      <c r="AT80" s="997"/>
      <c r="AU80" s="997" t="s">
        <v>487</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374</v>
      </c>
      <c r="B88" s="970" t="s">
        <v>403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970" t="s">
        <v>404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410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411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412</v>
      </c>
      <c r="AB109" s="918"/>
      <c r="AC109" s="918"/>
      <c r="AD109" s="918"/>
      <c r="AE109" s="919"/>
      <c r="AF109" s="920" t="s">
        <v>287</v>
      </c>
      <c r="AG109" s="918"/>
      <c r="AH109" s="918"/>
      <c r="AI109" s="918"/>
      <c r="AJ109" s="919"/>
      <c r="AK109" s="920" t="s">
        <v>286</v>
      </c>
      <c r="AL109" s="918"/>
      <c r="AM109" s="918"/>
      <c r="AN109" s="918"/>
      <c r="AO109" s="919"/>
      <c r="AP109" s="920" t="s">
        <v>413</v>
      </c>
      <c r="AQ109" s="918"/>
      <c r="AR109" s="918"/>
      <c r="AS109" s="918"/>
      <c r="AT109" s="949"/>
      <c r="AU109" s="917" t="s">
        <v>411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412</v>
      </c>
      <c r="BR109" s="918"/>
      <c r="BS109" s="918"/>
      <c r="BT109" s="918"/>
      <c r="BU109" s="919"/>
      <c r="BV109" s="920" t="s">
        <v>287</v>
      </c>
      <c r="BW109" s="918"/>
      <c r="BX109" s="918"/>
      <c r="BY109" s="918"/>
      <c r="BZ109" s="919"/>
      <c r="CA109" s="920" t="s">
        <v>286</v>
      </c>
      <c r="CB109" s="918"/>
      <c r="CC109" s="918"/>
      <c r="CD109" s="918"/>
      <c r="CE109" s="919"/>
      <c r="CF109" s="958" t="s">
        <v>413</v>
      </c>
      <c r="CG109" s="958"/>
      <c r="CH109" s="958"/>
      <c r="CI109" s="958"/>
      <c r="CJ109" s="958"/>
      <c r="CK109" s="920" t="s">
        <v>414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412</v>
      </c>
      <c r="DH109" s="918"/>
      <c r="DI109" s="918"/>
      <c r="DJ109" s="918"/>
      <c r="DK109" s="919"/>
      <c r="DL109" s="920" t="s">
        <v>287</v>
      </c>
      <c r="DM109" s="918"/>
      <c r="DN109" s="918"/>
      <c r="DO109" s="918"/>
      <c r="DP109" s="919"/>
      <c r="DQ109" s="920" t="s">
        <v>286</v>
      </c>
      <c r="DR109" s="918"/>
      <c r="DS109" s="918"/>
      <c r="DT109" s="918"/>
      <c r="DU109" s="919"/>
      <c r="DV109" s="920" t="s">
        <v>413</v>
      </c>
      <c r="DW109" s="918"/>
      <c r="DX109" s="918"/>
      <c r="DY109" s="918"/>
      <c r="DZ109" s="949"/>
    </row>
    <row r="110" spans="1:131" s="197" customFormat="1" ht="26.25" customHeight="1" x14ac:dyDescent="0.15">
      <c r="A110" s="787" t="s">
        <v>415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1485621</v>
      </c>
      <c r="AB110" s="903"/>
      <c r="AC110" s="903"/>
      <c r="AD110" s="903"/>
      <c r="AE110" s="904"/>
      <c r="AF110" s="905">
        <v>1469200</v>
      </c>
      <c r="AG110" s="903"/>
      <c r="AH110" s="903"/>
      <c r="AI110" s="903"/>
      <c r="AJ110" s="904"/>
      <c r="AK110" s="905">
        <v>1481950</v>
      </c>
      <c r="AL110" s="903"/>
      <c r="AM110" s="903"/>
      <c r="AN110" s="903"/>
      <c r="AO110" s="904"/>
      <c r="AP110" s="906">
        <v>24.2</v>
      </c>
      <c r="AQ110" s="907"/>
      <c r="AR110" s="907"/>
      <c r="AS110" s="907"/>
      <c r="AT110" s="908"/>
      <c r="AU110" s="950" t="s">
        <v>61</v>
      </c>
      <c r="AV110" s="951"/>
      <c r="AW110" s="951"/>
      <c r="AX110" s="951"/>
      <c r="AY110" s="952"/>
      <c r="AZ110" s="846" t="s">
        <v>416</v>
      </c>
      <c r="BA110" s="788"/>
      <c r="BB110" s="788"/>
      <c r="BC110" s="788"/>
      <c r="BD110" s="788"/>
      <c r="BE110" s="788"/>
      <c r="BF110" s="788"/>
      <c r="BG110" s="788"/>
      <c r="BH110" s="788"/>
      <c r="BI110" s="788"/>
      <c r="BJ110" s="788"/>
      <c r="BK110" s="788"/>
      <c r="BL110" s="788"/>
      <c r="BM110" s="788"/>
      <c r="BN110" s="788"/>
      <c r="BO110" s="788"/>
      <c r="BP110" s="789"/>
      <c r="BQ110" s="829">
        <v>16970992</v>
      </c>
      <c r="BR110" s="830"/>
      <c r="BS110" s="830"/>
      <c r="BT110" s="830"/>
      <c r="BU110" s="830"/>
      <c r="BV110" s="830">
        <v>16909745</v>
      </c>
      <c r="BW110" s="830"/>
      <c r="BX110" s="830"/>
      <c r="BY110" s="830"/>
      <c r="BZ110" s="830"/>
      <c r="CA110" s="830">
        <v>17113584</v>
      </c>
      <c r="CB110" s="830"/>
      <c r="CC110" s="830"/>
      <c r="CD110" s="830"/>
      <c r="CE110" s="830"/>
      <c r="CF110" s="891">
        <v>279.7</v>
      </c>
      <c r="CG110" s="892"/>
      <c r="CH110" s="892"/>
      <c r="CI110" s="892"/>
      <c r="CJ110" s="892"/>
      <c r="CK110" s="946" t="s">
        <v>417</v>
      </c>
      <c r="CL110" s="894"/>
      <c r="CM110" s="899" t="s">
        <v>418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419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420</v>
      </c>
      <c r="BA111" s="798"/>
      <c r="BB111" s="798"/>
      <c r="BC111" s="798"/>
      <c r="BD111" s="798"/>
      <c r="BE111" s="798"/>
      <c r="BF111" s="798"/>
      <c r="BG111" s="798"/>
      <c r="BH111" s="798"/>
      <c r="BI111" s="798"/>
      <c r="BJ111" s="798"/>
      <c r="BK111" s="798"/>
      <c r="BL111" s="798"/>
      <c r="BM111" s="798"/>
      <c r="BN111" s="798"/>
      <c r="BO111" s="798"/>
      <c r="BP111" s="799"/>
      <c r="BQ111" s="800">
        <v>774144</v>
      </c>
      <c r="BR111" s="801"/>
      <c r="BS111" s="801"/>
      <c r="BT111" s="801"/>
      <c r="BU111" s="801"/>
      <c r="BV111" s="801">
        <v>649992</v>
      </c>
      <c r="BW111" s="801"/>
      <c r="BX111" s="801"/>
      <c r="BY111" s="801"/>
      <c r="BZ111" s="801"/>
      <c r="CA111" s="801">
        <v>651012</v>
      </c>
      <c r="CB111" s="801"/>
      <c r="CC111" s="801"/>
      <c r="CD111" s="801"/>
      <c r="CE111" s="801"/>
      <c r="CF111" s="878">
        <v>10.6</v>
      </c>
      <c r="CG111" s="879"/>
      <c r="CH111" s="879"/>
      <c r="CI111" s="879"/>
      <c r="CJ111" s="879"/>
      <c r="CK111" s="947"/>
      <c r="CL111" s="896"/>
      <c r="CM111" s="833" t="s">
        <v>421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422</v>
      </c>
      <c r="B112" s="933"/>
      <c r="C112" s="798" t="s">
        <v>423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424</v>
      </c>
      <c r="BA112" s="798"/>
      <c r="BB112" s="798"/>
      <c r="BC112" s="798"/>
      <c r="BD112" s="798"/>
      <c r="BE112" s="798"/>
      <c r="BF112" s="798"/>
      <c r="BG112" s="798"/>
      <c r="BH112" s="798"/>
      <c r="BI112" s="798"/>
      <c r="BJ112" s="798"/>
      <c r="BK112" s="798"/>
      <c r="BL112" s="798"/>
      <c r="BM112" s="798"/>
      <c r="BN112" s="798"/>
      <c r="BO112" s="798"/>
      <c r="BP112" s="799"/>
      <c r="BQ112" s="800">
        <v>5045805</v>
      </c>
      <c r="BR112" s="801"/>
      <c r="BS112" s="801"/>
      <c r="BT112" s="801"/>
      <c r="BU112" s="801"/>
      <c r="BV112" s="801">
        <v>4699674</v>
      </c>
      <c r="BW112" s="801"/>
      <c r="BX112" s="801"/>
      <c r="BY112" s="801"/>
      <c r="BZ112" s="801"/>
      <c r="CA112" s="801">
        <v>4297296</v>
      </c>
      <c r="CB112" s="801"/>
      <c r="CC112" s="801"/>
      <c r="CD112" s="801"/>
      <c r="CE112" s="801"/>
      <c r="CF112" s="878">
        <v>70.2</v>
      </c>
      <c r="CG112" s="879"/>
      <c r="CH112" s="879"/>
      <c r="CI112" s="879"/>
      <c r="CJ112" s="879"/>
      <c r="CK112" s="947"/>
      <c r="CL112" s="896"/>
      <c r="CM112" s="833" t="s">
        <v>425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426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295152</v>
      </c>
      <c r="AB113" s="939"/>
      <c r="AC113" s="939"/>
      <c r="AD113" s="939"/>
      <c r="AE113" s="940"/>
      <c r="AF113" s="941">
        <v>282625</v>
      </c>
      <c r="AG113" s="939"/>
      <c r="AH113" s="939"/>
      <c r="AI113" s="939"/>
      <c r="AJ113" s="940"/>
      <c r="AK113" s="941">
        <v>272707</v>
      </c>
      <c r="AL113" s="939"/>
      <c r="AM113" s="939"/>
      <c r="AN113" s="939"/>
      <c r="AO113" s="940"/>
      <c r="AP113" s="942">
        <v>4.5</v>
      </c>
      <c r="AQ113" s="943"/>
      <c r="AR113" s="943"/>
      <c r="AS113" s="943"/>
      <c r="AT113" s="944"/>
      <c r="AU113" s="953"/>
      <c r="AV113" s="954"/>
      <c r="AW113" s="954"/>
      <c r="AX113" s="954"/>
      <c r="AY113" s="955"/>
      <c r="AZ113" s="797" t="s">
        <v>427</v>
      </c>
      <c r="BA113" s="798"/>
      <c r="BB113" s="798"/>
      <c r="BC113" s="798"/>
      <c r="BD113" s="798"/>
      <c r="BE113" s="798"/>
      <c r="BF113" s="798"/>
      <c r="BG113" s="798"/>
      <c r="BH113" s="798"/>
      <c r="BI113" s="798"/>
      <c r="BJ113" s="798"/>
      <c r="BK113" s="798"/>
      <c r="BL113" s="798"/>
      <c r="BM113" s="798"/>
      <c r="BN113" s="798"/>
      <c r="BO113" s="798"/>
      <c r="BP113" s="799"/>
      <c r="BQ113" s="800">
        <v>750140</v>
      </c>
      <c r="BR113" s="801"/>
      <c r="BS113" s="801"/>
      <c r="BT113" s="801"/>
      <c r="BU113" s="801"/>
      <c r="BV113" s="801">
        <v>884623</v>
      </c>
      <c r="BW113" s="801"/>
      <c r="BX113" s="801"/>
      <c r="BY113" s="801"/>
      <c r="BZ113" s="801"/>
      <c r="CA113" s="801">
        <v>830291</v>
      </c>
      <c r="CB113" s="801"/>
      <c r="CC113" s="801"/>
      <c r="CD113" s="801"/>
      <c r="CE113" s="801"/>
      <c r="CF113" s="878">
        <v>13.6</v>
      </c>
      <c r="CG113" s="879"/>
      <c r="CH113" s="879"/>
      <c r="CI113" s="879"/>
      <c r="CJ113" s="879"/>
      <c r="CK113" s="947"/>
      <c r="CL113" s="896"/>
      <c r="CM113" s="833" t="s">
        <v>428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35966</v>
      </c>
      <c r="AB114" s="814"/>
      <c r="AC114" s="814"/>
      <c r="AD114" s="814"/>
      <c r="AE114" s="815"/>
      <c r="AF114" s="816">
        <v>21170</v>
      </c>
      <c r="AG114" s="814"/>
      <c r="AH114" s="814"/>
      <c r="AI114" s="814"/>
      <c r="AJ114" s="815"/>
      <c r="AK114" s="816">
        <v>56017</v>
      </c>
      <c r="AL114" s="814"/>
      <c r="AM114" s="814"/>
      <c r="AN114" s="814"/>
      <c r="AO114" s="815"/>
      <c r="AP114" s="784">
        <v>0.9</v>
      </c>
      <c r="AQ114" s="785"/>
      <c r="AR114" s="785"/>
      <c r="AS114" s="785"/>
      <c r="AT114" s="786"/>
      <c r="AU114" s="953"/>
      <c r="AV114" s="954"/>
      <c r="AW114" s="954"/>
      <c r="AX114" s="954"/>
      <c r="AY114" s="955"/>
      <c r="AZ114" s="797" t="s">
        <v>430</v>
      </c>
      <c r="BA114" s="798"/>
      <c r="BB114" s="798"/>
      <c r="BC114" s="798"/>
      <c r="BD114" s="798"/>
      <c r="BE114" s="798"/>
      <c r="BF114" s="798"/>
      <c r="BG114" s="798"/>
      <c r="BH114" s="798"/>
      <c r="BI114" s="798"/>
      <c r="BJ114" s="798"/>
      <c r="BK114" s="798"/>
      <c r="BL114" s="798"/>
      <c r="BM114" s="798"/>
      <c r="BN114" s="798"/>
      <c r="BO114" s="798"/>
      <c r="BP114" s="799"/>
      <c r="BQ114" s="800">
        <v>1676231</v>
      </c>
      <c r="BR114" s="801"/>
      <c r="BS114" s="801"/>
      <c r="BT114" s="801"/>
      <c r="BU114" s="801"/>
      <c r="BV114" s="801">
        <v>1547733</v>
      </c>
      <c r="BW114" s="801"/>
      <c r="BX114" s="801"/>
      <c r="BY114" s="801"/>
      <c r="BZ114" s="801"/>
      <c r="CA114" s="801">
        <v>1434335</v>
      </c>
      <c r="CB114" s="801"/>
      <c r="CC114" s="801"/>
      <c r="CD114" s="801"/>
      <c r="CE114" s="801"/>
      <c r="CF114" s="878">
        <v>23.4</v>
      </c>
      <c r="CG114" s="879"/>
      <c r="CH114" s="879"/>
      <c r="CI114" s="879"/>
      <c r="CJ114" s="879"/>
      <c r="CK114" s="947"/>
      <c r="CL114" s="896"/>
      <c r="CM114" s="833" t="s">
        <v>431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432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185743</v>
      </c>
      <c r="AB115" s="939"/>
      <c r="AC115" s="939"/>
      <c r="AD115" s="939"/>
      <c r="AE115" s="940"/>
      <c r="AF115" s="941">
        <v>124152</v>
      </c>
      <c r="AG115" s="939"/>
      <c r="AH115" s="939"/>
      <c r="AI115" s="939"/>
      <c r="AJ115" s="940"/>
      <c r="AK115" s="941">
        <v>124038</v>
      </c>
      <c r="AL115" s="939"/>
      <c r="AM115" s="939"/>
      <c r="AN115" s="939"/>
      <c r="AO115" s="940"/>
      <c r="AP115" s="942">
        <v>2</v>
      </c>
      <c r="AQ115" s="943"/>
      <c r="AR115" s="943"/>
      <c r="AS115" s="943"/>
      <c r="AT115" s="944"/>
      <c r="AU115" s="953"/>
      <c r="AV115" s="954"/>
      <c r="AW115" s="954"/>
      <c r="AX115" s="954"/>
      <c r="AY115" s="955"/>
      <c r="AZ115" s="797" t="s">
        <v>433</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434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33403</v>
      </c>
      <c r="DH115" s="814"/>
      <c r="DI115" s="814"/>
      <c r="DJ115" s="814"/>
      <c r="DK115" s="815"/>
      <c r="DL115" s="816">
        <v>9324</v>
      </c>
      <c r="DM115" s="814"/>
      <c r="DN115" s="814"/>
      <c r="DO115" s="814"/>
      <c r="DP115" s="815"/>
      <c r="DQ115" s="816">
        <v>4619</v>
      </c>
      <c r="DR115" s="814"/>
      <c r="DS115" s="814"/>
      <c r="DT115" s="814"/>
      <c r="DU115" s="815"/>
      <c r="DV115" s="784">
        <v>0.1</v>
      </c>
      <c r="DW115" s="785"/>
      <c r="DX115" s="785"/>
      <c r="DY115" s="785"/>
      <c r="DZ115" s="786"/>
    </row>
    <row r="116" spans="1:130" s="197" customFormat="1" ht="26.25" customHeight="1" x14ac:dyDescent="0.15">
      <c r="A116" s="936"/>
      <c r="B116" s="937"/>
      <c r="C116" s="876" t="s">
        <v>435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436</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438</v>
      </c>
      <c r="Z117" s="919"/>
      <c r="AA117" s="924">
        <v>2002482</v>
      </c>
      <c r="AB117" s="925"/>
      <c r="AC117" s="925"/>
      <c r="AD117" s="925"/>
      <c r="AE117" s="926"/>
      <c r="AF117" s="928">
        <v>1897147</v>
      </c>
      <c r="AG117" s="925"/>
      <c r="AH117" s="925"/>
      <c r="AI117" s="925"/>
      <c r="AJ117" s="926"/>
      <c r="AK117" s="928">
        <v>1934712</v>
      </c>
      <c r="AL117" s="925"/>
      <c r="AM117" s="925"/>
      <c r="AN117" s="925"/>
      <c r="AO117" s="926"/>
      <c r="AP117" s="929"/>
      <c r="AQ117" s="930"/>
      <c r="AR117" s="930"/>
      <c r="AS117" s="930"/>
      <c r="AT117" s="931"/>
      <c r="AU117" s="953"/>
      <c r="AV117" s="954"/>
      <c r="AW117" s="954"/>
      <c r="AX117" s="954"/>
      <c r="AY117" s="955"/>
      <c r="AZ117" s="875" t="s">
        <v>439</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440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414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412</v>
      </c>
      <c r="AB118" s="918"/>
      <c r="AC118" s="918"/>
      <c r="AD118" s="918"/>
      <c r="AE118" s="919"/>
      <c r="AF118" s="920" t="s">
        <v>287</v>
      </c>
      <c r="AG118" s="918"/>
      <c r="AH118" s="918"/>
      <c r="AI118" s="918"/>
      <c r="AJ118" s="919"/>
      <c r="AK118" s="920" t="s">
        <v>286</v>
      </c>
      <c r="AL118" s="918"/>
      <c r="AM118" s="918"/>
      <c r="AN118" s="918"/>
      <c r="AO118" s="919"/>
      <c r="AP118" s="921" t="s">
        <v>413</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441</v>
      </c>
      <c r="BP118" s="868"/>
      <c r="BQ118" s="887">
        <v>25217312</v>
      </c>
      <c r="BR118" s="888"/>
      <c r="BS118" s="888"/>
      <c r="BT118" s="888"/>
      <c r="BU118" s="888"/>
      <c r="BV118" s="888">
        <v>24691767</v>
      </c>
      <c r="BW118" s="888"/>
      <c r="BX118" s="888"/>
      <c r="BY118" s="888"/>
      <c r="BZ118" s="888"/>
      <c r="CA118" s="888">
        <v>24326518</v>
      </c>
      <c r="CB118" s="888"/>
      <c r="CC118" s="888"/>
      <c r="CD118" s="888"/>
      <c r="CE118" s="888"/>
      <c r="CF118" s="773"/>
      <c r="CG118" s="774"/>
      <c r="CH118" s="774"/>
      <c r="CI118" s="774"/>
      <c r="CJ118" s="871"/>
      <c r="CK118" s="947"/>
      <c r="CL118" s="896"/>
      <c r="CM118" s="833" t="s">
        <v>442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417</v>
      </c>
      <c r="B119" s="894"/>
      <c r="C119" s="899" t="s">
        <v>418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443</v>
      </c>
      <c r="AV119" s="910"/>
      <c r="AW119" s="910"/>
      <c r="AX119" s="910"/>
      <c r="AY119" s="911"/>
      <c r="AZ119" s="846" t="s">
        <v>444</v>
      </c>
      <c r="BA119" s="788"/>
      <c r="BB119" s="788"/>
      <c r="BC119" s="788"/>
      <c r="BD119" s="788"/>
      <c r="BE119" s="788"/>
      <c r="BF119" s="788"/>
      <c r="BG119" s="788"/>
      <c r="BH119" s="788"/>
      <c r="BI119" s="788"/>
      <c r="BJ119" s="788"/>
      <c r="BK119" s="788"/>
      <c r="BL119" s="788"/>
      <c r="BM119" s="788"/>
      <c r="BN119" s="788"/>
      <c r="BO119" s="788"/>
      <c r="BP119" s="789"/>
      <c r="BQ119" s="829">
        <v>3422921</v>
      </c>
      <c r="BR119" s="830"/>
      <c r="BS119" s="830"/>
      <c r="BT119" s="830"/>
      <c r="BU119" s="830"/>
      <c r="BV119" s="830">
        <v>3591967</v>
      </c>
      <c r="BW119" s="830"/>
      <c r="BX119" s="830"/>
      <c r="BY119" s="830"/>
      <c r="BZ119" s="830"/>
      <c r="CA119" s="830">
        <v>3684673</v>
      </c>
      <c r="CB119" s="830"/>
      <c r="CC119" s="830"/>
      <c r="CD119" s="830"/>
      <c r="CE119" s="830"/>
      <c r="CF119" s="891">
        <v>60.2</v>
      </c>
      <c r="CG119" s="892"/>
      <c r="CH119" s="892"/>
      <c r="CI119" s="892"/>
      <c r="CJ119" s="892"/>
      <c r="CK119" s="948"/>
      <c r="CL119" s="898"/>
      <c r="CM119" s="855" t="s">
        <v>445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740741</v>
      </c>
      <c r="DH119" s="747"/>
      <c r="DI119" s="747"/>
      <c r="DJ119" s="747"/>
      <c r="DK119" s="748"/>
      <c r="DL119" s="749">
        <v>640668</v>
      </c>
      <c r="DM119" s="747"/>
      <c r="DN119" s="747"/>
      <c r="DO119" s="747"/>
      <c r="DP119" s="748"/>
      <c r="DQ119" s="749">
        <v>646393</v>
      </c>
      <c r="DR119" s="747"/>
      <c r="DS119" s="747"/>
      <c r="DT119" s="747"/>
      <c r="DU119" s="748"/>
      <c r="DV119" s="837">
        <v>10.6</v>
      </c>
      <c r="DW119" s="838"/>
      <c r="DX119" s="838"/>
      <c r="DY119" s="838"/>
      <c r="DZ119" s="839"/>
    </row>
    <row r="120" spans="1:130" s="197" customFormat="1" ht="26.25" customHeight="1" x14ac:dyDescent="0.15">
      <c r="A120" s="895"/>
      <c r="B120" s="896"/>
      <c r="C120" s="833" t="s">
        <v>421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446</v>
      </c>
      <c r="BA120" s="798"/>
      <c r="BB120" s="798"/>
      <c r="BC120" s="798"/>
      <c r="BD120" s="798"/>
      <c r="BE120" s="798"/>
      <c r="BF120" s="798"/>
      <c r="BG120" s="798"/>
      <c r="BH120" s="798"/>
      <c r="BI120" s="798"/>
      <c r="BJ120" s="798"/>
      <c r="BK120" s="798"/>
      <c r="BL120" s="798"/>
      <c r="BM120" s="798"/>
      <c r="BN120" s="798"/>
      <c r="BO120" s="798"/>
      <c r="BP120" s="799"/>
      <c r="BQ120" s="800">
        <v>251677</v>
      </c>
      <c r="BR120" s="801"/>
      <c r="BS120" s="801"/>
      <c r="BT120" s="801"/>
      <c r="BU120" s="801"/>
      <c r="BV120" s="801">
        <v>237187</v>
      </c>
      <c r="BW120" s="801"/>
      <c r="BX120" s="801"/>
      <c r="BY120" s="801"/>
      <c r="BZ120" s="801"/>
      <c r="CA120" s="801">
        <v>223732</v>
      </c>
      <c r="CB120" s="801"/>
      <c r="CC120" s="801"/>
      <c r="CD120" s="801"/>
      <c r="CE120" s="801"/>
      <c r="CF120" s="878">
        <v>3.7</v>
      </c>
      <c r="CG120" s="879"/>
      <c r="CH120" s="879"/>
      <c r="CI120" s="879"/>
      <c r="CJ120" s="879"/>
      <c r="CK120" s="880" t="s">
        <v>447</v>
      </c>
      <c r="CL120" s="840"/>
      <c r="CM120" s="840"/>
      <c r="CN120" s="840"/>
      <c r="CO120" s="841"/>
      <c r="CP120" s="884" t="s">
        <v>396</v>
      </c>
      <c r="CQ120" s="885"/>
      <c r="CR120" s="885"/>
      <c r="CS120" s="885"/>
      <c r="CT120" s="885"/>
      <c r="CU120" s="885"/>
      <c r="CV120" s="885"/>
      <c r="CW120" s="885"/>
      <c r="CX120" s="885"/>
      <c r="CY120" s="885"/>
      <c r="CZ120" s="885"/>
      <c r="DA120" s="885"/>
      <c r="DB120" s="885"/>
      <c r="DC120" s="885"/>
      <c r="DD120" s="885"/>
      <c r="DE120" s="885"/>
      <c r="DF120" s="886"/>
      <c r="DG120" s="829">
        <v>4226269</v>
      </c>
      <c r="DH120" s="830"/>
      <c r="DI120" s="830"/>
      <c r="DJ120" s="830"/>
      <c r="DK120" s="830"/>
      <c r="DL120" s="830">
        <v>3937168</v>
      </c>
      <c r="DM120" s="830"/>
      <c r="DN120" s="830"/>
      <c r="DO120" s="830"/>
      <c r="DP120" s="830"/>
      <c r="DQ120" s="830">
        <v>3562679</v>
      </c>
      <c r="DR120" s="830"/>
      <c r="DS120" s="830"/>
      <c r="DT120" s="830"/>
      <c r="DU120" s="830"/>
      <c r="DV120" s="831">
        <v>58.2</v>
      </c>
      <c r="DW120" s="831"/>
      <c r="DX120" s="831"/>
      <c r="DY120" s="831"/>
      <c r="DZ120" s="832"/>
    </row>
    <row r="121" spans="1:130" s="197" customFormat="1" ht="26.25" customHeight="1" x14ac:dyDescent="0.15">
      <c r="A121" s="895"/>
      <c r="B121" s="896"/>
      <c r="C121" s="872" t="s">
        <v>448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449</v>
      </c>
      <c r="BA121" s="876"/>
      <c r="BB121" s="876"/>
      <c r="BC121" s="876"/>
      <c r="BD121" s="876"/>
      <c r="BE121" s="876"/>
      <c r="BF121" s="876"/>
      <c r="BG121" s="876"/>
      <c r="BH121" s="876"/>
      <c r="BI121" s="876"/>
      <c r="BJ121" s="876"/>
      <c r="BK121" s="876"/>
      <c r="BL121" s="876"/>
      <c r="BM121" s="876"/>
      <c r="BN121" s="876"/>
      <c r="BO121" s="876"/>
      <c r="BP121" s="877"/>
      <c r="BQ121" s="887">
        <v>16752230</v>
      </c>
      <c r="BR121" s="888"/>
      <c r="BS121" s="888"/>
      <c r="BT121" s="888"/>
      <c r="BU121" s="888"/>
      <c r="BV121" s="888">
        <v>16870689</v>
      </c>
      <c r="BW121" s="888"/>
      <c r="BX121" s="888"/>
      <c r="BY121" s="888"/>
      <c r="BZ121" s="888"/>
      <c r="CA121" s="888">
        <v>16967899</v>
      </c>
      <c r="CB121" s="888"/>
      <c r="CC121" s="888"/>
      <c r="CD121" s="888"/>
      <c r="CE121" s="888"/>
      <c r="CF121" s="889">
        <v>277.3</v>
      </c>
      <c r="CG121" s="890"/>
      <c r="CH121" s="890"/>
      <c r="CI121" s="890"/>
      <c r="CJ121" s="890"/>
      <c r="CK121" s="881"/>
      <c r="CL121" s="842"/>
      <c r="CM121" s="842"/>
      <c r="CN121" s="842"/>
      <c r="CO121" s="843"/>
      <c r="CP121" s="858" t="s">
        <v>392</v>
      </c>
      <c r="CQ121" s="859"/>
      <c r="CR121" s="859"/>
      <c r="CS121" s="859"/>
      <c r="CT121" s="859"/>
      <c r="CU121" s="859"/>
      <c r="CV121" s="859"/>
      <c r="CW121" s="859"/>
      <c r="CX121" s="859"/>
      <c r="CY121" s="859"/>
      <c r="CZ121" s="859"/>
      <c r="DA121" s="859"/>
      <c r="DB121" s="859"/>
      <c r="DC121" s="859"/>
      <c r="DD121" s="859"/>
      <c r="DE121" s="859"/>
      <c r="DF121" s="860"/>
      <c r="DG121" s="800" t="s">
        <v>110</v>
      </c>
      <c r="DH121" s="801"/>
      <c r="DI121" s="801"/>
      <c r="DJ121" s="801"/>
      <c r="DK121" s="801"/>
      <c r="DL121" s="801" t="s">
        <v>110</v>
      </c>
      <c r="DM121" s="801"/>
      <c r="DN121" s="801"/>
      <c r="DO121" s="801"/>
      <c r="DP121" s="801"/>
      <c r="DQ121" s="801">
        <v>227010</v>
      </c>
      <c r="DR121" s="801"/>
      <c r="DS121" s="801"/>
      <c r="DT121" s="801"/>
      <c r="DU121" s="801"/>
      <c r="DV121" s="853">
        <v>3.7</v>
      </c>
      <c r="DW121" s="853"/>
      <c r="DX121" s="853"/>
      <c r="DY121" s="853"/>
      <c r="DZ121" s="854"/>
    </row>
    <row r="122" spans="1:130" s="197" customFormat="1" ht="26.25" customHeight="1" x14ac:dyDescent="0.15">
      <c r="A122" s="895"/>
      <c r="B122" s="896"/>
      <c r="C122" s="833" t="s">
        <v>431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450</v>
      </c>
      <c r="BP122" s="868"/>
      <c r="BQ122" s="869">
        <v>20426828</v>
      </c>
      <c r="BR122" s="870"/>
      <c r="BS122" s="870"/>
      <c r="BT122" s="870"/>
      <c r="BU122" s="870"/>
      <c r="BV122" s="870">
        <v>20699843</v>
      </c>
      <c r="BW122" s="870"/>
      <c r="BX122" s="870"/>
      <c r="BY122" s="870"/>
      <c r="BZ122" s="870"/>
      <c r="CA122" s="870">
        <v>20876304</v>
      </c>
      <c r="CB122" s="870"/>
      <c r="CC122" s="870"/>
      <c r="CD122" s="870"/>
      <c r="CE122" s="870"/>
      <c r="CF122" s="773"/>
      <c r="CG122" s="774"/>
      <c r="CH122" s="774"/>
      <c r="CI122" s="774"/>
      <c r="CJ122" s="871"/>
      <c r="CK122" s="881"/>
      <c r="CL122" s="842"/>
      <c r="CM122" s="842"/>
      <c r="CN122" s="842"/>
      <c r="CO122" s="843"/>
      <c r="CP122" s="858" t="s">
        <v>395</v>
      </c>
      <c r="CQ122" s="859"/>
      <c r="CR122" s="859"/>
      <c r="CS122" s="859"/>
      <c r="CT122" s="859"/>
      <c r="CU122" s="859"/>
      <c r="CV122" s="859"/>
      <c r="CW122" s="859"/>
      <c r="CX122" s="859"/>
      <c r="CY122" s="859"/>
      <c r="CZ122" s="859"/>
      <c r="DA122" s="859"/>
      <c r="DB122" s="859"/>
      <c r="DC122" s="859"/>
      <c r="DD122" s="859"/>
      <c r="DE122" s="859"/>
      <c r="DF122" s="860"/>
      <c r="DG122" s="800">
        <v>318809</v>
      </c>
      <c r="DH122" s="801"/>
      <c r="DI122" s="801"/>
      <c r="DJ122" s="801"/>
      <c r="DK122" s="801"/>
      <c r="DL122" s="801">
        <v>275226</v>
      </c>
      <c r="DM122" s="801"/>
      <c r="DN122" s="801"/>
      <c r="DO122" s="801"/>
      <c r="DP122" s="801"/>
      <c r="DQ122" s="801">
        <v>218190</v>
      </c>
      <c r="DR122" s="801"/>
      <c r="DS122" s="801"/>
      <c r="DT122" s="801"/>
      <c r="DU122" s="801"/>
      <c r="DV122" s="853">
        <v>3.6</v>
      </c>
      <c r="DW122" s="853"/>
      <c r="DX122" s="853"/>
      <c r="DY122" s="853"/>
      <c r="DZ122" s="854"/>
    </row>
    <row r="123" spans="1:130" s="197" customFormat="1" ht="26.25" customHeight="1" thickBot="1" x14ac:dyDescent="0.2">
      <c r="A123" s="895"/>
      <c r="B123" s="896"/>
      <c r="C123" s="833" t="s">
        <v>437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77.3</v>
      </c>
      <c r="BR123" s="862"/>
      <c r="BS123" s="862"/>
      <c r="BT123" s="862"/>
      <c r="BU123" s="862"/>
      <c r="BV123" s="862">
        <v>65.5</v>
      </c>
      <c r="BW123" s="862"/>
      <c r="BX123" s="862"/>
      <c r="BY123" s="862"/>
      <c r="BZ123" s="862"/>
      <c r="CA123" s="862">
        <v>56.3</v>
      </c>
      <c r="CB123" s="862"/>
      <c r="CC123" s="862"/>
      <c r="CD123" s="862"/>
      <c r="CE123" s="862"/>
      <c r="CF123" s="760"/>
      <c r="CG123" s="761"/>
      <c r="CH123" s="761"/>
      <c r="CI123" s="761"/>
      <c r="CJ123" s="863"/>
      <c r="CK123" s="881"/>
      <c r="CL123" s="842"/>
      <c r="CM123" s="842"/>
      <c r="CN123" s="842"/>
      <c r="CO123" s="843"/>
      <c r="CP123" s="858" t="s">
        <v>397</v>
      </c>
      <c r="CQ123" s="859"/>
      <c r="CR123" s="859"/>
      <c r="CS123" s="859"/>
      <c r="CT123" s="859"/>
      <c r="CU123" s="859"/>
      <c r="CV123" s="859"/>
      <c r="CW123" s="859"/>
      <c r="CX123" s="859"/>
      <c r="CY123" s="859"/>
      <c r="CZ123" s="859"/>
      <c r="DA123" s="859"/>
      <c r="DB123" s="859"/>
      <c r="DC123" s="859"/>
      <c r="DD123" s="859"/>
      <c r="DE123" s="859"/>
      <c r="DF123" s="860"/>
      <c r="DG123" s="813">
        <v>201711</v>
      </c>
      <c r="DH123" s="814"/>
      <c r="DI123" s="814"/>
      <c r="DJ123" s="814"/>
      <c r="DK123" s="815"/>
      <c r="DL123" s="816">
        <v>186908</v>
      </c>
      <c r="DM123" s="814"/>
      <c r="DN123" s="814"/>
      <c r="DO123" s="814"/>
      <c r="DP123" s="815"/>
      <c r="DQ123" s="816">
        <v>175699</v>
      </c>
      <c r="DR123" s="814"/>
      <c r="DS123" s="814"/>
      <c r="DT123" s="814"/>
      <c r="DU123" s="815"/>
      <c r="DV123" s="784">
        <v>2.9</v>
      </c>
      <c r="DW123" s="785"/>
      <c r="DX123" s="785"/>
      <c r="DY123" s="785"/>
      <c r="DZ123" s="786"/>
    </row>
    <row r="124" spans="1:130" s="197" customFormat="1" ht="26.25" customHeight="1" x14ac:dyDescent="0.15">
      <c r="A124" s="895"/>
      <c r="B124" s="896"/>
      <c r="C124" s="833" t="s">
        <v>440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v>299016</v>
      </c>
      <c r="DH124" s="747"/>
      <c r="DI124" s="747"/>
      <c r="DJ124" s="747"/>
      <c r="DK124" s="748"/>
      <c r="DL124" s="749">
        <v>300372</v>
      </c>
      <c r="DM124" s="747"/>
      <c r="DN124" s="747"/>
      <c r="DO124" s="747"/>
      <c r="DP124" s="748"/>
      <c r="DQ124" s="749">
        <v>113718</v>
      </c>
      <c r="DR124" s="747"/>
      <c r="DS124" s="747"/>
      <c r="DT124" s="747"/>
      <c r="DU124" s="748"/>
      <c r="DV124" s="837">
        <v>1.9</v>
      </c>
      <c r="DW124" s="838"/>
      <c r="DX124" s="838"/>
      <c r="DY124" s="838"/>
      <c r="DZ124" s="839"/>
    </row>
    <row r="125" spans="1:130" s="197" customFormat="1" ht="26.25" customHeight="1" thickBot="1" x14ac:dyDescent="0.2">
      <c r="A125" s="895"/>
      <c r="B125" s="896"/>
      <c r="C125" s="833" t="s">
        <v>442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445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124883</v>
      </c>
      <c r="AB126" s="814"/>
      <c r="AC126" s="814"/>
      <c r="AD126" s="814"/>
      <c r="AE126" s="815"/>
      <c r="AF126" s="816">
        <v>115037</v>
      </c>
      <c r="AG126" s="814"/>
      <c r="AH126" s="814"/>
      <c r="AI126" s="814"/>
      <c r="AJ126" s="815"/>
      <c r="AK126" s="816">
        <v>116253</v>
      </c>
      <c r="AL126" s="814"/>
      <c r="AM126" s="814"/>
      <c r="AN126" s="814"/>
      <c r="AO126" s="815"/>
      <c r="AP126" s="784">
        <v>1.9</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60860</v>
      </c>
      <c r="AB127" s="814"/>
      <c r="AC127" s="814"/>
      <c r="AD127" s="814"/>
      <c r="AE127" s="815"/>
      <c r="AF127" s="816">
        <v>9115</v>
      </c>
      <c r="AG127" s="814"/>
      <c r="AH127" s="814"/>
      <c r="AI127" s="814"/>
      <c r="AJ127" s="815"/>
      <c r="AK127" s="816">
        <v>7785</v>
      </c>
      <c r="AL127" s="814"/>
      <c r="AM127" s="814"/>
      <c r="AN127" s="814"/>
      <c r="AO127" s="815"/>
      <c r="AP127" s="784">
        <v>0.1</v>
      </c>
      <c r="AQ127" s="785"/>
      <c r="AR127" s="785"/>
      <c r="AS127" s="785"/>
      <c r="AT127" s="786"/>
      <c r="AU127" s="233"/>
      <c r="AV127" s="233"/>
      <c r="AW127" s="233"/>
      <c r="AX127" s="787" t="s">
        <v>461</v>
      </c>
      <c r="AY127" s="788"/>
      <c r="AZ127" s="788"/>
      <c r="BA127" s="788"/>
      <c r="BB127" s="788"/>
      <c r="BC127" s="788"/>
      <c r="BD127" s="788"/>
      <c r="BE127" s="789"/>
      <c r="BF127" s="790" t="s">
        <v>110</v>
      </c>
      <c r="BG127" s="791"/>
      <c r="BH127" s="791"/>
      <c r="BI127" s="791"/>
      <c r="BJ127" s="791"/>
      <c r="BK127" s="791"/>
      <c r="BL127" s="792"/>
      <c r="BM127" s="790">
        <v>13.89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19407</v>
      </c>
      <c r="AB128" s="754"/>
      <c r="AC128" s="754"/>
      <c r="AD128" s="754"/>
      <c r="AE128" s="755"/>
      <c r="AF128" s="756">
        <v>17101</v>
      </c>
      <c r="AG128" s="754"/>
      <c r="AH128" s="754"/>
      <c r="AI128" s="754"/>
      <c r="AJ128" s="755"/>
      <c r="AK128" s="756">
        <v>15072</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110</v>
      </c>
      <c r="BG128" s="821"/>
      <c r="BH128" s="821"/>
      <c r="BI128" s="821"/>
      <c r="BJ128" s="821"/>
      <c r="BK128" s="821"/>
      <c r="BL128" s="822"/>
      <c r="BM128" s="820">
        <v>18.89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7456829</v>
      </c>
      <c r="AB129" s="814"/>
      <c r="AC129" s="814"/>
      <c r="AD129" s="814"/>
      <c r="AE129" s="815"/>
      <c r="AF129" s="816">
        <v>7414349</v>
      </c>
      <c r="AG129" s="814"/>
      <c r="AH129" s="814"/>
      <c r="AI129" s="814"/>
      <c r="AJ129" s="815"/>
      <c r="AK129" s="816">
        <v>7490289</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9.8000000000000007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1264925</v>
      </c>
      <c r="AB130" s="814"/>
      <c r="AC130" s="814"/>
      <c r="AD130" s="814"/>
      <c r="AE130" s="815"/>
      <c r="AF130" s="816">
        <v>1328822</v>
      </c>
      <c r="AG130" s="814"/>
      <c r="AH130" s="814"/>
      <c r="AI130" s="814"/>
      <c r="AJ130" s="815"/>
      <c r="AK130" s="816">
        <v>1372367</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56.3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6191904</v>
      </c>
      <c r="AB131" s="747"/>
      <c r="AC131" s="747"/>
      <c r="AD131" s="747"/>
      <c r="AE131" s="748"/>
      <c r="AF131" s="749">
        <v>6085527</v>
      </c>
      <c r="AG131" s="747"/>
      <c r="AH131" s="747"/>
      <c r="AI131" s="747"/>
      <c r="AJ131" s="748"/>
      <c r="AK131" s="749">
        <v>6117922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11.59820953</v>
      </c>
      <c r="AB132" s="770"/>
      <c r="AC132" s="770"/>
      <c r="AD132" s="770"/>
      <c r="AE132" s="771"/>
      <c r="AF132" s="772">
        <v>9.0579501170000007</v>
      </c>
      <c r="AG132" s="770"/>
      <c r="AH132" s="770"/>
      <c r="AI132" s="770"/>
      <c r="AJ132" s="771"/>
      <c r="AK132" s="772">
        <v>8.9454066270000006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12.1</v>
      </c>
      <c r="AB133" s="779"/>
      <c r="AC133" s="779"/>
      <c r="AD133" s="779"/>
      <c r="AE133" s="780"/>
      <c r="AF133" s="778">
        <v>11</v>
      </c>
      <c r="AG133" s="779"/>
      <c r="AH133" s="779"/>
      <c r="AI133" s="779"/>
      <c r="AJ133" s="780"/>
      <c r="AK133" s="778">
        <v>9.8000000000000007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9" t="s">
        <v>478</v>
      </c>
      <c r="L7" s="254"/>
      <c r="M7" s="255" t="s">
        <v>479</v>
      </c>
      <c r="N7" s="256"/>
    </row>
    <row r="8" spans="1:16" x14ac:dyDescent="0.15">
      <c r="A8" s="248"/>
      <c r="B8" s="244"/>
      <c r="C8" s="244"/>
      <c r="D8" s="244"/>
      <c r="E8" s="244"/>
      <c r="F8" s="244"/>
      <c r="G8" s="257"/>
      <c r="H8" s="258"/>
      <c r="I8" s="258"/>
      <c r="J8" s="259"/>
      <c r="K8" s="1150"/>
      <c r="L8" s="260" t="s">
        <v>480</v>
      </c>
      <c r="M8" s="261" t="s">
        <v>481</v>
      </c>
      <c r="N8" s="262" t="s">
        <v>482</v>
      </c>
    </row>
    <row r="9" spans="1:16" x14ac:dyDescent="0.15">
      <c r="A9" s="248"/>
      <c r="B9" s="244"/>
      <c r="C9" s="244"/>
      <c r="D9" s="244"/>
      <c r="E9" s="244"/>
      <c r="F9" s="244"/>
      <c r="G9" s="1163" t="s">
        <v>483</v>
      </c>
      <c r="H9" s="1164"/>
      <c r="I9" s="1164"/>
      <c r="J9" s="1165"/>
      <c r="K9" s="263">
        <v>1536409</v>
      </c>
      <c r="L9" s="264">
        <v>57908</v>
      </c>
      <c r="M9" s="265">
        <v>55347</v>
      </c>
      <c r="N9" s="266">
        <v>4.5999999999999996</v>
      </c>
    </row>
    <row r="10" spans="1:16" x14ac:dyDescent="0.15">
      <c r="A10" s="248"/>
      <c r="B10" s="244"/>
      <c r="C10" s="244"/>
      <c r="D10" s="244"/>
      <c r="E10" s="244"/>
      <c r="F10" s="244"/>
      <c r="G10" s="1163" t="s">
        <v>484</v>
      </c>
      <c r="H10" s="1164"/>
      <c r="I10" s="1164"/>
      <c r="J10" s="1165"/>
      <c r="K10" s="267">
        <v>343906</v>
      </c>
      <c r="L10" s="268">
        <v>12962</v>
      </c>
      <c r="M10" s="269">
        <v>5378</v>
      </c>
      <c r="N10" s="270">
        <v>141</v>
      </c>
    </row>
    <row r="11" spans="1:16" ht="13.5" customHeight="1" x14ac:dyDescent="0.15">
      <c r="A11" s="248"/>
      <c r="B11" s="244"/>
      <c r="C11" s="244"/>
      <c r="D11" s="244"/>
      <c r="E11" s="244"/>
      <c r="F11" s="244"/>
      <c r="G11" s="1163" t="s">
        <v>485</v>
      </c>
      <c r="H11" s="1164"/>
      <c r="I11" s="1164"/>
      <c r="J11" s="1165"/>
      <c r="K11" s="267">
        <v>359318</v>
      </c>
      <c r="L11" s="268">
        <v>13543</v>
      </c>
      <c r="M11" s="269">
        <v>7824</v>
      </c>
      <c r="N11" s="270">
        <v>73.099999999999994</v>
      </c>
    </row>
    <row r="12" spans="1:16" ht="13.5" customHeight="1" x14ac:dyDescent="0.15">
      <c r="A12" s="248"/>
      <c r="B12" s="244"/>
      <c r="C12" s="244"/>
      <c r="D12" s="244"/>
      <c r="E12" s="244"/>
      <c r="F12" s="244"/>
      <c r="G12" s="1163" t="s">
        <v>486</v>
      </c>
      <c r="H12" s="1164"/>
      <c r="I12" s="1164"/>
      <c r="J12" s="1165"/>
      <c r="K12" s="267" t="s">
        <v>487</v>
      </c>
      <c r="L12" s="268" t="s">
        <v>487</v>
      </c>
      <c r="M12" s="269">
        <v>137</v>
      </c>
      <c r="N12" s="270" t="s">
        <v>487</v>
      </c>
    </row>
    <row r="13" spans="1:16" ht="13.5" customHeight="1" x14ac:dyDescent="0.15">
      <c r="A13" s="248"/>
      <c r="B13" s="244"/>
      <c r="C13" s="244"/>
      <c r="D13" s="244"/>
      <c r="E13" s="244"/>
      <c r="F13" s="244"/>
      <c r="G13" s="1163" t="s">
        <v>488</v>
      </c>
      <c r="H13" s="1164"/>
      <c r="I13" s="1164"/>
      <c r="J13" s="1165"/>
      <c r="K13" s="267" t="s">
        <v>487</v>
      </c>
      <c r="L13" s="268" t="s">
        <v>487</v>
      </c>
      <c r="M13" s="269">
        <v>6</v>
      </c>
      <c r="N13" s="270" t="s">
        <v>487</v>
      </c>
    </row>
    <row r="14" spans="1:16" ht="13.5" customHeight="1" x14ac:dyDescent="0.15">
      <c r="A14" s="248"/>
      <c r="B14" s="244"/>
      <c r="C14" s="244"/>
      <c r="D14" s="244"/>
      <c r="E14" s="244"/>
      <c r="F14" s="244"/>
      <c r="G14" s="1163" t="s">
        <v>489</v>
      </c>
      <c r="H14" s="1164"/>
      <c r="I14" s="1164"/>
      <c r="J14" s="1165"/>
      <c r="K14" s="267">
        <v>56090</v>
      </c>
      <c r="L14" s="268">
        <v>2114</v>
      </c>
      <c r="M14" s="269">
        <v>2598</v>
      </c>
      <c r="N14" s="270">
        <v>-18.600000000000001</v>
      </c>
    </row>
    <row r="15" spans="1:16" ht="13.5" customHeight="1" x14ac:dyDescent="0.15">
      <c r="A15" s="248"/>
      <c r="B15" s="244"/>
      <c r="C15" s="244"/>
      <c r="D15" s="244"/>
      <c r="E15" s="244"/>
      <c r="F15" s="244"/>
      <c r="G15" s="1163" t="s">
        <v>490</v>
      </c>
      <c r="H15" s="1164"/>
      <c r="I15" s="1164"/>
      <c r="J15" s="1165"/>
      <c r="K15" s="267">
        <v>23300</v>
      </c>
      <c r="L15" s="268">
        <v>878</v>
      </c>
      <c r="M15" s="269">
        <v>1203</v>
      </c>
      <c r="N15" s="270">
        <v>-27</v>
      </c>
    </row>
    <row r="16" spans="1:16" x14ac:dyDescent="0.15">
      <c r="A16" s="248"/>
      <c r="B16" s="244"/>
      <c r="C16" s="244"/>
      <c r="D16" s="244"/>
      <c r="E16" s="244"/>
      <c r="F16" s="244"/>
      <c r="G16" s="1166" t="s">
        <v>491</v>
      </c>
      <c r="H16" s="1167"/>
      <c r="I16" s="1167"/>
      <c r="J16" s="1168"/>
      <c r="K16" s="268">
        <v>-125795</v>
      </c>
      <c r="L16" s="268">
        <v>-4741</v>
      </c>
      <c r="M16" s="269">
        <v>-5188</v>
      </c>
      <c r="N16" s="270">
        <v>-8.6</v>
      </c>
    </row>
    <row r="17" spans="1:16" x14ac:dyDescent="0.15">
      <c r="A17" s="248"/>
      <c r="B17" s="244"/>
      <c r="C17" s="244"/>
      <c r="D17" s="244"/>
      <c r="E17" s="244"/>
      <c r="F17" s="244"/>
      <c r="G17" s="1166" t="s">
        <v>170</v>
      </c>
      <c r="H17" s="1167"/>
      <c r="I17" s="1167"/>
      <c r="J17" s="1168"/>
      <c r="K17" s="268">
        <v>2193228</v>
      </c>
      <c r="L17" s="268">
        <v>82664</v>
      </c>
      <c r="M17" s="269">
        <v>67305</v>
      </c>
      <c r="N17" s="270">
        <v>22.8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60" t="s">
        <v>496</v>
      </c>
      <c r="H21" s="1161"/>
      <c r="I21" s="1161"/>
      <c r="J21" s="1162"/>
      <c r="K21" s="280">
        <v>7.35</v>
      </c>
      <c r="L21" s="281">
        <v>6.27</v>
      </c>
      <c r="M21" s="282">
        <v>1.08</v>
      </c>
      <c r="N21" s="249"/>
      <c r="O21" s="283"/>
      <c r="P21" s="279"/>
    </row>
    <row r="22" spans="1:16" s="284" customFormat="1" x14ac:dyDescent="0.15">
      <c r="A22" s="279"/>
      <c r="B22" s="249"/>
      <c r="C22" s="249"/>
      <c r="D22" s="249"/>
      <c r="E22" s="249"/>
      <c r="F22" s="249"/>
      <c r="G22" s="1160" t="s">
        <v>497</v>
      </c>
      <c r="H22" s="1161"/>
      <c r="I22" s="1161"/>
      <c r="J22" s="1162"/>
      <c r="K22" s="285">
        <v>94.4</v>
      </c>
      <c r="L22" s="286">
        <v>97.2</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9" t="s">
        <v>478</v>
      </c>
      <c r="L30" s="254"/>
      <c r="M30" s="255" t="s">
        <v>479</v>
      </c>
      <c r="N30" s="256"/>
    </row>
    <row r="31" spans="1:16" x14ac:dyDescent="0.15">
      <c r="A31" s="248"/>
      <c r="B31" s="244"/>
      <c r="C31" s="244"/>
      <c r="D31" s="244"/>
      <c r="E31" s="244"/>
      <c r="F31" s="244"/>
      <c r="G31" s="257"/>
      <c r="H31" s="258"/>
      <c r="I31" s="258"/>
      <c r="J31" s="259"/>
      <c r="K31" s="1150"/>
      <c r="L31" s="260" t="s">
        <v>480</v>
      </c>
      <c r="M31" s="261" t="s">
        <v>481</v>
      </c>
      <c r="N31" s="262" t="s">
        <v>482</v>
      </c>
    </row>
    <row r="32" spans="1:16" ht="27" customHeight="1" x14ac:dyDescent="0.15">
      <c r="A32" s="248"/>
      <c r="B32" s="244"/>
      <c r="C32" s="244"/>
      <c r="D32" s="244"/>
      <c r="E32" s="244"/>
      <c r="F32" s="244"/>
      <c r="G32" s="1151" t="s">
        <v>501</v>
      </c>
      <c r="H32" s="1152"/>
      <c r="I32" s="1152"/>
      <c r="J32" s="1153"/>
      <c r="K32" s="294">
        <v>1481950</v>
      </c>
      <c r="L32" s="294">
        <v>55855</v>
      </c>
      <c r="M32" s="295">
        <v>29478</v>
      </c>
      <c r="N32" s="296">
        <v>89.5</v>
      </c>
    </row>
    <row r="33" spans="1:16" ht="13.5" customHeight="1" x14ac:dyDescent="0.15">
      <c r="A33" s="248"/>
      <c r="B33" s="244"/>
      <c r="C33" s="244"/>
      <c r="D33" s="244"/>
      <c r="E33" s="244"/>
      <c r="F33" s="244"/>
      <c r="G33" s="1151" t="s">
        <v>502</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503</v>
      </c>
      <c r="H34" s="1152"/>
      <c r="I34" s="1152"/>
      <c r="J34" s="1153"/>
      <c r="K34" s="294" t="s">
        <v>487</v>
      </c>
      <c r="L34" s="294" t="s">
        <v>487</v>
      </c>
      <c r="M34" s="295" t="s">
        <v>487</v>
      </c>
      <c r="N34" s="296" t="s">
        <v>487</v>
      </c>
    </row>
    <row r="35" spans="1:16" ht="27" customHeight="1" x14ac:dyDescent="0.15">
      <c r="A35" s="248"/>
      <c r="B35" s="244"/>
      <c r="C35" s="244"/>
      <c r="D35" s="244"/>
      <c r="E35" s="244"/>
      <c r="F35" s="244"/>
      <c r="G35" s="1151" t="s">
        <v>504</v>
      </c>
      <c r="H35" s="1152"/>
      <c r="I35" s="1152"/>
      <c r="J35" s="1153"/>
      <c r="K35" s="294">
        <v>272707</v>
      </c>
      <c r="L35" s="294">
        <v>10278</v>
      </c>
      <c r="M35" s="295">
        <v>9466</v>
      </c>
      <c r="N35" s="296">
        <v>8.6</v>
      </c>
    </row>
    <row r="36" spans="1:16" ht="27" customHeight="1" x14ac:dyDescent="0.15">
      <c r="A36" s="248"/>
      <c r="B36" s="244"/>
      <c r="C36" s="244"/>
      <c r="D36" s="244"/>
      <c r="E36" s="244"/>
      <c r="F36" s="244"/>
      <c r="G36" s="1151" t="s">
        <v>505</v>
      </c>
      <c r="H36" s="1152"/>
      <c r="I36" s="1152"/>
      <c r="J36" s="1153"/>
      <c r="K36" s="294">
        <v>56017</v>
      </c>
      <c r="L36" s="294">
        <v>2111</v>
      </c>
      <c r="M36" s="295">
        <v>2568</v>
      </c>
      <c r="N36" s="296">
        <v>-17.8</v>
      </c>
    </row>
    <row r="37" spans="1:16" ht="13.5" customHeight="1" x14ac:dyDescent="0.15">
      <c r="A37" s="248"/>
      <c r="B37" s="244"/>
      <c r="C37" s="244"/>
      <c r="D37" s="244"/>
      <c r="E37" s="244"/>
      <c r="F37" s="244"/>
      <c r="G37" s="1151" t="s">
        <v>506</v>
      </c>
      <c r="H37" s="1152"/>
      <c r="I37" s="1152"/>
      <c r="J37" s="1153"/>
      <c r="K37" s="294">
        <v>124038</v>
      </c>
      <c r="L37" s="294">
        <v>4675</v>
      </c>
      <c r="M37" s="295">
        <v>1267</v>
      </c>
      <c r="N37" s="296">
        <v>269</v>
      </c>
    </row>
    <row r="38" spans="1:16" ht="27" customHeight="1" x14ac:dyDescent="0.15">
      <c r="A38" s="248"/>
      <c r="B38" s="244"/>
      <c r="C38" s="244"/>
      <c r="D38" s="244"/>
      <c r="E38" s="244"/>
      <c r="F38" s="244"/>
      <c r="G38" s="1154" t="s">
        <v>507</v>
      </c>
      <c r="H38" s="1155"/>
      <c r="I38" s="1155"/>
      <c r="J38" s="1156"/>
      <c r="K38" s="297" t="s">
        <v>487</v>
      </c>
      <c r="L38" s="297" t="s">
        <v>487</v>
      </c>
      <c r="M38" s="298">
        <v>1</v>
      </c>
      <c r="N38" s="299" t="s">
        <v>487</v>
      </c>
      <c r="O38" s="293"/>
    </row>
    <row r="39" spans="1:16" x14ac:dyDescent="0.15">
      <c r="A39" s="248"/>
      <c r="B39" s="244"/>
      <c r="C39" s="244"/>
      <c r="D39" s="244"/>
      <c r="E39" s="244"/>
      <c r="F39" s="244"/>
      <c r="G39" s="1154" t="s">
        <v>508</v>
      </c>
      <c r="H39" s="1155"/>
      <c r="I39" s="1155"/>
      <c r="J39" s="1156"/>
      <c r="K39" s="300">
        <v>-15072</v>
      </c>
      <c r="L39" s="300">
        <v>-568</v>
      </c>
      <c r="M39" s="301">
        <v>-3176</v>
      </c>
      <c r="N39" s="302">
        <v>-82.1</v>
      </c>
      <c r="O39" s="293"/>
    </row>
    <row r="40" spans="1:16" ht="27" customHeight="1" x14ac:dyDescent="0.15">
      <c r="A40" s="248"/>
      <c r="B40" s="244"/>
      <c r="C40" s="244"/>
      <c r="D40" s="244"/>
      <c r="E40" s="244"/>
      <c r="F40" s="244"/>
      <c r="G40" s="1151" t="s">
        <v>509</v>
      </c>
      <c r="H40" s="1152"/>
      <c r="I40" s="1152"/>
      <c r="J40" s="1153"/>
      <c r="K40" s="300">
        <v>-1372367</v>
      </c>
      <c r="L40" s="300">
        <v>-51725</v>
      </c>
      <c r="M40" s="301">
        <v>-27766</v>
      </c>
      <c r="N40" s="302">
        <v>86.3</v>
      </c>
      <c r="O40" s="293"/>
    </row>
    <row r="41" spans="1:16" x14ac:dyDescent="0.15">
      <c r="A41" s="248"/>
      <c r="B41" s="244"/>
      <c r="C41" s="244"/>
      <c r="D41" s="244"/>
      <c r="E41" s="244"/>
      <c r="F41" s="244"/>
      <c r="G41" s="1157" t="s">
        <v>281</v>
      </c>
      <c r="H41" s="1158"/>
      <c r="I41" s="1158"/>
      <c r="J41" s="1159"/>
      <c r="K41" s="294">
        <v>547273</v>
      </c>
      <c r="L41" s="300">
        <v>20627</v>
      </c>
      <c r="M41" s="301">
        <v>11838</v>
      </c>
      <c r="N41" s="302">
        <v>74.2</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44" t="s">
        <v>478</v>
      </c>
      <c r="J49" s="1146" t="s">
        <v>513</v>
      </c>
      <c r="K49" s="1147"/>
      <c r="L49" s="1147"/>
      <c r="M49" s="1147"/>
      <c r="N49" s="1148"/>
    </row>
    <row r="50" spans="1:14" x14ac:dyDescent="0.15">
      <c r="A50" s="248"/>
      <c r="B50" s="244"/>
      <c r="C50" s="244"/>
      <c r="D50" s="244"/>
      <c r="E50" s="244"/>
      <c r="F50" s="244"/>
      <c r="G50" s="312"/>
      <c r="H50" s="313"/>
      <c r="I50" s="1145"/>
      <c r="J50" s="314" t="s">
        <v>514</v>
      </c>
      <c r="K50" s="315" t="s">
        <v>515</v>
      </c>
      <c r="L50" s="316" t="s">
        <v>516</v>
      </c>
      <c r="M50" s="317" t="s">
        <v>517</v>
      </c>
      <c r="N50" s="318" t="s">
        <v>518</v>
      </c>
    </row>
    <row r="51" spans="1:14" x14ac:dyDescent="0.15">
      <c r="A51" s="248"/>
      <c r="B51" s="244"/>
      <c r="C51" s="244"/>
      <c r="D51" s="244"/>
      <c r="E51" s="244"/>
      <c r="F51" s="244"/>
      <c r="G51" s="310" t="s">
        <v>519</v>
      </c>
      <c r="H51" s="311"/>
      <c r="I51" s="319">
        <v>1721260</v>
      </c>
      <c r="J51" s="320">
        <v>65926</v>
      </c>
      <c r="K51" s="321">
        <v>-15.3</v>
      </c>
      <c r="L51" s="322">
        <v>42839</v>
      </c>
      <c r="M51" s="323">
        <v>-13.3</v>
      </c>
      <c r="N51" s="324">
        <v>-2</v>
      </c>
    </row>
    <row r="52" spans="1:14" x14ac:dyDescent="0.15">
      <c r="A52" s="248"/>
      <c r="B52" s="244"/>
      <c r="C52" s="244"/>
      <c r="D52" s="244"/>
      <c r="E52" s="244"/>
      <c r="F52" s="244"/>
      <c r="G52" s="325"/>
      <c r="H52" s="326" t="s">
        <v>520</v>
      </c>
      <c r="I52" s="327">
        <v>1069502</v>
      </c>
      <c r="J52" s="328">
        <v>40963</v>
      </c>
      <c r="K52" s="329">
        <v>6.8</v>
      </c>
      <c r="L52" s="330">
        <v>22027</v>
      </c>
      <c r="M52" s="331">
        <v>-17.100000000000001</v>
      </c>
      <c r="N52" s="332">
        <v>23.9</v>
      </c>
    </row>
    <row r="53" spans="1:14" x14ac:dyDescent="0.15">
      <c r="A53" s="248"/>
      <c r="B53" s="244"/>
      <c r="C53" s="244"/>
      <c r="D53" s="244"/>
      <c r="E53" s="244"/>
      <c r="F53" s="244"/>
      <c r="G53" s="310" t="s">
        <v>521</v>
      </c>
      <c r="H53" s="311"/>
      <c r="I53" s="319">
        <v>1610835</v>
      </c>
      <c r="J53" s="320">
        <v>61235</v>
      </c>
      <c r="K53" s="321">
        <v>-7.1</v>
      </c>
      <c r="L53" s="322">
        <v>46819</v>
      </c>
      <c r="M53" s="323">
        <v>9.3000000000000007</v>
      </c>
      <c r="N53" s="324">
        <v>-16.399999999999999</v>
      </c>
    </row>
    <row r="54" spans="1:14" x14ac:dyDescent="0.15">
      <c r="A54" s="248"/>
      <c r="B54" s="244"/>
      <c r="C54" s="244"/>
      <c r="D54" s="244"/>
      <c r="E54" s="244"/>
      <c r="F54" s="244"/>
      <c r="G54" s="325"/>
      <c r="H54" s="326" t="s">
        <v>520</v>
      </c>
      <c r="I54" s="327">
        <v>949200</v>
      </c>
      <c r="J54" s="328">
        <v>36083</v>
      </c>
      <c r="K54" s="329">
        <v>-11.9</v>
      </c>
      <c r="L54" s="330">
        <v>24121</v>
      </c>
      <c r="M54" s="331">
        <v>9.5</v>
      </c>
      <c r="N54" s="332">
        <v>-21.4</v>
      </c>
    </row>
    <row r="55" spans="1:14" x14ac:dyDescent="0.15">
      <c r="A55" s="248"/>
      <c r="B55" s="244"/>
      <c r="C55" s="244"/>
      <c r="D55" s="244"/>
      <c r="E55" s="244"/>
      <c r="F55" s="244"/>
      <c r="G55" s="310" t="s">
        <v>522</v>
      </c>
      <c r="H55" s="311"/>
      <c r="I55" s="319">
        <v>991624</v>
      </c>
      <c r="J55" s="320">
        <v>37603</v>
      </c>
      <c r="K55" s="321">
        <v>-38.6</v>
      </c>
      <c r="L55" s="322">
        <v>53270</v>
      </c>
      <c r="M55" s="323">
        <v>13.8</v>
      </c>
      <c r="N55" s="324">
        <v>-52.4</v>
      </c>
    </row>
    <row r="56" spans="1:14" x14ac:dyDescent="0.15">
      <c r="A56" s="248"/>
      <c r="B56" s="244"/>
      <c r="C56" s="244"/>
      <c r="D56" s="244"/>
      <c r="E56" s="244"/>
      <c r="F56" s="244"/>
      <c r="G56" s="325"/>
      <c r="H56" s="326" t="s">
        <v>520</v>
      </c>
      <c r="I56" s="327">
        <v>845139</v>
      </c>
      <c r="J56" s="328">
        <v>32048</v>
      </c>
      <c r="K56" s="329">
        <v>-11.2</v>
      </c>
      <c r="L56" s="330">
        <v>24316</v>
      </c>
      <c r="M56" s="331">
        <v>0.8</v>
      </c>
      <c r="N56" s="332">
        <v>-12</v>
      </c>
    </row>
    <row r="57" spans="1:14" x14ac:dyDescent="0.15">
      <c r="A57" s="248"/>
      <c r="B57" s="244"/>
      <c r="C57" s="244"/>
      <c r="D57" s="244"/>
      <c r="E57" s="244"/>
      <c r="F57" s="244"/>
      <c r="G57" s="310" t="s">
        <v>523</v>
      </c>
      <c r="H57" s="311"/>
      <c r="I57" s="319">
        <v>1410783</v>
      </c>
      <c r="J57" s="320">
        <v>53231</v>
      </c>
      <c r="K57" s="321">
        <v>41.6</v>
      </c>
      <c r="L57" s="322">
        <v>53292</v>
      </c>
      <c r="M57" s="323">
        <v>0</v>
      </c>
      <c r="N57" s="324">
        <v>41.6</v>
      </c>
    </row>
    <row r="58" spans="1:14" x14ac:dyDescent="0.15">
      <c r="A58" s="248"/>
      <c r="B58" s="244"/>
      <c r="C58" s="244"/>
      <c r="D58" s="244"/>
      <c r="E58" s="244"/>
      <c r="F58" s="244"/>
      <c r="G58" s="325"/>
      <c r="H58" s="326" t="s">
        <v>520</v>
      </c>
      <c r="I58" s="327">
        <v>1159150</v>
      </c>
      <c r="J58" s="328">
        <v>43737</v>
      </c>
      <c r="K58" s="329">
        <v>36.5</v>
      </c>
      <c r="L58" s="330">
        <v>28900</v>
      </c>
      <c r="M58" s="331">
        <v>18.899999999999999</v>
      </c>
      <c r="N58" s="332">
        <v>17.600000000000001</v>
      </c>
    </row>
    <row r="59" spans="1:14" x14ac:dyDescent="0.15">
      <c r="A59" s="248"/>
      <c r="B59" s="244"/>
      <c r="C59" s="244"/>
      <c r="D59" s="244"/>
      <c r="E59" s="244"/>
      <c r="F59" s="244"/>
      <c r="G59" s="310" t="s">
        <v>524</v>
      </c>
      <c r="H59" s="311"/>
      <c r="I59" s="319">
        <v>1444505</v>
      </c>
      <c r="J59" s="320">
        <v>54444</v>
      </c>
      <c r="K59" s="321">
        <v>2.2999999999999998</v>
      </c>
      <c r="L59" s="322">
        <v>49919</v>
      </c>
      <c r="M59" s="323">
        <v>-6.3</v>
      </c>
      <c r="N59" s="324">
        <v>8.6</v>
      </c>
    </row>
    <row r="60" spans="1:14" x14ac:dyDescent="0.15">
      <c r="A60" s="248"/>
      <c r="B60" s="244"/>
      <c r="C60" s="244"/>
      <c r="D60" s="244"/>
      <c r="E60" s="244"/>
      <c r="F60" s="244"/>
      <c r="G60" s="325"/>
      <c r="H60" s="326" t="s">
        <v>520</v>
      </c>
      <c r="I60" s="333">
        <v>959573</v>
      </c>
      <c r="J60" s="328">
        <v>36167</v>
      </c>
      <c r="K60" s="329">
        <v>-17.3</v>
      </c>
      <c r="L60" s="330">
        <v>26398</v>
      </c>
      <c r="M60" s="331">
        <v>-8.6999999999999993</v>
      </c>
      <c r="N60" s="332">
        <v>-8.6</v>
      </c>
    </row>
    <row r="61" spans="1:14" x14ac:dyDescent="0.15">
      <c r="A61" s="248"/>
      <c r="B61" s="244"/>
      <c r="C61" s="244"/>
      <c r="D61" s="244"/>
      <c r="E61" s="244"/>
      <c r="F61" s="244"/>
      <c r="G61" s="310" t="s">
        <v>525</v>
      </c>
      <c r="H61" s="334"/>
      <c r="I61" s="335">
        <v>1435801</v>
      </c>
      <c r="J61" s="336">
        <v>54488</v>
      </c>
      <c r="K61" s="337">
        <v>-3.4</v>
      </c>
      <c r="L61" s="338">
        <v>49228</v>
      </c>
      <c r="M61" s="339">
        <v>0.7</v>
      </c>
      <c r="N61" s="324">
        <v>-4.0999999999999996</v>
      </c>
    </row>
    <row r="62" spans="1:14" x14ac:dyDescent="0.15">
      <c r="A62" s="248"/>
      <c r="B62" s="244"/>
      <c r="C62" s="244"/>
      <c r="D62" s="244"/>
      <c r="E62" s="244"/>
      <c r="F62" s="244"/>
      <c r="G62" s="325"/>
      <c r="H62" s="326" t="s">
        <v>520</v>
      </c>
      <c r="I62" s="327">
        <v>996513</v>
      </c>
      <c r="J62" s="328">
        <v>37800</v>
      </c>
      <c r="K62" s="329">
        <v>0.6</v>
      </c>
      <c r="L62" s="330">
        <v>25152</v>
      </c>
      <c r="M62" s="331">
        <v>0.7</v>
      </c>
      <c r="N62" s="332">
        <v>-0.1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9" t="s">
        <v>3</v>
      </c>
      <c r="D47" s="1169"/>
      <c r="E47" s="1170"/>
      <c r="F47" s="11">
        <v>15.26</v>
      </c>
      <c r="G47" s="12">
        <v>17.27</v>
      </c>
      <c r="H47" s="12">
        <v>19.5</v>
      </c>
      <c r="I47" s="12">
        <v>20.97</v>
      </c>
      <c r="J47" s="13">
        <v>20.77</v>
      </c>
    </row>
    <row r="48" spans="2:10" ht="57.75" customHeight="1" x14ac:dyDescent="0.15">
      <c r="B48" s="14"/>
      <c r="C48" s="1171" t="s">
        <v>4</v>
      </c>
      <c r="D48" s="1171"/>
      <c r="E48" s="1172"/>
      <c r="F48" s="15">
        <v>7.93</v>
      </c>
      <c r="G48" s="16">
        <v>7.27</v>
      </c>
      <c r="H48" s="16">
        <v>8.64</v>
      </c>
      <c r="I48" s="16">
        <v>6.96</v>
      </c>
      <c r="J48" s="17">
        <v>9.1</v>
      </c>
    </row>
    <row r="49" spans="2:10" ht="57.75" customHeight="1" thickBot="1" x14ac:dyDescent="0.2">
      <c r="B49" s="18"/>
      <c r="C49" s="1173" t="s">
        <v>5</v>
      </c>
      <c r="D49" s="1173"/>
      <c r="E49" s="1174"/>
      <c r="F49" s="19">
        <v>1.58</v>
      </c>
      <c r="G49" s="20">
        <v>1.8</v>
      </c>
      <c r="H49" s="20">
        <v>3.84</v>
      </c>
      <c r="I49" s="20" t="s">
        <v>532</v>
      </c>
      <c r="J49" s="21">
        <v>2.2200000000000002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1" t="s">
        <v>533</v>
      </c>
      <c r="D34" s="1181"/>
      <c r="E34" s="1182"/>
      <c r="F34" s="32">
        <v>7.5</v>
      </c>
      <c r="G34" s="33">
        <v>6.85</v>
      </c>
      <c r="H34" s="33">
        <v>8.07</v>
      </c>
      <c r="I34" s="33">
        <v>6.36</v>
      </c>
      <c r="J34" s="34">
        <v>8.5</v>
      </c>
      <c r="K34" s="22"/>
      <c r="L34" s="22"/>
      <c r="M34" s="22"/>
      <c r="N34" s="22"/>
      <c r="O34" s="22"/>
      <c r="P34" s="22"/>
    </row>
    <row r="35" spans="1:16" ht="39" customHeight="1" x14ac:dyDescent="0.15">
      <c r="A35" s="22"/>
      <c r="B35" s="35"/>
      <c r="C35" s="1175" t="s">
        <v>534</v>
      </c>
      <c r="D35" s="1176"/>
      <c r="E35" s="1177"/>
      <c r="F35" s="36">
        <v>4.59</v>
      </c>
      <c r="G35" s="37">
        <v>4.51</v>
      </c>
      <c r="H35" s="37">
        <v>4.04</v>
      </c>
      <c r="I35" s="37">
        <v>3.47</v>
      </c>
      <c r="J35" s="38">
        <v>3.62</v>
      </c>
      <c r="K35" s="22"/>
      <c r="L35" s="22"/>
      <c r="M35" s="22"/>
      <c r="N35" s="22"/>
      <c r="O35" s="22"/>
      <c r="P35" s="22"/>
    </row>
    <row r="36" spans="1:16" ht="39" customHeight="1" x14ac:dyDescent="0.15">
      <c r="A36" s="22"/>
      <c r="B36" s="35"/>
      <c r="C36" s="1175" t="s">
        <v>535</v>
      </c>
      <c r="D36" s="1176"/>
      <c r="E36" s="1177"/>
      <c r="F36" s="36">
        <v>0.44</v>
      </c>
      <c r="G36" s="37">
        <v>0.9</v>
      </c>
      <c r="H36" s="37">
        <v>1.28</v>
      </c>
      <c r="I36" s="37">
        <v>1.29</v>
      </c>
      <c r="J36" s="38">
        <v>2.08</v>
      </c>
      <c r="K36" s="22"/>
      <c r="L36" s="22"/>
      <c r="M36" s="22"/>
      <c r="N36" s="22"/>
      <c r="O36" s="22"/>
      <c r="P36" s="22"/>
    </row>
    <row r="37" spans="1:16" ht="39" customHeight="1" x14ac:dyDescent="0.15">
      <c r="A37" s="22"/>
      <c r="B37" s="35"/>
      <c r="C37" s="1175" t="s">
        <v>536</v>
      </c>
      <c r="D37" s="1176"/>
      <c r="E37" s="1177"/>
      <c r="F37" s="36">
        <v>1.81</v>
      </c>
      <c r="G37" s="37">
        <v>1.51</v>
      </c>
      <c r="H37" s="37">
        <v>1.1000000000000001</v>
      </c>
      <c r="I37" s="37">
        <v>1.03</v>
      </c>
      <c r="J37" s="38">
        <v>1.1399999999999999</v>
      </c>
      <c r="K37" s="22"/>
      <c r="L37" s="22"/>
      <c r="M37" s="22"/>
      <c r="N37" s="22"/>
      <c r="O37" s="22"/>
      <c r="P37" s="22"/>
    </row>
    <row r="38" spans="1:16" ht="39" customHeight="1" x14ac:dyDescent="0.15">
      <c r="A38" s="22"/>
      <c r="B38" s="35"/>
      <c r="C38" s="1175" t="s">
        <v>537</v>
      </c>
      <c r="D38" s="1176"/>
      <c r="E38" s="1177"/>
      <c r="F38" s="36" t="s">
        <v>487</v>
      </c>
      <c r="G38" s="37" t="s">
        <v>487</v>
      </c>
      <c r="H38" s="37" t="s">
        <v>487</v>
      </c>
      <c r="I38" s="37" t="s">
        <v>487</v>
      </c>
      <c r="J38" s="38">
        <v>0.42</v>
      </c>
      <c r="K38" s="22"/>
      <c r="L38" s="22"/>
      <c r="M38" s="22"/>
      <c r="N38" s="22"/>
      <c r="O38" s="22"/>
      <c r="P38" s="22"/>
    </row>
    <row r="39" spans="1:16" ht="39" customHeight="1" x14ac:dyDescent="0.15">
      <c r="A39" s="22"/>
      <c r="B39" s="35"/>
      <c r="C39" s="1175" t="s">
        <v>538</v>
      </c>
      <c r="D39" s="1176"/>
      <c r="E39" s="1177"/>
      <c r="F39" s="36">
        <v>0.83</v>
      </c>
      <c r="G39" s="37">
        <v>1.07</v>
      </c>
      <c r="H39" s="37">
        <v>1.24</v>
      </c>
      <c r="I39" s="37">
        <v>0.7</v>
      </c>
      <c r="J39" s="38">
        <v>0.36</v>
      </c>
      <c r="K39" s="22"/>
      <c r="L39" s="22"/>
      <c r="M39" s="22"/>
      <c r="N39" s="22"/>
      <c r="O39" s="22"/>
      <c r="P39" s="22"/>
    </row>
    <row r="40" spans="1:16" ht="39" customHeight="1" x14ac:dyDescent="0.15">
      <c r="A40" s="22"/>
      <c r="B40" s="35"/>
      <c r="C40" s="1175" t="s">
        <v>539</v>
      </c>
      <c r="D40" s="1176"/>
      <c r="E40" s="1177"/>
      <c r="F40" s="36">
        <v>0.17</v>
      </c>
      <c r="G40" s="37">
        <v>0.19</v>
      </c>
      <c r="H40" s="37">
        <v>0.21</v>
      </c>
      <c r="I40" s="37">
        <v>0.22</v>
      </c>
      <c r="J40" s="38">
        <v>0.23</v>
      </c>
      <c r="K40" s="22"/>
      <c r="L40" s="22"/>
      <c r="M40" s="22"/>
      <c r="N40" s="22"/>
      <c r="O40" s="22"/>
      <c r="P40" s="22"/>
    </row>
    <row r="41" spans="1:16" ht="39" customHeight="1" x14ac:dyDescent="0.15">
      <c r="A41" s="22"/>
      <c r="B41" s="35"/>
      <c r="C41" s="1175" t="s">
        <v>540</v>
      </c>
      <c r="D41" s="1176"/>
      <c r="E41" s="1177"/>
      <c r="F41" s="36">
        <v>0.3</v>
      </c>
      <c r="G41" s="37">
        <v>0.15</v>
      </c>
      <c r="H41" s="37">
        <v>0.22</v>
      </c>
      <c r="I41" s="37">
        <v>0.13</v>
      </c>
      <c r="J41" s="38">
        <v>0.2</v>
      </c>
      <c r="K41" s="22"/>
      <c r="L41" s="22"/>
      <c r="M41" s="22"/>
      <c r="N41" s="22"/>
      <c r="O41" s="22"/>
      <c r="P41" s="22"/>
    </row>
    <row r="42" spans="1:16" ht="39" customHeight="1" x14ac:dyDescent="0.15">
      <c r="A42" s="22"/>
      <c r="B42" s="39"/>
      <c r="C42" s="1175" t="s">
        <v>541</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542</v>
      </c>
      <c r="D43" s="1179"/>
      <c r="E43" s="1180"/>
      <c r="F43" s="41">
        <v>0.54</v>
      </c>
      <c r="G43" s="42">
        <v>0.51</v>
      </c>
      <c r="H43" s="42">
        <v>0.77</v>
      </c>
      <c r="I43" s="42">
        <v>0.93</v>
      </c>
      <c r="J43" s="43">
        <v>0.43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1402</v>
      </c>
      <c r="L45" s="60">
        <v>1420</v>
      </c>
      <c r="M45" s="60">
        <v>1486</v>
      </c>
      <c r="N45" s="60">
        <v>1469</v>
      </c>
      <c r="O45" s="61">
        <v>1482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338</v>
      </c>
      <c r="L48" s="64">
        <v>339</v>
      </c>
      <c r="M48" s="64">
        <v>295</v>
      </c>
      <c r="N48" s="64">
        <v>283</v>
      </c>
      <c r="O48" s="65">
        <v>273</v>
      </c>
      <c r="P48" s="48"/>
      <c r="Q48" s="48"/>
      <c r="R48" s="48"/>
      <c r="S48" s="48"/>
      <c r="T48" s="48"/>
      <c r="U48" s="48"/>
    </row>
    <row r="49" spans="1:21" ht="30.75" customHeight="1" x14ac:dyDescent="0.15">
      <c r="A49" s="48"/>
      <c r="B49" s="1193"/>
      <c r="C49" s="1194"/>
      <c r="D49" s="62"/>
      <c r="E49" s="1185" t="s">
        <v>16</v>
      </c>
      <c r="F49" s="1185"/>
      <c r="G49" s="1185"/>
      <c r="H49" s="1185"/>
      <c r="I49" s="1185"/>
      <c r="J49" s="1186"/>
      <c r="K49" s="63">
        <v>36</v>
      </c>
      <c r="L49" s="64">
        <v>37</v>
      </c>
      <c r="M49" s="64">
        <v>36</v>
      </c>
      <c r="N49" s="64">
        <v>21</v>
      </c>
      <c r="O49" s="65">
        <v>56</v>
      </c>
      <c r="P49" s="48"/>
      <c r="Q49" s="48"/>
      <c r="R49" s="48"/>
      <c r="S49" s="48"/>
      <c r="T49" s="48"/>
      <c r="U49" s="48"/>
    </row>
    <row r="50" spans="1:21" ht="30.75" customHeight="1" x14ac:dyDescent="0.15">
      <c r="A50" s="48"/>
      <c r="B50" s="1193"/>
      <c r="C50" s="1194"/>
      <c r="D50" s="62"/>
      <c r="E50" s="1185" t="s">
        <v>17</v>
      </c>
      <c r="F50" s="1185"/>
      <c r="G50" s="1185"/>
      <c r="H50" s="1185"/>
      <c r="I50" s="1185"/>
      <c r="J50" s="1186"/>
      <c r="K50" s="63">
        <v>179</v>
      </c>
      <c r="L50" s="64">
        <v>217</v>
      </c>
      <c r="M50" s="64">
        <v>186</v>
      </c>
      <c r="N50" s="64">
        <v>124</v>
      </c>
      <c r="O50" s="65">
        <v>124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1208</v>
      </c>
      <c r="L52" s="64">
        <v>1239</v>
      </c>
      <c r="M52" s="64">
        <v>1284</v>
      </c>
      <c r="N52" s="64">
        <v>1345</v>
      </c>
      <c r="O52" s="65">
        <v>1389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747</v>
      </c>
      <c r="L53" s="69">
        <v>774</v>
      </c>
      <c r="M53" s="69">
        <v>719</v>
      </c>
      <c r="N53" s="69">
        <v>552</v>
      </c>
      <c r="O53" s="70">
        <v>546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1" t="s">
        <v>24</v>
      </c>
      <c r="C41" s="1212"/>
      <c r="D41" s="81"/>
      <c r="E41" s="1213" t="s">
        <v>25</v>
      </c>
      <c r="F41" s="1213"/>
      <c r="G41" s="1213"/>
      <c r="H41" s="1214"/>
      <c r="I41" s="82">
        <v>17011</v>
      </c>
      <c r="J41" s="83">
        <v>17249</v>
      </c>
      <c r="K41" s="83">
        <v>16971</v>
      </c>
      <c r="L41" s="83">
        <v>16910</v>
      </c>
      <c r="M41" s="84">
        <v>17114</v>
      </c>
    </row>
    <row r="42" spans="2:13" ht="27.75" customHeight="1" x14ac:dyDescent="0.15">
      <c r="B42" s="1201"/>
      <c r="C42" s="1202"/>
      <c r="D42" s="85"/>
      <c r="E42" s="1205" t="s">
        <v>26</v>
      </c>
      <c r="F42" s="1205"/>
      <c r="G42" s="1205"/>
      <c r="H42" s="1206"/>
      <c r="I42" s="86">
        <v>1137</v>
      </c>
      <c r="J42" s="87">
        <v>960</v>
      </c>
      <c r="K42" s="87">
        <v>774</v>
      </c>
      <c r="L42" s="87">
        <v>650</v>
      </c>
      <c r="M42" s="88">
        <v>651</v>
      </c>
    </row>
    <row r="43" spans="2:13" ht="27.75" customHeight="1" x14ac:dyDescent="0.15">
      <c r="B43" s="1201"/>
      <c r="C43" s="1202"/>
      <c r="D43" s="85"/>
      <c r="E43" s="1205" t="s">
        <v>27</v>
      </c>
      <c r="F43" s="1205"/>
      <c r="G43" s="1205"/>
      <c r="H43" s="1206"/>
      <c r="I43" s="86">
        <v>5687</v>
      </c>
      <c r="J43" s="87">
        <v>5348</v>
      </c>
      <c r="K43" s="87">
        <v>5046</v>
      </c>
      <c r="L43" s="87">
        <v>4700</v>
      </c>
      <c r="M43" s="88">
        <v>4297</v>
      </c>
    </row>
    <row r="44" spans="2:13" ht="27.75" customHeight="1" x14ac:dyDescent="0.15">
      <c r="B44" s="1201"/>
      <c r="C44" s="1202"/>
      <c r="D44" s="85"/>
      <c r="E44" s="1205" t="s">
        <v>28</v>
      </c>
      <c r="F44" s="1205"/>
      <c r="G44" s="1205"/>
      <c r="H44" s="1206"/>
      <c r="I44" s="86">
        <v>117</v>
      </c>
      <c r="J44" s="87">
        <v>345</v>
      </c>
      <c r="K44" s="87">
        <v>750</v>
      </c>
      <c r="L44" s="87">
        <v>885</v>
      </c>
      <c r="M44" s="88">
        <v>830</v>
      </c>
    </row>
    <row r="45" spans="2:13" ht="27.75" customHeight="1" x14ac:dyDescent="0.15">
      <c r="B45" s="1201"/>
      <c r="C45" s="1202"/>
      <c r="D45" s="85"/>
      <c r="E45" s="1205" t="s">
        <v>29</v>
      </c>
      <c r="F45" s="1205"/>
      <c r="G45" s="1205"/>
      <c r="H45" s="1206"/>
      <c r="I45" s="86">
        <v>1636</v>
      </c>
      <c r="J45" s="87">
        <v>1703</v>
      </c>
      <c r="K45" s="87">
        <v>1676</v>
      </c>
      <c r="L45" s="87">
        <v>1548</v>
      </c>
      <c r="M45" s="88">
        <v>1434</v>
      </c>
    </row>
    <row r="46" spans="2:13" ht="27.75" customHeight="1" x14ac:dyDescent="0.15">
      <c r="B46" s="1201"/>
      <c r="C46" s="1202"/>
      <c r="D46" s="85"/>
      <c r="E46" s="1205" t="s">
        <v>30</v>
      </c>
      <c r="F46" s="1205"/>
      <c r="G46" s="1205"/>
      <c r="H46" s="1206"/>
      <c r="I46" s="86" t="s">
        <v>487</v>
      </c>
      <c r="J46" s="87" t="s">
        <v>487</v>
      </c>
      <c r="K46" s="87" t="s">
        <v>487</v>
      </c>
      <c r="L46" s="87" t="s">
        <v>487</v>
      </c>
      <c r="M46" s="88" t="s">
        <v>487</v>
      </c>
    </row>
    <row r="47" spans="2:13" ht="27.75" customHeight="1" x14ac:dyDescent="0.15">
      <c r="B47" s="1201"/>
      <c r="C47" s="1202"/>
      <c r="D47" s="85"/>
      <c r="E47" s="1205" t="s">
        <v>31</v>
      </c>
      <c r="F47" s="1205"/>
      <c r="G47" s="1205"/>
      <c r="H47" s="1206"/>
      <c r="I47" s="86" t="s">
        <v>487</v>
      </c>
      <c r="J47" s="87" t="s">
        <v>487</v>
      </c>
      <c r="K47" s="87" t="s">
        <v>487</v>
      </c>
      <c r="L47" s="87" t="s">
        <v>487</v>
      </c>
      <c r="M47" s="88" t="s">
        <v>487</v>
      </c>
    </row>
    <row r="48" spans="2:13" ht="27.75" customHeight="1" x14ac:dyDescent="0.15">
      <c r="B48" s="1203"/>
      <c r="C48" s="1204"/>
      <c r="D48" s="85"/>
      <c r="E48" s="1205" t="s">
        <v>32</v>
      </c>
      <c r="F48" s="1205"/>
      <c r="G48" s="1205"/>
      <c r="H48" s="1206"/>
      <c r="I48" s="86" t="s">
        <v>487</v>
      </c>
      <c r="J48" s="87" t="s">
        <v>487</v>
      </c>
      <c r="K48" s="87" t="s">
        <v>487</v>
      </c>
      <c r="L48" s="87" t="s">
        <v>487</v>
      </c>
      <c r="M48" s="88" t="s">
        <v>487</v>
      </c>
    </row>
    <row r="49" spans="2:13" ht="27.75" customHeight="1" x14ac:dyDescent="0.15">
      <c r="B49" s="1199" t="s">
        <v>33</v>
      </c>
      <c r="C49" s="1200"/>
      <c r="D49" s="89"/>
      <c r="E49" s="1205" t="s">
        <v>34</v>
      </c>
      <c r="F49" s="1205"/>
      <c r="G49" s="1205"/>
      <c r="H49" s="1206"/>
      <c r="I49" s="86">
        <v>2884</v>
      </c>
      <c r="J49" s="87">
        <v>3136</v>
      </c>
      <c r="K49" s="87">
        <v>3423</v>
      </c>
      <c r="L49" s="87">
        <v>3592</v>
      </c>
      <c r="M49" s="88">
        <v>3685</v>
      </c>
    </row>
    <row r="50" spans="2:13" ht="27.75" customHeight="1" x14ac:dyDescent="0.15">
      <c r="B50" s="1201"/>
      <c r="C50" s="1202"/>
      <c r="D50" s="85"/>
      <c r="E50" s="1205" t="s">
        <v>35</v>
      </c>
      <c r="F50" s="1205"/>
      <c r="G50" s="1205"/>
      <c r="H50" s="1206"/>
      <c r="I50" s="86">
        <v>285</v>
      </c>
      <c r="J50" s="87">
        <v>268</v>
      </c>
      <c r="K50" s="87">
        <v>252</v>
      </c>
      <c r="L50" s="87">
        <v>237</v>
      </c>
      <c r="M50" s="88">
        <v>224</v>
      </c>
    </row>
    <row r="51" spans="2:13" ht="27.75" customHeight="1" x14ac:dyDescent="0.15">
      <c r="B51" s="1203"/>
      <c r="C51" s="1204"/>
      <c r="D51" s="85"/>
      <c r="E51" s="1205" t="s">
        <v>36</v>
      </c>
      <c r="F51" s="1205"/>
      <c r="G51" s="1205"/>
      <c r="H51" s="1206"/>
      <c r="I51" s="86">
        <v>15818</v>
      </c>
      <c r="J51" s="87">
        <v>16511</v>
      </c>
      <c r="K51" s="87">
        <v>16752</v>
      </c>
      <c r="L51" s="87">
        <v>16871</v>
      </c>
      <c r="M51" s="88">
        <v>16968</v>
      </c>
    </row>
    <row r="52" spans="2:13" ht="27.75" customHeight="1" thickBot="1" x14ac:dyDescent="0.2">
      <c r="B52" s="1207" t="s">
        <v>37</v>
      </c>
      <c r="C52" s="1208"/>
      <c r="D52" s="90"/>
      <c r="E52" s="1209" t="s">
        <v>38</v>
      </c>
      <c r="F52" s="1209"/>
      <c r="G52" s="1209"/>
      <c r="H52" s="1210"/>
      <c r="I52" s="91">
        <v>6601</v>
      </c>
      <c r="J52" s="92">
        <v>5689</v>
      </c>
      <c r="K52" s="92">
        <v>4790</v>
      </c>
      <c r="L52" s="92">
        <v>3992</v>
      </c>
      <c r="M52" s="93">
        <v>3450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24"/>
      <c r="H50" s="1225"/>
      <c r="I50" s="1225"/>
      <c r="J50" s="1226"/>
      <c r="K50" s="354" t="s">
        <v>527</v>
      </c>
      <c r="L50" s="354" t="s">
        <v>528</v>
      </c>
      <c r="M50" s="354" t="s">
        <v>529</v>
      </c>
      <c r="N50" s="354" t="s">
        <v>530</v>
      </c>
      <c r="O50" s="354" t="s">
        <v>531</v>
      </c>
    </row>
    <row r="51" spans="1:17" x14ac:dyDescent="0.15">
      <c r="B51" s="248"/>
      <c r="C51" s="244"/>
      <c r="D51" s="244"/>
      <c r="E51" s="244"/>
      <c r="F51" s="244"/>
      <c r="G51" s="1227" t="s">
        <v>561</v>
      </c>
      <c r="H51" s="1228"/>
      <c r="I51" s="1233" t="s">
        <v>562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563</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564</v>
      </c>
      <c r="H55" s="1239"/>
      <c r="I55" s="1237" t="s">
        <v>562</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563</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47" t="s">
        <v>568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24"/>
      <c r="H72" s="1225"/>
      <c r="I72" s="1225"/>
      <c r="J72" s="1226"/>
      <c r="K72" s="354" t="s">
        <v>527</v>
      </c>
      <c r="L72" s="354" t="s">
        <v>528</v>
      </c>
      <c r="M72" s="354" t="s">
        <v>529</v>
      </c>
      <c r="N72" s="354" t="s">
        <v>530</v>
      </c>
      <c r="O72" s="354" t="s">
        <v>531</v>
      </c>
    </row>
    <row r="73" spans="2:30" x14ac:dyDescent="0.15">
      <c r="B73" s="248"/>
      <c r="C73" s="244"/>
      <c r="D73" s="244"/>
      <c r="E73" s="244"/>
      <c r="F73" s="244"/>
      <c r="G73" s="1227" t="s">
        <v>561</v>
      </c>
      <c r="H73" s="1228"/>
      <c r="I73" s="1233" t="s">
        <v>562</v>
      </c>
      <c r="J73" s="1233"/>
      <c r="K73" s="1248">
        <v>109</v>
      </c>
      <c r="L73" s="1248">
        <v>92.3</v>
      </c>
      <c r="M73" s="1236">
        <v>77.3</v>
      </c>
      <c r="N73" s="1236">
        <v>65.5</v>
      </c>
      <c r="O73" s="1236">
        <v>56.3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567</v>
      </c>
      <c r="J75" s="1237"/>
      <c r="K75" s="1249">
        <v>13.4</v>
      </c>
      <c r="L75" s="1249">
        <v>12.5</v>
      </c>
      <c r="M75" s="1249">
        <v>12.1</v>
      </c>
      <c r="N75" s="1249">
        <v>11</v>
      </c>
      <c r="O75" s="1249">
        <v>9.8000000000000007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564</v>
      </c>
      <c r="H77" s="1239"/>
      <c r="I77" s="1237" t="s">
        <v>562</v>
      </c>
      <c r="J77" s="1237"/>
      <c r="K77" s="1248">
        <v>40.200000000000003</v>
      </c>
      <c r="L77" s="1248">
        <v>30.7</v>
      </c>
      <c r="M77" s="1236">
        <v>22.3</v>
      </c>
      <c r="N77" s="1236">
        <v>20.3</v>
      </c>
      <c r="O77" s="1236">
        <v>13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567</v>
      </c>
      <c r="J79" s="1246"/>
      <c r="K79" s="1251">
        <v>10.1</v>
      </c>
      <c r="L79" s="1251">
        <v>9.1999999999999993</v>
      </c>
      <c r="M79" s="1251">
        <v>8.5</v>
      </c>
      <c r="N79" s="1251">
        <v>7.7</v>
      </c>
      <c r="O79" s="1251">
        <v>6.8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65926</v>
      </c>
      <c r="E3" s="116"/>
      <c r="F3" s="117">
        <v>42839</v>
      </c>
      <c r="G3" s="118"/>
      <c r="H3" s="119"/>
    </row>
    <row r="4" spans="1:8" x14ac:dyDescent="0.15">
      <c r="A4" s="120"/>
      <c r="B4" s="121"/>
      <c r="C4" s="122"/>
      <c r="D4" s="123">
        <v>40963</v>
      </c>
      <c r="E4" s="124"/>
      <c r="F4" s="125">
        <v>22027</v>
      </c>
      <c r="G4" s="126"/>
      <c r="H4" s="127"/>
    </row>
    <row r="5" spans="1:8" x14ac:dyDescent="0.15">
      <c r="A5" s="108" t="s">
        <v>521</v>
      </c>
      <c r="B5" s="113"/>
      <c r="C5" s="114"/>
      <c r="D5" s="115">
        <v>61235</v>
      </c>
      <c r="E5" s="116"/>
      <c r="F5" s="117">
        <v>46819</v>
      </c>
      <c r="G5" s="118"/>
      <c r="H5" s="119"/>
    </row>
    <row r="6" spans="1:8" x14ac:dyDescent="0.15">
      <c r="A6" s="120"/>
      <c r="B6" s="121"/>
      <c r="C6" s="122"/>
      <c r="D6" s="123">
        <v>36083</v>
      </c>
      <c r="E6" s="124"/>
      <c r="F6" s="125">
        <v>24121</v>
      </c>
      <c r="G6" s="126"/>
      <c r="H6" s="127"/>
    </row>
    <row r="7" spans="1:8" x14ac:dyDescent="0.15">
      <c r="A7" s="108" t="s">
        <v>522</v>
      </c>
      <c r="B7" s="113"/>
      <c r="C7" s="114"/>
      <c r="D7" s="115">
        <v>37603</v>
      </c>
      <c r="E7" s="116"/>
      <c r="F7" s="117">
        <v>53270</v>
      </c>
      <c r="G7" s="118"/>
      <c r="H7" s="119"/>
    </row>
    <row r="8" spans="1:8" x14ac:dyDescent="0.15">
      <c r="A8" s="120"/>
      <c r="B8" s="121"/>
      <c r="C8" s="122"/>
      <c r="D8" s="123">
        <v>32048</v>
      </c>
      <c r="E8" s="124"/>
      <c r="F8" s="125">
        <v>24316</v>
      </c>
      <c r="G8" s="126"/>
      <c r="H8" s="127"/>
    </row>
    <row r="9" spans="1:8" x14ac:dyDescent="0.15">
      <c r="A9" s="108" t="s">
        <v>523</v>
      </c>
      <c r="B9" s="113"/>
      <c r="C9" s="114"/>
      <c r="D9" s="115">
        <v>53231</v>
      </c>
      <c r="E9" s="116"/>
      <c r="F9" s="117">
        <v>53292</v>
      </c>
      <c r="G9" s="118"/>
      <c r="H9" s="119"/>
    </row>
    <row r="10" spans="1:8" x14ac:dyDescent="0.15">
      <c r="A10" s="120"/>
      <c r="B10" s="121"/>
      <c r="C10" s="122"/>
      <c r="D10" s="123">
        <v>43737</v>
      </c>
      <c r="E10" s="124"/>
      <c r="F10" s="125">
        <v>28900</v>
      </c>
      <c r="G10" s="126"/>
      <c r="H10" s="127"/>
    </row>
    <row r="11" spans="1:8" x14ac:dyDescent="0.15">
      <c r="A11" s="108" t="s">
        <v>524</v>
      </c>
      <c r="B11" s="113"/>
      <c r="C11" s="114"/>
      <c r="D11" s="115">
        <v>54444</v>
      </c>
      <c r="E11" s="116"/>
      <c r="F11" s="117">
        <v>49919</v>
      </c>
      <c r="G11" s="118"/>
      <c r="H11" s="119"/>
    </row>
    <row r="12" spans="1:8" x14ac:dyDescent="0.15">
      <c r="A12" s="120"/>
      <c r="B12" s="121"/>
      <c r="C12" s="128"/>
      <c r="D12" s="123">
        <v>36167</v>
      </c>
      <c r="E12" s="124"/>
      <c r="F12" s="125">
        <v>26398</v>
      </c>
      <c r="G12" s="126"/>
      <c r="H12" s="127"/>
    </row>
    <row r="13" spans="1:8" x14ac:dyDescent="0.15">
      <c r="A13" s="108"/>
      <c r="B13" s="113"/>
      <c r="C13" s="129"/>
      <c r="D13" s="130">
        <v>54488</v>
      </c>
      <c r="E13" s="131"/>
      <c r="F13" s="132">
        <v>49228</v>
      </c>
      <c r="G13" s="133"/>
      <c r="H13" s="119"/>
    </row>
    <row r="14" spans="1:8" x14ac:dyDescent="0.15">
      <c r="A14" s="120"/>
      <c r="B14" s="121"/>
      <c r="C14" s="122"/>
      <c r="D14" s="123">
        <v>37800</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7.93</v>
      </c>
      <c r="C19" s="134">
        <f>ROUND(VALUE(SUBSTITUTE(実質収支比率等に係る経年分析!G$48,"▲","-")),2)</f>
        <v>7.27</v>
      </c>
      <c r="D19" s="134">
        <f>ROUND(VALUE(SUBSTITUTE(実質収支比率等に係る経年分析!H$48,"▲","-")),2)</f>
        <v>8.64</v>
      </c>
      <c r="E19" s="134">
        <f>ROUND(VALUE(SUBSTITUTE(実質収支比率等に係る経年分析!I$48,"▲","-")),2)</f>
        <v>6.96</v>
      </c>
      <c r="F19" s="134">
        <f>ROUND(VALUE(SUBSTITUTE(実質収支比率等に係る経年分析!J$48,"▲","-")),2)</f>
        <v>9.1</v>
      </c>
    </row>
    <row r="20" spans="1:11" x14ac:dyDescent="0.15">
      <c r="A20" s="134" t="s">
        <v>43</v>
      </c>
      <c r="B20" s="134">
        <f>ROUND(VALUE(SUBSTITUTE(実質収支比率等に係る経年分析!F$47,"▲","-")),2)</f>
        <v>15.26</v>
      </c>
      <c r="C20" s="134">
        <f>ROUND(VALUE(SUBSTITUTE(実質収支比率等に係る経年分析!G$47,"▲","-")),2)</f>
        <v>17.27</v>
      </c>
      <c r="D20" s="134">
        <f>ROUND(VALUE(SUBSTITUTE(実質収支比率等に係る経年分析!H$47,"▲","-")),2)</f>
        <v>19.5</v>
      </c>
      <c r="E20" s="134">
        <f>ROUND(VALUE(SUBSTITUTE(実質収支比率等に係る経年分析!I$47,"▲","-")),2)</f>
        <v>20.97</v>
      </c>
      <c r="F20" s="134">
        <f>ROUND(VALUE(SUBSTITUTE(実質収支比率等に係る経年分析!J$47,"▲","-")),2)</f>
        <v>20.77</v>
      </c>
    </row>
    <row r="21" spans="1:11" x14ac:dyDescent="0.15">
      <c r="A21" s="134" t="s">
        <v>44</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3.84</v>
      </c>
      <c r="E21" s="134">
        <f>IF(ISNUMBER(VALUE(SUBSTITUTE(実質収支比率等に係る経年分析!I$49,"▲","-"))),ROUND(VALUE(SUBSTITUTE(実質収支比率等に係る経年分析!I$49,"▲","-")),2),NA())</f>
        <v>-0.38</v>
      </c>
      <c r="F21" s="134">
        <f>IF(ISNUMBER(VALUE(SUBSTITUTE(実質収支比率等に係る経年分析!J$49,"▲","-"))),ROUND(VALUE(SUBSTITUTE(実質収支比率等に係る経年分析!J$49,"▲","-")),2),NA())</f>
        <v>2.2200000000000002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0.93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上九一色簡易水道事業特別会計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x14ac:dyDescent="0.15">
      <c r="A30" s="135" t="str">
        <f>IF(連結実質赤字比率に係る赤字・黒字の構成分析!C$40="",NA(),連結実質赤字比率に係る赤字・黒字の構成分析!C$40)</f>
        <v>河口湖治水事業特別会計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x14ac:dyDescent="0.15">
      <c r="A32" s="135" t="str">
        <f>IF(連結実質赤字比率に係る赤字・黒字の構成分析!C$38="",NA(),連結実質赤字比率に係る赤字・黒字の構成分析!C$38)</f>
        <v>河口湖簡易水道事業特別会計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1.1399999999999999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1208</v>
      </c>
      <c r="E42" s="136"/>
      <c r="F42" s="136"/>
      <c r="G42" s="136">
        <f>'実質公債費比率（分子）の構造'!L$52</f>
        <v>1239</v>
      </c>
      <c r="H42" s="136"/>
      <c r="I42" s="136"/>
      <c r="J42" s="136">
        <f>'実質公債費比率（分子）の構造'!M$52</f>
        <v>1284</v>
      </c>
      <c r="K42" s="136"/>
      <c r="L42" s="136"/>
      <c r="M42" s="136">
        <f>'実質公債費比率（分子）の構造'!N$52</f>
        <v>1345</v>
      </c>
      <c r="N42" s="136"/>
      <c r="O42" s="136"/>
      <c r="P42" s="136">
        <f>'実質公債費比率（分子）の構造'!O$52</f>
        <v>1389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179</v>
      </c>
      <c r="C44" s="136"/>
      <c r="D44" s="136"/>
      <c r="E44" s="136">
        <f>'実質公債費比率（分子）の構造'!L$50</f>
        <v>217</v>
      </c>
      <c r="F44" s="136"/>
      <c r="G44" s="136"/>
      <c r="H44" s="136">
        <f>'実質公債費比率（分子）の構造'!M$50</f>
        <v>186</v>
      </c>
      <c r="I44" s="136"/>
      <c r="J44" s="136"/>
      <c r="K44" s="136">
        <f>'実質公債費比率（分子）の構造'!N$50</f>
        <v>124</v>
      </c>
      <c r="L44" s="136"/>
      <c r="M44" s="136"/>
      <c r="N44" s="136">
        <f>'実質公債費比率（分子）の構造'!O$50</f>
        <v>124</v>
      </c>
      <c r="O44" s="136"/>
      <c r="P44" s="136"/>
    </row>
    <row r="45" spans="1:16" x14ac:dyDescent="0.15">
      <c r="A45" s="136" t="s">
        <v>54</v>
      </c>
      <c r="B45" s="136">
        <f>'実質公債費比率（分子）の構造'!K$49</f>
        <v>36</v>
      </c>
      <c r="C45" s="136"/>
      <c r="D45" s="136"/>
      <c r="E45" s="136">
        <f>'実質公債費比率（分子）の構造'!L$49</f>
        <v>37</v>
      </c>
      <c r="F45" s="136"/>
      <c r="G45" s="136"/>
      <c r="H45" s="136">
        <f>'実質公債費比率（分子）の構造'!M$49</f>
        <v>36</v>
      </c>
      <c r="I45" s="136"/>
      <c r="J45" s="136"/>
      <c r="K45" s="136">
        <f>'実質公債費比率（分子）の構造'!N$49</f>
        <v>21</v>
      </c>
      <c r="L45" s="136"/>
      <c r="M45" s="136"/>
      <c r="N45" s="136">
        <f>'実質公債費比率（分子）の構造'!O$49</f>
        <v>56</v>
      </c>
      <c r="O45" s="136"/>
      <c r="P45" s="136"/>
    </row>
    <row r="46" spans="1:16" x14ac:dyDescent="0.15">
      <c r="A46" s="136" t="s">
        <v>55</v>
      </c>
      <c r="B46" s="136">
        <f>'実質公債費比率（分子）の構造'!K$48</f>
        <v>338</v>
      </c>
      <c r="C46" s="136"/>
      <c r="D46" s="136"/>
      <c r="E46" s="136">
        <f>'実質公債費比率（分子）の構造'!L$48</f>
        <v>339</v>
      </c>
      <c r="F46" s="136"/>
      <c r="G46" s="136"/>
      <c r="H46" s="136">
        <f>'実質公債費比率（分子）の構造'!M$48</f>
        <v>295</v>
      </c>
      <c r="I46" s="136"/>
      <c r="J46" s="136"/>
      <c r="K46" s="136">
        <f>'実質公債費比率（分子）の構造'!N$48</f>
        <v>283</v>
      </c>
      <c r="L46" s="136"/>
      <c r="M46" s="136"/>
      <c r="N46" s="136">
        <f>'実質公債費比率（分子）の構造'!O$48</f>
        <v>273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1402</v>
      </c>
      <c r="C49" s="136"/>
      <c r="D49" s="136"/>
      <c r="E49" s="136">
        <f>'実質公債費比率（分子）の構造'!L$45</f>
        <v>1420</v>
      </c>
      <c r="F49" s="136"/>
      <c r="G49" s="136"/>
      <c r="H49" s="136">
        <f>'実質公債費比率（分子）の構造'!M$45</f>
        <v>1486</v>
      </c>
      <c r="I49" s="136"/>
      <c r="J49" s="136"/>
      <c r="K49" s="136">
        <f>'実質公債費比率（分子）の構造'!N$45</f>
        <v>1469</v>
      </c>
      <c r="L49" s="136"/>
      <c r="M49" s="136"/>
      <c r="N49" s="136">
        <f>'実質公債費比率（分子）の構造'!O$45</f>
        <v>1482</v>
      </c>
      <c r="O49" s="136"/>
      <c r="P49" s="136"/>
    </row>
    <row r="50" spans="1:16" x14ac:dyDescent="0.15">
      <c r="A50" s="136" t="s">
        <v>59</v>
      </c>
      <c r="B50" s="136" t="e">
        <f>NA()</f>
        <v>#N/A</v>
      </c>
      <c r="C50" s="136">
        <f>IF(ISNUMBER('実質公債費比率（分子）の構造'!K$53),'実質公債費比率（分子）の構造'!K$53,NA())</f>
        <v>747</v>
      </c>
      <c r="D50" s="136" t="e">
        <f>NA()</f>
        <v>#N/A</v>
      </c>
      <c r="E50" s="136" t="e">
        <f>NA()</f>
        <v>#N/A</v>
      </c>
      <c r="F50" s="136">
        <f>IF(ISNUMBER('実質公債費比率（分子）の構造'!L$53),'実質公債費比率（分子）の構造'!L$53,NA())</f>
        <v>774</v>
      </c>
      <c r="G50" s="136" t="e">
        <f>NA()</f>
        <v>#N/A</v>
      </c>
      <c r="H50" s="136" t="e">
        <f>NA()</f>
        <v>#N/A</v>
      </c>
      <c r="I50" s="136">
        <f>IF(ISNUMBER('実質公債費比率（分子）の構造'!M$53),'実質公債費比率（分子）の構造'!M$53,NA())</f>
        <v>719</v>
      </c>
      <c r="J50" s="136" t="e">
        <f>NA()</f>
        <v>#N/A</v>
      </c>
      <c r="K50" s="136" t="e">
        <f>NA()</f>
        <v>#N/A</v>
      </c>
      <c r="L50" s="136">
        <f>IF(ISNUMBER('実質公債費比率（分子）の構造'!N$53),'実質公債費比率（分子）の構造'!N$53,NA())</f>
        <v>552</v>
      </c>
      <c r="M50" s="136" t="e">
        <f>NA()</f>
        <v>#N/A</v>
      </c>
      <c r="N50" s="136" t="e">
        <f>NA()</f>
        <v>#N/A</v>
      </c>
      <c r="O50" s="136">
        <f>IF(ISNUMBER('実質公債費比率（分子）の構造'!O$53),'実質公債費比率（分子）の構造'!O$53,NA())</f>
        <v>546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15818</v>
      </c>
      <c r="E56" s="135"/>
      <c r="F56" s="135"/>
      <c r="G56" s="135">
        <f>'将来負担比率（分子）の構造'!J$51</f>
        <v>16511</v>
      </c>
      <c r="H56" s="135"/>
      <c r="I56" s="135"/>
      <c r="J56" s="135">
        <f>'将来負担比率（分子）の構造'!K$51</f>
        <v>16752</v>
      </c>
      <c r="K56" s="135"/>
      <c r="L56" s="135"/>
      <c r="M56" s="135">
        <f>'将来負担比率（分子）の構造'!L$51</f>
        <v>16871</v>
      </c>
      <c r="N56" s="135"/>
      <c r="O56" s="135"/>
      <c r="P56" s="135">
        <f>'将来負担比率（分子）の構造'!M$51</f>
        <v>16968</v>
      </c>
    </row>
    <row r="57" spans="1:16" x14ac:dyDescent="0.15">
      <c r="A57" s="135" t="s">
        <v>35</v>
      </c>
      <c r="B57" s="135"/>
      <c r="C57" s="135"/>
      <c r="D57" s="135">
        <f>'将来負担比率（分子）の構造'!I$50</f>
        <v>285</v>
      </c>
      <c r="E57" s="135"/>
      <c r="F57" s="135"/>
      <c r="G57" s="135">
        <f>'将来負担比率（分子）の構造'!J$50</f>
        <v>268</v>
      </c>
      <c r="H57" s="135"/>
      <c r="I57" s="135"/>
      <c r="J57" s="135">
        <f>'将来負担比率（分子）の構造'!K$50</f>
        <v>252</v>
      </c>
      <c r="K57" s="135"/>
      <c r="L57" s="135"/>
      <c r="M57" s="135">
        <f>'将来負担比率（分子）の構造'!L$50</f>
        <v>237</v>
      </c>
      <c r="N57" s="135"/>
      <c r="O57" s="135"/>
      <c r="P57" s="135">
        <f>'将来負担比率（分子）の構造'!M$50</f>
        <v>224</v>
      </c>
    </row>
    <row r="58" spans="1:16" x14ac:dyDescent="0.15">
      <c r="A58" s="135" t="s">
        <v>34</v>
      </c>
      <c r="B58" s="135"/>
      <c r="C58" s="135"/>
      <c r="D58" s="135">
        <f>'将来負担比率（分子）の構造'!I$49</f>
        <v>2884</v>
      </c>
      <c r="E58" s="135"/>
      <c r="F58" s="135"/>
      <c r="G58" s="135">
        <f>'将来負担比率（分子）の構造'!J$49</f>
        <v>3136</v>
      </c>
      <c r="H58" s="135"/>
      <c r="I58" s="135"/>
      <c r="J58" s="135">
        <f>'将来負担比率（分子）の構造'!K$49</f>
        <v>3423</v>
      </c>
      <c r="K58" s="135"/>
      <c r="L58" s="135"/>
      <c r="M58" s="135">
        <f>'将来負担比率（分子）の構造'!L$49</f>
        <v>3592</v>
      </c>
      <c r="N58" s="135"/>
      <c r="O58" s="135"/>
      <c r="P58" s="135">
        <f>'将来負担比率（分子）の構造'!M$49</f>
        <v>3685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1636</v>
      </c>
      <c r="C62" s="135"/>
      <c r="D62" s="135"/>
      <c r="E62" s="135">
        <f>'将来負担比率（分子）の構造'!J$45</f>
        <v>1703</v>
      </c>
      <c r="F62" s="135"/>
      <c r="G62" s="135"/>
      <c r="H62" s="135">
        <f>'将来負担比率（分子）の構造'!K$45</f>
        <v>1676</v>
      </c>
      <c r="I62" s="135"/>
      <c r="J62" s="135"/>
      <c r="K62" s="135">
        <f>'将来負担比率（分子）の構造'!L$45</f>
        <v>1548</v>
      </c>
      <c r="L62" s="135"/>
      <c r="M62" s="135"/>
      <c r="N62" s="135">
        <f>'将来負担比率（分子）の構造'!M$45</f>
        <v>1434</v>
      </c>
      <c r="O62" s="135"/>
      <c r="P62" s="135"/>
    </row>
    <row r="63" spans="1:16" x14ac:dyDescent="0.15">
      <c r="A63" s="135" t="s">
        <v>28</v>
      </c>
      <c r="B63" s="135">
        <f>'将来負担比率（分子）の構造'!I$44</f>
        <v>117</v>
      </c>
      <c r="C63" s="135"/>
      <c r="D63" s="135"/>
      <c r="E63" s="135">
        <f>'将来負担比率（分子）の構造'!J$44</f>
        <v>345</v>
      </c>
      <c r="F63" s="135"/>
      <c r="G63" s="135"/>
      <c r="H63" s="135">
        <f>'将来負担比率（分子）の構造'!K$44</f>
        <v>750</v>
      </c>
      <c r="I63" s="135"/>
      <c r="J63" s="135"/>
      <c r="K63" s="135">
        <f>'将来負担比率（分子）の構造'!L$44</f>
        <v>885</v>
      </c>
      <c r="L63" s="135"/>
      <c r="M63" s="135"/>
      <c r="N63" s="135">
        <f>'将来負担比率（分子）の構造'!M$44</f>
        <v>830</v>
      </c>
      <c r="O63" s="135"/>
      <c r="P63" s="135"/>
    </row>
    <row r="64" spans="1:16" x14ac:dyDescent="0.15">
      <c r="A64" s="135" t="s">
        <v>27</v>
      </c>
      <c r="B64" s="135">
        <f>'将来負担比率（分子）の構造'!I$43</f>
        <v>5687</v>
      </c>
      <c r="C64" s="135"/>
      <c r="D64" s="135"/>
      <c r="E64" s="135">
        <f>'将来負担比率（分子）の構造'!J$43</f>
        <v>5348</v>
      </c>
      <c r="F64" s="135"/>
      <c r="G64" s="135"/>
      <c r="H64" s="135">
        <f>'将来負担比率（分子）の構造'!K$43</f>
        <v>5046</v>
      </c>
      <c r="I64" s="135"/>
      <c r="J64" s="135"/>
      <c r="K64" s="135">
        <f>'将来負担比率（分子）の構造'!L$43</f>
        <v>4700</v>
      </c>
      <c r="L64" s="135"/>
      <c r="M64" s="135"/>
      <c r="N64" s="135">
        <f>'将来負担比率（分子）の構造'!M$43</f>
        <v>4297</v>
      </c>
      <c r="O64" s="135"/>
      <c r="P64" s="135"/>
    </row>
    <row r="65" spans="1:16" x14ac:dyDescent="0.15">
      <c r="A65" s="135" t="s">
        <v>26</v>
      </c>
      <c r="B65" s="135">
        <f>'将来負担比率（分子）の構造'!I$42</f>
        <v>1137</v>
      </c>
      <c r="C65" s="135"/>
      <c r="D65" s="135"/>
      <c r="E65" s="135">
        <f>'将来負担比率（分子）の構造'!J$42</f>
        <v>960</v>
      </c>
      <c r="F65" s="135"/>
      <c r="G65" s="135"/>
      <c r="H65" s="135">
        <f>'将来負担比率（分子）の構造'!K$42</f>
        <v>774</v>
      </c>
      <c r="I65" s="135"/>
      <c r="J65" s="135"/>
      <c r="K65" s="135">
        <f>'将来負担比率（分子）の構造'!L$42</f>
        <v>650</v>
      </c>
      <c r="L65" s="135"/>
      <c r="M65" s="135"/>
      <c r="N65" s="135">
        <f>'将来負担比率（分子）の構造'!M$42</f>
        <v>651</v>
      </c>
      <c r="O65" s="135"/>
      <c r="P65" s="135"/>
    </row>
    <row r="66" spans="1:16" x14ac:dyDescent="0.15">
      <c r="A66" s="135" t="s">
        <v>25</v>
      </c>
      <c r="B66" s="135">
        <f>'将来負担比率（分子）の構造'!I$41</f>
        <v>17011</v>
      </c>
      <c r="C66" s="135"/>
      <c r="D66" s="135"/>
      <c r="E66" s="135">
        <f>'将来負担比率（分子）の構造'!J$41</f>
        <v>17249</v>
      </c>
      <c r="F66" s="135"/>
      <c r="G66" s="135"/>
      <c r="H66" s="135">
        <f>'将来負担比率（分子）の構造'!K$41</f>
        <v>16971</v>
      </c>
      <c r="I66" s="135"/>
      <c r="J66" s="135"/>
      <c r="K66" s="135">
        <f>'将来負担比率（分子）の構造'!L$41</f>
        <v>16910</v>
      </c>
      <c r="L66" s="135"/>
      <c r="M66" s="135"/>
      <c r="N66" s="135">
        <f>'将来負担比率（分子）の構造'!M$41</f>
        <v>17114</v>
      </c>
      <c r="O66" s="135"/>
      <c r="P66" s="135"/>
    </row>
    <row r="67" spans="1:16" x14ac:dyDescent="0.15">
      <c r="A67" s="135" t="s">
        <v>63</v>
      </c>
      <c r="B67" s="135" t="e">
        <f>NA()</f>
        <v>#N/A</v>
      </c>
      <c r="C67" s="135">
        <f>IF(ISNUMBER('将来負担比率（分子）の構造'!I$52), IF('将来負担比率（分子）の構造'!I$52 &lt; 0, 0, '将来負担比率（分子）の構造'!I$52), NA())</f>
        <v>6601</v>
      </c>
      <c r="D67" s="135" t="e">
        <f>NA()</f>
        <v>#N/A</v>
      </c>
      <c r="E67" s="135" t="e">
        <f>NA()</f>
        <v>#N/A</v>
      </c>
      <c r="F67" s="135">
        <f>IF(ISNUMBER('将来負担比率（分子）の構造'!J$52), IF('将来負担比率（分子）の構造'!J$52 &lt; 0, 0, '将来負担比率（分子）の構造'!J$52), NA())</f>
        <v>5689</v>
      </c>
      <c r="G67" s="135" t="e">
        <f>NA()</f>
        <v>#N/A</v>
      </c>
      <c r="H67" s="135" t="e">
        <f>NA()</f>
        <v>#N/A</v>
      </c>
      <c r="I67" s="135">
        <f>IF(ISNUMBER('将来負担比率（分子）の構造'!K$52), IF('将来負担比率（分子）の構造'!K$52 &lt; 0, 0, '将来負担比率（分子）の構造'!K$52), NA())</f>
        <v>4790</v>
      </c>
      <c r="J67" s="135" t="e">
        <f>NA()</f>
        <v>#N/A</v>
      </c>
      <c r="K67" s="135" t="e">
        <f>NA()</f>
        <v>#N/A</v>
      </c>
      <c r="L67" s="135">
        <f>IF(ISNUMBER('将来負担比率（分子）の構造'!L$52), IF('将来負担比率（分子）の構造'!L$52 &lt; 0, 0, '将来負担比率（分子）の構造'!L$52), NA())</f>
        <v>3992</v>
      </c>
      <c r="M67" s="135" t="e">
        <f>NA()</f>
        <v>#N/A</v>
      </c>
      <c r="N67" s="135" t="e">
        <f>NA()</f>
        <v>#N/A</v>
      </c>
      <c r="O67" s="135">
        <f>IF(ISNUMBER('将来負担比率（分子）の構造'!M$52), IF('将来負担比率（分子）の構造'!M$52 &lt; 0, 0, '将来負担比率（分子）の構造'!M$52), NA())</f>
        <v>3450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小佐野健二</cp:lastModifiedBy>
  <cp:lastPrinted>2017-03-28T01:08:28Z</cp:lastPrinted>
  <dcterms:created xsi:type="dcterms:W3CDTF">2017-02-15T18:46:29Z</dcterms:created>
  <dcterms:modified xsi:type="dcterms:W3CDTF">2018-03-30T00:01:49Z</dcterms:modified>
  <cp:category/>
</cp:coreProperties>
</file>