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000総務課\1030財政係\（旧）1230財政係\A　財政分析\A　財政状況資料収集調査\H30決算\"/>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<sst xmlns="http://schemas.openxmlformats.org/spreadsheetml/2006/main" count="1157" uniqueCount="631">
  <si>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</si>
  <si>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</si>
  <si>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</si>
  <si>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</si>
  <si>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</si>
  <si>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</si>
  <si>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</si>
  <si>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</si>
  <si>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</si>
  <si>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</si>
  <si>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</si>
  <si>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</si>
  <si>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</si>
  <si>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</si>
  <si>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</si>
  <si>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</si>
  <si>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</si>
  <si>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</si>
  <si>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</si>
  <si>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</si>
  <si>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</si>
  <si>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</si>
  <si>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</si>
  <si>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</si>
  <si>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</si>
  <si>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</si>
  <si>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</si>
  <si>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</si>
  <si>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</si>
  <si>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</si>
  <si>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</si>
  <si>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</si>
  <si>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</si>
  <si>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</si>
  <si>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</si>
  <si>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</si>
  <si>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</si>
  <si>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</si>
  <si>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</si>
  <si>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</si>
  <si>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</si>
  <si>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</si>
  <si>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</si>
  <si>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</si>
  <si>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</si>
  <si>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</si>
  <si>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</si>
  <si>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</si>
  <si>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</si>
  <si>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</si>
  <si>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</si>
  <si>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</si>
  <si>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</si>
  <si>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</si>
  <si>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</si>
  <si>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</si>
  <si>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</si>
  <si>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</si>
  <si>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</si>
  <si>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</si>
  <si>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</si>
  <si>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</si>
  <si>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</si>
  <si>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</si>
  <si>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</si>
  <si>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</si>
  <si>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</si>
  <si>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</si>
  <si>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</si>
  <si>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</si>
  <si>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</si>
  <si>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</si>
  <si>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</si>
  <si>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</si>
  <si>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</si>
  <si>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</si>
  <si>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</si>
  <si>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</si>
  <si>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</si>
  <si>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</si>
  <si>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</si>
  <si>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</si>
  <si>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</si>
  <si>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</si>
  <si>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</si>
  <si>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</si>
  <si>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</si>
  <si>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</si>
  <si>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</si>
  <si>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</si>
  <si>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</si>
  <si>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</si>
  <si>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</si>
  <si>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</si>
  <si>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</si>
  <si>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</si>
  <si>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</si>
  <si>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</si>
  <si>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富士河口湖町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</si>
  <si>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</si>
  <si>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</si>
  <si>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</si>
  <si>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</si>
  <si>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</si>
  <si>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</si>
  <si>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</si>
  <si>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</si>
  <si>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</si>
  <si>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</si>
  <si>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</si>
  <si>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</si>
  <si>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</si>
  <si>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</si>
  <si>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</si>
  <si>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</si>
  <si>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</si>
  <si>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</si>
  <si>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</si>
  <si>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</si>
  <si>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</si>
  <si>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</si>
  <si>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</si>
  <si>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</si>
  <si>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</si>
  <si>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</si>
  <si>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</si>
  <si>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</si>
  <si>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</si>
  <si>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</si>
  <si>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</si>
  <si>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</si>
  <si>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</si>
  <si>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</si>
  <si>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</si>
  <si>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</si>
  <si>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</si>
  <si>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</si>
  <si>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</si>
  <si>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</si>
  <si>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</si>
  <si>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</si>
  <si>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</si>
  <si>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</si>
  <si>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</si>
  <si>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</si>
  <si>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</si>
  <si>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</si>
  <si>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</si>
  <si>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</si>
  <si>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</si>
  <si>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</si>
  <si>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</si>
  <si>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</si>
  <si>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</si>
  <si>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</si>
  <si>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</si>
  <si>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</si>
  <si>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</si>
  <si>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</si>
  <si>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</si>
  <si>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</si>
  <si>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</si>
  <si>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</si>
  <si>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</si>
  <si>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</si>
  <si>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</si>
  <si>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</si>
  <si>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</si>
  <si>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</si>
  <si>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</si>
  <si>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</si>
  <si>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</si>
  <si>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</si>
  <si>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</si>
  <si>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</si>
  <si>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</si>
  <si>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</si>
  <si>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</si>
  <si>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</si>
  <si>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</si>
  <si>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</si>
  <si>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</si>
  <si>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</si>
  <si>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</si>
  <si>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</si>
  <si>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</si>
  <si>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</si>
  <si>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</si>
  <si>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</si>
  <si>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</si>
  <si>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</si>
  <si>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</si>
  <si>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</si>
  <si>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</si>
  <si>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</si>
  <si>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</si>
  <si>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</si>
  <si>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</si>
  <si>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</si>
  <si>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</si>
  <si>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</si>
  <si>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</si>
  <si>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</si>
  <si>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</si>
  <si>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</si>
  <si>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</si>
  <si>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</si>
  <si>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</si>
  <si>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</si>
  <si>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</si>
  <si>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</si>
  <si>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</si>
  <si>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</si>
  <si>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</si>
  <si>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</si>
  <si>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</si>
  <si>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</si>
  <si>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山梨県富士河口湖町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</si>
  <si>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</si>
  <si>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</si>
  <si>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</si>
  <si>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</si>
  <si>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</si>
  <si>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</si>
  <si>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</si>
  <si>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</si>
  <si>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</si>
  <si>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</si>
  <si>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</si>
  <si>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</si>
  <si>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</si>
  <si>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</si>
  <si>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</si>
  <si>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</si>
  <si>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</si>
  <si>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</si>
  <si>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</si>
  <si>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</si>
  <si>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</si>
  <si>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</si>
  <si>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</si>
  <si>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</si>
  <si>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</si>
  <si>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</si>
  <si>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</si>
  <si>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</si>
  <si>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</si>
  <si>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</si>
  <si>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</si>
  <si>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</si>
  <si>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</si>
  <si>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</si>
  <si>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</si>
  <si>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</si>
  <si>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</si>
  <si>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</si>
  <si>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</si>
  <si>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</si>
  <si>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</si>
  <si>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</si>
  <si>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</si>
  <si>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</si>
  <si>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</si>
  <si>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</si>
  <si>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</si>
  <si>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</si>
  <si>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</si>
  <si>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</si>
  <si>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</si>
  <si>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</si>
  <si>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</si>
  <si>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</si>
  <si>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</si>
  <si>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</si>
  <si>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</si>
  <si>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</si>
  <si>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</si>
  <si>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</si>
  <si>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</si>
  <si>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</si>
  <si>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</si>
  <si>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</si>
  <si>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</si>
  <si>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</si>
  <si>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</si>
  <si>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</si>
  <si>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</si>
  <si>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</si>
  <si>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</si>
  <si>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</si>
  <si>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</si>
  <si>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</si>
  <si>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</si>
  <si>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</si>
  <si>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</si>
  <si>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</si>
  <si>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</si>
  <si>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</si>
  <si>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</si>
  <si>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</si>
  <si>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</si>
  <si>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</si>
  <si>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</si>
  <si>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</si>
  <si>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</si>
  <si>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</si>
  <si>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</si>
  <si>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</si>
  <si>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</si>
  <si>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</si>
  <si>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</si>
  <si>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</si>
  <si>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</si>
  <si>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</si>
  <si>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</si>
  <si>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</si>
  <si>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</si>
  <si>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</si>
  <si>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</si>
  <si>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</si>
  <si>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</si>
  <si>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</si>
  <si>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</si>
  <si>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</si>
  <si>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</si>
  <si>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</si>
  <si>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</si>
  <si>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</si>
  <si>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</si>
  <si>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</si>
  <si>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</si>
  <si>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</si>
  <si>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</si>
  <si>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</si>
  <si>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</si>
  <si>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</si>
  <si>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</si>
  <si>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</si>
  <si>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</si>
  <si>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</si>
  <si>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</si>
  <si>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</si>
  <si>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</si>
  <si>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</si>
  <si>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</si>
  <si>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</si>
  <si>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</si>
  <si>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</si>
  <si>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</si>
  <si>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</si>
  <si>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</si>
  <si>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</si>
  <si>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</si>
  <si>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</si>
  <si>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</si>
  <si>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</si>
  <si>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</si>
  <si>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</si>
  <si>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</si>
  <si>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</si>
  <si>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</si>
  <si>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</si>
  <si>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</si>
  <si>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</si>
  <si>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</si>
  <si>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</si>
  <si>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</si>
  <si>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</si>
  <si>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山梨県富士河口湖町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</si>
  <si>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</si>
  <si>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</si>
  <si>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</si>
  <si>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</si>
  <si>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</si>
  <si>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</si>
  <si>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</si>
  <si>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</si>
  <si>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</si>
  <si>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</si>
  <si>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</si>
  <si>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</si>
  <si>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</si>
  <si>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</si>
  <si>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</si>
  <si>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</si>
  <si>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</si>
  <si>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</si>
  <si>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</si>
  <si>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</si>
  <si>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本栖下水道事業特別会計</t>
    <phoneticPr fontId="5"/>
  </si>
  <si>
    <t>温泉事業特別会計</t>
    <phoneticPr fontId="5"/>
  </si>
  <si>
    <t>船津公園墓地事業特別会計</t>
    <phoneticPr fontId="5"/>
  </si>
  <si>
    <t>小立公園墓地事業特別会計</t>
    <phoneticPr fontId="5"/>
  </si>
  <si>
    <t>勝山墓地事業特別会計</t>
    <phoneticPr fontId="5"/>
  </si>
  <si>
    <t>河口湖治水事業特別会計</t>
    <phoneticPr fontId="5"/>
  </si>
  <si>
    <t>小立簡易郵便局事業特別会計</t>
    <phoneticPr fontId="5"/>
  </si>
  <si>
    <t>富士ヶ嶺簡易郵便局事業特別会計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</si>
  <si>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</si>
  <si>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</si>
  <si>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</si>
  <si>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</si>
  <si>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</si>
  <si>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</si>
  <si>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</si>
  <si>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</si>
  <si>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</si>
  <si>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</si>
  <si>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</si>
  <si>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</si>
  <si>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</si>
  <si>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</si>
  <si>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</si>
  <si>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</si>
  <si>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介護予防支援事業特別会計</t>
    <phoneticPr fontId="5"/>
  </si>
  <si>
    <t>-</t>
    <phoneticPr fontId="5"/>
  </si>
  <si>
    <t>水道事業会計</t>
    <phoneticPr fontId="5"/>
  </si>
  <si>
    <t>法適用企業</t>
    <phoneticPr fontId="5"/>
  </si>
  <si>
    <t>河口湖簡易水道事業特別会計</t>
    <phoneticPr fontId="5"/>
  </si>
  <si>
    <t>法非適用企業</t>
    <phoneticPr fontId="5"/>
  </si>
  <si>
    <t>足和田簡易水道事業特別会計</t>
    <phoneticPr fontId="5"/>
  </si>
  <si>
    <t>法非適用企業</t>
    <phoneticPr fontId="5"/>
  </si>
  <si>
    <t>上九一色簡易水道事業特別会計</t>
    <phoneticPr fontId="5"/>
  </si>
  <si>
    <t>下水道事業特別会計</t>
    <phoneticPr fontId="5"/>
  </si>
  <si>
    <t>法非適用企業</t>
    <phoneticPr fontId="5"/>
  </si>
  <si>
    <t>精進特定環境保全公共下水道事業特別会計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</si>
  <si>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</si>
  <si>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</si>
  <si>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</si>
  <si>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</si>
  <si>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</si>
  <si>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</si>
  <si>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</si>
  <si>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</si>
  <si>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</si>
  <si>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</si>
  <si>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</si>
  <si>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</si>
  <si>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</si>
  <si>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</si>
  <si>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</si>
  <si>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</si>
  <si>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</si>
  <si>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</si>
  <si>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</si>
  <si>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</si>
  <si>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</si>
  <si>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</si>
  <si>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</si>
  <si>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</si>
  <si>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</si>
  <si>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</si>
  <si>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</si>
  <si>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</si>
  <si>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</si>
  <si>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</si>
  <si>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</si>
  <si>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</si>
  <si>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</si>
  <si>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</si>
  <si>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</si>
  <si>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</si>
  <si>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</si>
  <si>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</si>
  <si>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</si>
  <si>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</si>
  <si>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</si>
  <si>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</si>
  <si>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</si>
  <si>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</si>
  <si>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</si>
  <si>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</si>
  <si>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</si>
  <si>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</si>
  <si>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</si>
  <si>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</si>
  <si>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</si>
  <si>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</si>
  <si>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</si>
  <si>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</si>
  <si>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</si>
  <si>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</si>
  <si>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</si>
  <si>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</si>
  <si>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</si>
  <si>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</si>
  <si>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</si>
  <si>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</si>
  <si>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上九一色簡易水道事業特別会計</t>
    <phoneticPr fontId="5"/>
  </si>
  <si>
    <t>(Ｆ)</t>
    <phoneticPr fontId="5"/>
  </si>
  <si>
    <t>精進特定環境保全公共下水道事業特別会計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</si>
  <si>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</si>
  <si>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</si>
  <si>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</si>
  <si>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</si>
  <si>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</si>
  <si>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</si>
  <si>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</si>
  <si>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</si>
  <si>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</si>
  <si>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</si>
  <si>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</si>
  <si>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</si>
  <si>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</si>
  <si>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</si>
  <si>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</si>
  <si>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</si>
  <si>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</si>
  <si>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</si>
  <si>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</si>
  <si>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</si>
  <si>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</si>
  <si>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</si>
  <si>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</si>
  <si>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</si>
  <si>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</si>
  <si>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</si>
  <si>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</si>
  <si>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</si>
  <si>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</si>
  <si>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</si>
  <si>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</si>
  <si>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</si>
  <si>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</si>
  <si>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</si>
  <si>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</si>
  <si>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</si>
  <si>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</si>
  <si>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</si>
  <si>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</si>
  <si>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</si>
  <si>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</si>
  <si>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</si>
  <si>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</si>
  <si>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</si>
  <si>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</si>
  <si>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</si>
  <si>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</si>
  <si>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</si>
  <si>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</si>
  <si>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</si>
  <si>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</si>
  <si>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</si>
  <si>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</si>
  <si>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</si>
  <si>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</si>
  <si>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</si>
  <si>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</si>
  <si>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</si>
  <si>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</si>
  <si>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</si>
  <si>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</si>
  <si>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</si>
  <si>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</si>
  <si>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</si>
  <si>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</si>
  <si>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</si>
  <si>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</si>
  <si>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</si>
  <si>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</si>
  <si>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</si>
  <si>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</si>
  <si>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</si>
  <si>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</si>
  <si>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</si>
  <si>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</si>
  <si>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</si>
  <si>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</si>
  <si>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</si>
  <si>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</si>
  <si>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</si>
  <si>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</si>
  <si>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</si>
  <si>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</si>
  <si>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</si>
  <si>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0.38</t>
  </si>
  <si>
    <t>一般会計</t>
  </si>
  <si>
    <t>水道事業会計</t>
  </si>
  <si>
    <t>介護保険特別会計</t>
  </si>
  <si>
    <t>国民健康保険特別会計</t>
  </si>
  <si>
    <t>下水道事業特別会計</t>
  </si>
  <si>
    <t>河口湖治水事業特別会計</t>
  </si>
  <si>
    <t>河口湖簡易水道事業特別会計</t>
  </si>
  <si>
    <t>上九一色簡易水道事業特別会計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</si>
  <si>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</si>
  <si>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</si>
  <si>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</si>
  <si>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</si>
  <si>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</si>
  <si>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</si>
  <si>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</si>
  <si>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</si>
  <si>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</si>
  <si>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富士五湖広域行政事務組合（一般会計）</t>
    <rPh sb="13" eb="15">
      <t>イッパン</t>
    </rPh>
    <rPh sb="15" eb="17">
      <t>カイケイ</t>
    </rPh>
    <phoneticPr fontId="5"/>
  </si>
  <si>
    <t>富士五湖広域行政事務組合（富士五湖ふるさと振興整備事業特別会計）</t>
    <rPh sb="13" eb="17">
      <t>フジゴコ</t>
    </rPh>
    <rPh sb="21" eb="23">
      <t>シンコウ</t>
    </rPh>
    <rPh sb="23" eb="25">
      <t>セイビ</t>
    </rPh>
    <rPh sb="25" eb="27">
      <t>ジギョウ</t>
    </rPh>
    <rPh sb="27" eb="29">
      <t>トクベツ</t>
    </rPh>
    <rPh sb="29" eb="31">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</si>
  <si>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</si>
  <si>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河口湖南中学校組合（一般会計）</t>
    <rPh sb="0" eb="2">
      <t>カワグチ</t>
    </rPh>
    <rPh sb="2" eb="3">
      <t>コ</t>
    </rPh>
    <rPh sb="3" eb="4">
      <t>ミナミ</t>
    </rPh>
    <rPh sb="4" eb="7">
      <t>チュウガッコウ</t>
    </rPh>
    <rPh sb="7" eb="9">
      <t>クミアイ</t>
    </rPh>
    <phoneticPr fontId="5"/>
  </si>
  <si>
    <t>山梨県市町村総合事務組合　一般会計</t>
    <rPh sb="13" eb="15">
      <t>イッパン</t>
    </rPh>
    <rPh sb="15" eb="17">
      <t>カイケイ</t>
    </rPh>
    <phoneticPr fontId="5"/>
  </si>
  <si>
    <t>山梨県市町村総合事務組合　行政手続きの電子化事業及び会館管理・研修事業特別会計</t>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5"/>
  </si>
  <si>
    <t>山梨県市町村総合事務組合　一般廃棄物最終処分場事業特別会計</t>
  </si>
  <si>
    <t>山梨県市町村総合事務組合　入札参加資格審査事業特別会計</t>
    <rPh sb="13" eb="15">
      <t>ニュウサツ</t>
    </rPh>
    <rPh sb="15" eb="17">
      <t>サンカ</t>
    </rPh>
    <rPh sb="17" eb="19">
      <t>シカク</t>
    </rPh>
    <rPh sb="19" eb="21">
      <t>シンサ</t>
    </rPh>
    <rPh sb="21" eb="23">
      <t>ジギョウ</t>
    </rPh>
    <rPh sb="23" eb="25">
      <t>トクベツ</t>
    </rPh>
    <rPh sb="25" eb="27">
      <t>カイケイ</t>
    </rPh>
    <phoneticPr fontId="5"/>
  </si>
  <si>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</si>
  <si>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青木が原ごみ処理組合</t>
  </si>
  <si>
    <t>青木ヶ原衛生センター</t>
  </si>
  <si>
    <t>山梨県後期高齢者医療広域連合　一般会計</t>
  </si>
  <si>
    <t>山梨県後期高齢者医療広域連合　後期高齢者医療特別会計</t>
  </si>
  <si>
    <t>鳴沢・富士河口湖恩賜県有財産保護組合</t>
  </si>
  <si>
    <t>一般財団法人　富士河口湖ふるさと振興財団</t>
    <rPh sb="0" eb="2">
      <t>イッパン</t>
    </rPh>
    <rPh sb="2" eb="4">
      <t>ザイダン</t>
    </rPh>
    <rPh sb="4" eb="6">
      <t>ホウジン</t>
    </rPh>
    <rPh sb="7" eb="9">
      <t>フジ</t>
    </rPh>
    <rPh sb="9" eb="12">
      <t>カワグチコ</t>
    </rPh>
    <rPh sb="16" eb="18">
      <t>シンコウ</t>
    </rPh>
    <rPh sb="18" eb="20">
      <t>ザイダン</t>
    </rPh>
    <phoneticPr fontId="30"/>
  </si>
  <si>
    <t>-</t>
    <phoneticPr fontId="2"/>
  </si>
  <si>
    <t>地域振興基金</t>
    <rPh sb="0" eb="2">
      <t>チイキ</t>
    </rPh>
    <rPh sb="2" eb="4">
      <t>シンコウ</t>
    </rPh>
    <rPh sb="4" eb="6">
      <t>キキン</t>
    </rPh>
    <phoneticPr fontId="11"/>
  </si>
  <si>
    <t>公共施設建設基金</t>
    <rPh sb="0" eb="2">
      <t>コウキョウ</t>
    </rPh>
    <rPh sb="2" eb="4">
      <t>シセツ</t>
    </rPh>
    <rPh sb="4" eb="6">
      <t>ケンセツ</t>
    </rPh>
    <rPh sb="6" eb="8">
      <t>キキン</t>
    </rPh>
    <phoneticPr fontId="11"/>
  </si>
  <si>
    <t>地域福祉基金</t>
    <rPh sb="0" eb="2">
      <t>チイキ</t>
    </rPh>
    <rPh sb="2" eb="4">
      <t>フクシ</t>
    </rPh>
    <rPh sb="4" eb="6">
      <t>キキン</t>
    </rPh>
    <phoneticPr fontId="11"/>
  </si>
  <si>
    <t>ふるさと応援寄附基金</t>
    <rPh sb="4" eb="6">
      <t>オウエン</t>
    </rPh>
    <rPh sb="6" eb="8">
      <t>キフ</t>
    </rPh>
    <rPh sb="8" eb="10">
      <t>キキン</t>
    </rPh>
    <phoneticPr fontId="11"/>
  </si>
  <si>
    <t>地域づくり梶原林作基金</t>
    <rPh sb="0" eb="2">
      <t>チイキ</t>
    </rPh>
    <rPh sb="5" eb="7">
      <t>カジハラ</t>
    </rPh>
    <rPh sb="7" eb="9">
      <t>リンサク</t>
    </rPh>
    <rPh sb="9" eb="11">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</si>
  <si>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</si>
  <si>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</si>
  <si>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</si>
  <si>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</si>
  <si>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</si>
  <si>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</si>
  <si>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</si>
  <si>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</si>
  <si>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</si>
  <si>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</si>
  <si>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</si>
  <si>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</si>
  <si>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</si>
  <si>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</si>
  <si>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実質公債費比率</t>
    <phoneticPr fontId="5"/>
  </si>
  <si>
    <t xml:space="preserve"> </t>
    <phoneticPr fontId="5"/>
  </si>
  <si>
    <t>　将来負担比率及び実質公債費比率とも類似団体と比較すると比較的高い状況にある。市町村合併以来継続して行っているインフラ整備等に対する起債の合計残高が増加していることが主な要因として挙げられる。合併特例事業債においては、発行期限予定である令和2年度までは新町建設計画に伴う小学校建設等大型インフラ事業が実施されているため、将来負担比率及び実質公債費比率は今後はさらに増加すると思われる。こうした状況の中において、他の普通建設事業を抑制するなど新規発行債を控えるように努める。　また、後年度に財政措置される起債を活用するなど将来において過度な負担とならないよう公債費の適正化に取り組む必要がある。</t>
    <phoneticPr fontId="2"/>
  </si>
  <si>
    <t>　将来負担比率は類似団体と比べて高い水準にあるが、有形固定資産減価償却率は類似団体よりも低い水準にある。現在継続事業として行っている小学校建設等新たな施設の建設が行われているため、地方債の残高が増加し、将来負担比率は上昇すると見込まれるが、老朽化した施設の除去により有形固定資産減価償却率は減少するものと思われる。</t>
    <rPh sb="52" eb="54">
      <t>ゲンザイ</t>
    </rPh>
    <rPh sb="54" eb="56">
      <t>ケイゾク</t>
    </rPh>
    <rPh sb="56" eb="58">
      <t>ジギョウ</t>
    </rPh>
    <rPh sb="61" eb="62">
      <t>オコナ</t>
    </rPh>
    <rPh sb="81" eb="82">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</si>
</sst>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08BB-43E2-8851-B9FAF4538A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53231</c:v>
                </c:pt>
                <c:pt idx="1">
                  <c:v>54444</c:v>
                </c:pt>
                <c:pt idx="2">
                  <c:v>71063</c:v>
                </c:pt>
                <c:pt idx="3">
                  <c:v>75810</c:v>
                </c:pt>
                <c:pt idx="4">
                  <c:v>64549</c:v>
                </c:pt>
              </c:numCache>
            </c:numRef>
          </c:val>
          <c:smooth val="0"/>
          <c:extLst>
            <c:ext xmlns:c16="http://schemas.microsoft.com/office/drawing/2014/chart" uri="{C3380CC4-5D6E-409C-BE32-E72D297353CC}">
              <c16:uniqueId val="{00000001-08BB-43E2-8851-B9FAF4538A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6.96</c:v>
                </c:pt>
                <c:pt idx="1">
                  <c:v>9.1</c:v>
                </c:pt>
                <c:pt idx="2">
                  <c:v>10.76</c:v>
                </c:pt>
                <c:pt idx="3">
                  <c:v>13.74</c:v>
                </c:pt>
                <c:pt idx="4">
                  <c:v>14.15</c:v>
                </c:pt>
              </c:numCache>
            </c:numRef>
          </c:val>
          <c:extLst>
            <c:ext xmlns:c16="http://schemas.microsoft.com/office/drawing/2014/chart" uri="{C3380CC4-5D6E-409C-BE32-E72D297353CC}">
              <c16:uniqueId val="{00000000-1737-40F4-A9F1-9865F68E49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20.97</c:v>
                </c:pt>
                <c:pt idx="1">
                  <c:v>20.77</c:v>
                </c:pt>
                <c:pt idx="2">
                  <c:v>20.58</c:v>
                </c:pt>
                <c:pt idx="3">
                  <c:v>20.239999999999998</c:v>
                </c:pt>
                <c:pt idx="4">
                  <c:v>20.350000000000001</c:v>
                </c:pt>
              </c:numCache>
            </c:numRef>
          </c:val>
          <c:extLst>
            <c:ext xmlns:c16="http://schemas.microsoft.com/office/drawing/2014/chart" uri="{C3380CC4-5D6E-409C-BE32-E72D297353CC}">
              <c16:uniqueId val="{00000001-1737-40F4-A9F1-9865F68E49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-0.38</c:v>
                </c:pt>
                <c:pt idx="1">
                  <c:v>2.2200000000000002</c:v>
                </c:pt>
                <c:pt idx="2">
                  <c:v>1.76</c:v>
                </c:pt>
                <c:pt idx="3">
                  <c:v>3.19</c:v>
                </c:pt>
                <c:pt idx="4">
                  <c:v>0.37</c:v>
                </c:pt>
              </c:numCache>
            </c:numRef>
          </c:val>
          <c:smooth val="0"/>
          <c:extLst>
            <c:ext xmlns:c16="http://schemas.microsoft.com/office/drawing/2014/chart" uri="{C3380CC4-5D6E-409C-BE32-E72D297353CC}">
              <c16:uniqueId val="{00000002-1737-40F4-A9F1-9865F68E49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0.93</c:v>
                </c:pt>
                <c:pt idx="2">
                  <c:v>#N/A</c:v>
                </c:pt>
                <c:pt idx="3">
                  <c:v>0.43</c:v>
                </c:pt>
                <c:pt idx="4">
                  <c:v>#N/A</c:v>
                </c:pt>
                <c:pt idx="5">
                  <c:v>0.52</c:v>
                </c:pt>
                <c:pt idx="6">
                  <c:v>#N/A</c:v>
                </c:pt>
                <c:pt idx="7">
                  <c:v>0.51</c:v>
                </c:pt>
                <c:pt idx="8">
                  <c:v>#N/A</c:v>
                </c:pt>
                <c:pt idx="9">
                  <c:v>0.56999999999999995</c:v>
                </c:pt>
              </c:numCache>
            </c:numRef>
          </c:val>
          <c:extLst>
            <c:ext xmlns:c16="http://schemas.microsoft.com/office/drawing/2014/chart" uri="{C3380CC4-5D6E-409C-BE32-E72D297353CC}">
              <c16:uniqueId val="{00000000-3476-467B-B842-B5B32CD473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76-467B-B842-B5B32CD473ED}"/>
            </c:ext>
          </c:extLst>
        </c:ser>
        <c:ser>
          <c:idx val="2"/>
          <c:order val="2"/>
          <c:tx>
            <c:strRef>
              <c:f>データシート!$A$29</c:f>
              <c:strCache>
                <c:ptCount val="1"/>
                <c:pt idx="0">
                  <c:v>上九一色簡易水道事業特別会計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0.13</c:v>
                </c:pt>
                <c:pt idx="2">
                  <c:v>#N/A</c:v>
                </c:pt>
                <c:pt idx="3">
                  <c:v>0.2</c:v>
                </c:pt>
                <c:pt idx="4">
                  <c:v>#N/A</c:v>
                </c:pt>
                <c:pt idx="5">
                  <c:v>0.34</c:v>
                </c:pt>
                <c:pt idx="6">
                  <c:v>#N/A</c:v>
                </c:pt>
                <c:pt idx="7">
                  <c:v>0.18</c:v>
                </c:pt>
                <c:pt idx="8">
                  <c:v>#N/A</c:v>
                </c:pt>
                <c:pt idx="9">
                  <c:v>0.15</c:v>
                </c:pt>
              </c:numCache>
            </c:numRef>
          </c:val>
          <c:extLst>
            <c:ext xmlns:c16="http://schemas.microsoft.com/office/drawing/2014/chart" uri="{C3380CC4-5D6E-409C-BE32-E72D297353CC}">
              <c16:uniqueId val="{00000002-3476-467B-B842-B5B32CD473ED}"/>
            </c:ext>
          </c:extLst>
        </c:ser>
        <c:ser>
          <c:idx val="3"/>
          <c:order val="3"/>
          <c:tx>
            <c:strRef>
              <c:f>データシート!$A$30</c:f>
              <c:strCache>
                <c:ptCount val="1"/>
                <c:pt idx="0">
                  <c:v>河口湖簡易水道事業特別会計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#N/A</c:v>
                </c:pt>
                <c:pt idx="3">
                  <c:v>0.42</c:v>
                </c:pt>
                <c:pt idx="4">
                  <c:v>#N/A</c:v>
                </c:pt>
                <c:pt idx="5">
                  <c:v>0.61</c:v>
                </c:pt>
                <c:pt idx="6">
                  <c:v>#N/A</c:v>
                </c:pt>
                <c:pt idx="7">
                  <c:v>0.41</c:v>
                </c:pt>
                <c:pt idx="8">
                  <c:v>#N/A</c:v>
                </c:pt>
                <c:pt idx="9">
                  <c:v>0.24</c:v>
                </c:pt>
              </c:numCache>
            </c:numRef>
          </c:val>
          <c:extLst>
            <c:ext xmlns:c16="http://schemas.microsoft.com/office/drawing/2014/chart" uri="{C3380CC4-5D6E-409C-BE32-E72D297353CC}">
              <c16:uniqueId val="{00000003-3476-467B-B842-B5B32CD473ED}"/>
            </c:ext>
          </c:extLst>
        </c:ser>
        <c:ser>
          <c:idx val="4"/>
          <c:order val="4"/>
          <c:tx>
            <c:strRef>
              <c:f>データシート!$A$31</c:f>
              <c:strCache>
                <c:ptCount val="1"/>
                <c:pt idx="0">
                  <c:v>河口湖治水事業特別会計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0.22</c:v>
                </c:pt>
                <c:pt idx="2">
                  <c:v>#N/A</c:v>
                </c:pt>
                <c:pt idx="3">
                  <c:v>0.23</c:v>
                </c:pt>
                <c:pt idx="4">
                  <c:v>#N/A</c:v>
                </c:pt>
                <c:pt idx="5">
                  <c:v>0.25</c:v>
                </c:pt>
                <c:pt idx="6">
                  <c:v>#N/A</c:v>
                </c:pt>
                <c:pt idx="7">
                  <c:v>0.27</c:v>
                </c:pt>
                <c:pt idx="8">
                  <c:v>#N/A</c:v>
                </c:pt>
                <c:pt idx="9">
                  <c:v>0.28000000000000003</c:v>
                </c:pt>
              </c:numCache>
            </c:numRef>
          </c:val>
          <c:extLst>
            <c:ext xmlns:c16="http://schemas.microsoft.com/office/drawing/2014/chart" uri="{C3380CC4-5D6E-409C-BE32-E72D297353CC}">
              <c16:uniqueId val="{00000004-3476-467B-B842-B5B32CD473ED}"/>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c:v>
                </c:pt>
                <c:pt idx="2">
                  <c:v>#N/A</c:v>
                </c:pt>
                <c:pt idx="3">
                  <c:v>0.36</c:v>
                </c:pt>
                <c:pt idx="4">
                  <c:v>#N/A</c:v>
                </c:pt>
                <c:pt idx="5">
                  <c:v>0</c:v>
                </c:pt>
                <c:pt idx="6">
                  <c:v>#N/A</c:v>
                </c:pt>
                <c:pt idx="7">
                  <c:v>0.32</c:v>
                </c:pt>
                <c:pt idx="8">
                  <c:v>#N/A</c:v>
                </c:pt>
                <c:pt idx="9">
                  <c:v>0.5</c:v>
                </c:pt>
              </c:numCache>
            </c:numRef>
          </c:val>
          <c:extLst>
            <c:ext xmlns:c16="http://schemas.microsoft.com/office/drawing/2014/chart" uri="{C3380CC4-5D6E-409C-BE32-E72D297353CC}">
              <c16:uniqueId val="{00000005-3476-467B-B842-B5B32CD473E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1.03</c:v>
                </c:pt>
                <c:pt idx="2">
                  <c:v>#N/A</c:v>
                </c:pt>
                <c:pt idx="3">
                  <c:v>1.1399999999999999</c:v>
                </c:pt>
                <c:pt idx="4">
                  <c:v>#N/A</c:v>
                </c:pt>
                <c:pt idx="5">
                  <c:v>1.43</c:v>
                </c:pt>
                <c:pt idx="6">
                  <c:v>#N/A</c:v>
                </c:pt>
                <c:pt idx="7">
                  <c:v>2.57</c:v>
                </c:pt>
                <c:pt idx="8">
                  <c:v>#N/A</c:v>
                </c:pt>
                <c:pt idx="9">
                  <c:v>1.82</c:v>
                </c:pt>
              </c:numCache>
            </c:numRef>
          </c:val>
          <c:extLst>
            <c:ext xmlns:c16="http://schemas.microsoft.com/office/drawing/2014/chart" uri="{C3380CC4-5D6E-409C-BE32-E72D297353CC}">
              <c16:uniqueId val="{00000006-3476-467B-B842-B5B32CD473E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1.29</c:v>
                </c:pt>
                <c:pt idx="2">
                  <c:v>#N/A</c:v>
                </c:pt>
                <c:pt idx="3">
                  <c:v>2.08</c:v>
                </c:pt>
                <c:pt idx="4">
                  <c:v>#N/A</c:v>
                </c:pt>
                <c:pt idx="5">
                  <c:v>2.94</c:v>
                </c:pt>
                <c:pt idx="6">
                  <c:v>#N/A</c:v>
                </c:pt>
                <c:pt idx="7">
                  <c:v>2.0699999999999998</c:v>
                </c:pt>
                <c:pt idx="8">
                  <c:v>#N/A</c:v>
                </c:pt>
                <c:pt idx="9">
                  <c:v>2.21</c:v>
                </c:pt>
              </c:numCache>
            </c:numRef>
          </c:val>
          <c:extLst>
            <c:ext xmlns:c16="http://schemas.microsoft.com/office/drawing/2014/chart" uri="{C3380CC4-5D6E-409C-BE32-E72D297353CC}">
              <c16:uniqueId val="{00000007-3476-467B-B842-B5B32CD473E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3.47</c:v>
                </c:pt>
                <c:pt idx="2">
                  <c:v>#N/A</c:v>
                </c:pt>
                <c:pt idx="3">
                  <c:v>3.62</c:v>
                </c:pt>
                <c:pt idx="4">
                  <c:v>#N/A</c:v>
                </c:pt>
                <c:pt idx="5">
                  <c:v>4.45</c:v>
                </c:pt>
                <c:pt idx="6">
                  <c:v>#N/A</c:v>
                </c:pt>
                <c:pt idx="7">
                  <c:v>5.14</c:v>
                </c:pt>
                <c:pt idx="8">
                  <c:v>#N/A</c:v>
                </c:pt>
                <c:pt idx="9">
                  <c:v>5.49</c:v>
                </c:pt>
              </c:numCache>
            </c:numRef>
          </c:val>
          <c:extLst>
            <c:ext xmlns:c16="http://schemas.microsoft.com/office/drawing/2014/chart" uri="{C3380CC4-5D6E-409C-BE32-E72D297353CC}">
              <c16:uniqueId val="{00000008-3476-467B-B842-B5B32CD473E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6.36</c:v>
                </c:pt>
                <c:pt idx="2">
                  <c:v>#N/A</c:v>
                </c:pt>
                <c:pt idx="3">
                  <c:v>8.5</c:v>
                </c:pt>
                <c:pt idx="4">
                  <c:v>#N/A</c:v>
                </c:pt>
                <c:pt idx="5">
                  <c:v>10.1</c:v>
                </c:pt>
                <c:pt idx="6">
                  <c:v>#N/A</c:v>
                </c:pt>
                <c:pt idx="7">
                  <c:v>13.12</c:v>
                </c:pt>
                <c:pt idx="8">
                  <c:v>#N/A</c:v>
                </c:pt>
                <c:pt idx="9">
                  <c:v>13.46</c:v>
                </c:pt>
              </c:numCache>
            </c:numRef>
          </c:val>
          <c:extLst>
            <c:ext xmlns:c16="http://schemas.microsoft.com/office/drawing/2014/chart" uri="{C3380CC4-5D6E-409C-BE32-E72D297353CC}">
              <c16:uniqueId val="{00000009-3476-467B-B842-B5B32CD473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1345</c:v>
                </c:pt>
                <c:pt idx="5">
                  <c:v>1389</c:v>
                </c:pt>
                <c:pt idx="8">
                  <c:v>1398</c:v>
                </c:pt>
                <c:pt idx="11">
                  <c:v>1455</c:v>
                </c:pt>
                <c:pt idx="14">
                  <c:v>1466</c:v>
                </c:pt>
              </c:numCache>
            </c:numRef>
          </c:val>
          <c:extLst>
            <c:ext xmlns:c16="http://schemas.microsoft.com/office/drawing/2014/chart" uri="{C3380CC4-5D6E-409C-BE32-E72D297353CC}">
              <c16:uniqueId val="{00000000-18B1-4C55-834F-6D4256E97A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B1-4C55-834F-6D4256E97A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124</c:v>
                </c:pt>
                <c:pt idx="3">
                  <c:v>124</c:v>
                </c:pt>
                <c:pt idx="6">
                  <c:v>100</c:v>
                </c:pt>
                <c:pt idx="9">
                  <c:v>89</c:v>
                </c:pt>
                <c:pt idx="12">
                  <c:v>88</c:v>
                </c:pt>
              </c:numCache>
            </c:numRef>
          </c:val>
          <c:extLst>
            <c:ext xmlns:c16="http://schemas.microsoft.com/office/drawing/2014/chart" uri="{C3380CC4-5D6E-409C-BE32-E72D297353CC}">
              <c16:uniqueId val="{00000002-18B1-4C55-834F-6D4256E97A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c:v>
                </c:pt>
                <c:pt idx="3">
                  <c:v>56</c:v>
                </c:pt>
                <c:pt idx="6">
                  <c:v>57</c:v>
                </c:pt>
                <c:pt idx="9">
                  <c:v>67</c:v>
                </c:pt>
                <c:pt idx="12">
                  <c:v>66</c:v>
                </c:pt>
              </c:numCache>
            </c:numRef>
          </c:val>
          <c:extLst>
            <c:ext xmlns:c16="http://schemas.microsoft.com/office/drawing/2014/chart" uri="{C3380CC4-5D6E-409C-BE32-E72D297353CC}">
              <c16:uniqueId val="{00000003-18B1-4C55-834F-6D4256E97A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283</c:v>
                </c:pt>
                <c:pt idx="3">
                  <c:v>273</c:v>
                </c:pt>
                <c:pt idx="6">
                  <c:v>302</c:v>
                </c:pt>
                <c:pt idx="9">
                  <c:v>352</c:v>
                </c:pt>
                <c:pt idx="12">
                  <c:v>356</c:v>
                </c:pt>
              </c:numCache>
            </c:numRef>
          </c:val>
          <c:extLst>
            <c:ext xmlns:c16="http://schemas.microsoft.com/office/drawing/2014/chart" uri="{C3380CC4-5D6E-409C-BE32-E72D297353CC}">
              <c16:uniqueId val="{00000004-18B1-4C55-834F-6D4256E97A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B1-4C55-834F-6D4256E97A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B1-4C55-834F-6D4256E97A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1469</c:v>
                </c:pt>
                <c:pt idx="3">
                  <c:v>1482</c:v>
                </c:pt>
                <c:pt idx="6">
                  <c:v>1478</c:v>
                </c:pt>
                <c:pt idx="9">
                  <c:v>1506</c:v>
                </c:pt>
                <c:pt idx="12">
                  <c:v>1540</c:v>
                </c:pt>
              </c:numCache>
            </c:numRef>
          </c:val>
          <c:extLst>
            <c:ext xmlns:c16="http://schemas.microsoft.com/office/drawing/2014/chart" uri="{C3380CC4-5D6E-409C-BE32-E72D297353CC}">
              <c16:uniqueId val="{00000007-18B1-4C55-834F-6D4256E97A4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552</c:v>
                </c:pt>
                <c:pt idx="2">
                  <c:v>#N/A</c:v>
                </c:pt>
                <c:pt idx="3">
                  <c:v>#N/A</c:v>
                </c:pt>
                <c:pt idx="4">
                  <c:v>546</c:v>
                </c:pt>
                <c:pt idx="5">
                  <c:v>#N/A</c:v>
                </c:pt>
                <c:pt idx="6">
                  <c:v>#N/A</c:v>
                </c:pt>
                <c:pt idx="7">
                  <c:v>539</c:v>
                </c:pt>
                <c:pt idx="8">
                  <c:v>#N/A</c:v>
                </c:pt>
                <c:pt idx="9">
                  <c:v>#N/A</c:v>
                </c:pt>
                <c:pt idx="10">
                  <c:v>559</c:v>
                </c:pt>
                <c:pt idx="11">
                  <c:v>#N/A</c:v>
                </c:pt>
                <c:pt idx="12">
                  <c:v>#N/A</c:v>
                </c:pt>
                <c:pt idx="13">
                  <c:v>584</c:v>
                </c:pt>
                <c:pt idx="14">
                  <c:v>#N/A</c:v>
                </c:pt>
              </c:numCache>
            </c:numRef>
          </c:val>
          <c:smooth val="0"/>
          <c:extLst>
            <c:ext xmlns:c16="http://schemas.microsoft.com/office/drawing/2014/chart" uri="{C3380CC4-5D6E-409C-BE32-E72D297353CC}">
              <c16:uniqueId val="{00000008-18B1-4C55-834F-6D4256E97A4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16871</c:v>
                </c:pt>
                <c:pt idx="5">
                  <c:v>16968</c:v>
                </c:pt>
                <c:pt idx="8">
                  <c:v>16960</c:v>
                </c:pt>
                <c:pt idx="11">
                  <c:v>17348</c:v>
                </c:pt>
                <c:pt idx="14">
                  <c:v>17443</c:v>
                </c:pt>
              </c:numCache>
            </c:numRef>
          </c:val>
          <c:extLst>
            <c:ext xmlns:c16="http://schemas.microsoft.com/office/drawing/2014/chart" uri="{C3380CC4-5D6E-409C-BE32-E72D297353CC}">
              <c16:uniqueId val="{00000000-1A01-44C9-BA89-ABB302602C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237</c:v>
                </c:pt>
                <c:pt idx="5">
                  <c:v>224</c:v>
                </c:pt>
                <c:pt idx="8">
                  <c:v>210</c:v>
                </c:pt>
                <c:pt idx="11">
                  <c:v>196</c:v>
                </c:pt>
                <c:pt idx="14">
                  <c:v>183</c:v>
                </c:pt>
              </c:numCache>
            </c:numRef>
          </c:val>
          <c:extLst>
            <c:ext xmlns:c16="http://schemas.microsoft.com/office/drawing/2014/chart" uri="{C3380CC4-5D6E-409C-BE32-E72D297353CC}">
              <c16:uniqueId val="{00000001-1A01-44C9-BA89-ABB302602C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3592</c:v>
                </c:pt>
                <c:pt idx="5">
                  <c:v>3685</c:v>
                </c:pt>
                <c:pt idx="8">
                  <c:v>3843</c:v>
                </c:pt>
                <c:pt idx="11">
                  <c:v>4287</c:v>
                </c:pt>
                <c:pt idx="14">
                  <c:v>4396</c:v>
                </c:pt>
              </c:numCache>
            </c:numRef>
          </c:val>
          <c:extLst>
            <c:ext xmlns:c16="http://schemas.microsoft.com/office/drawing/2014/chart" uri="{C3380CC4-5D6E-409C-BE32-E72D297353CC}">
              <c16:uniqueId val="{00000002-1A01-44C9-BA89-ABB302602C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01-44C9-BA89-ABB302602C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01-44C9-BA89-ABB302602C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01-44C9-BA89-ABB302602C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1548</c:v>
                </c:pt>
                <c:pt idx="3">
                  <c:v>1434</c:v>
                </c:pt>
                <c:pt idx="6">
                  <c:v>1418</c:v>
                </c:pt>
                <c:pt idx="9">
                  <c:v>1415</c:v>
                </c:pt>
                <c:pt idx="12">
                  <c:v>1410</c:v>
                </c:pt>
              </c:numCache>
            </c:numRef>
          </c:val>
          <c:extLst>
            <c:ext xmlns:c16="http://schemas.microsoft.com/office/drawing/2014/chart" uri="{C3380CC4-5D6E-409C-BE32-E72D297353CC}">
              <c16:uniqueId val="{00000006-1A01-44C9-BA89-ABB302602C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885</c:v>
                </c:pt>
                <c:pt idx="3">
                  <c:v>830</c:v>
                </c:pt>
                <c:pt idx="6">
                  <c:v>813</c:v>
                </c:pt>
                <c:pt idx="9">
                  <c:v>795</c:v>
                </c:pt>
                <c:pt idx="12">
                  <c:v>809</c:v>
                </c:pt>
              </c:numCache>
            </c:numRef>
          </c:val>
          <c:extLst>
            <c:ext xmlns:c16="http://schemas.microsoft.com/office/drawing/2014/chart" uri="{C3380CC4-5D6E-409C-BE32-E72D297353CC}">
              <c16:uniqueId val="{00000007-1A01-44C9-BA89-ABB302602C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4700</c:v>
                </c:pt>
                <c:pt idx="3">
                  <c:v>4297</c:v>
                </c:pt>
                <c:pt idx="6">
                  <c:v>4306</c:v>
                </c:pt>
                <c:pt idx="9">
                  <c:v>4518</c:v>
                </c:pt>
                <c:pt idx="12">
                  <c:v>4774</c:v>
                </c:pt>
              </c:numCache>
            </c:numRef>
          </c:val>
          <c:extLst>
            <c:ext xmlns:c16="http://schemas.microsoft.com/office/drawing/2014/chart" uri="{C3380CC4-5D6E-409C-BE32-E72D297353CC}">
              <c16:uniqueId val="{00000008-1A01-44C9-BA89-ABB302602C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650</c:v>
                </c:pt>
                <c:pt idx="3">
                  <c:v>651</c:v>
                </c:pt>
                <c:pt idx="6">
                  <c:v>548</c:v>
                </c:pt>
                <c:pt idx="9">
                  <c:v>459</c:v>
                </c:pt>
                <c:pt idx="12">
                  <c:v>371</c:v>
                </c:pt>
              </c:numCache>
            </c:numRef>
          </c:val>
          <c:extLst>
            <c:ext xmlns:c16="http://schemas.microsoft.com/office/drawing/2014/chart" uri="{C3380CC4-5D6E-409C-BE32-E72D297353CC}">
              <c16:uniqueId val="{00000009-1A01-44C9-BA89-ABB302602C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16910</c:v>
                </c:pt>
                <c:pt idx="3">
                  <c:v>17114</c:v>
                </c:pt>
                <c:pt idx="6">
                  <c:v>17447</c:v>
                </c:pt>
                <c:pt idx="9">
                  <c:v>17952</c:v>
                </c:pt>
                <c:pt idx="12">
                  <c:v>18344</c:v>
                </c:pt>
              </c:numCache>
            </c:numRef>
          </c:val>
          <c:extLst>
            <c:ext xmlns:c16="http://schemas.microsoft.com/office/drawing/2014/chart" uri="{C3380CC4-5D6E-409C-BE32-E72D297353CC}">
              <c16:uniqueId val="{0000000A-1A01-44C9-BA89-ABB302602CB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3992</c:v>
                </c:pt>
                <c:pt idx="2">
                  <c:v>#N/A</c:v>
                </c:pt>
                <c:pt idx="3">
                  <c:v>#N/A</c:v>
                </c:pt>
                <c:pt idx="4">
                  <c:v>3450</c:v>
                </c:pt>
                <c:pt idx="5">
                  <c:v>#N/A</c:v>
                </c:pt>
                <c:pt idx="6">
                  <c:v>#N/A</c:v>
                </c:pt>
                <c:pt idx="7">
                  <c:v>3519</c:v>
                </c:pt>
                <c:pt idx="8">
                  <c:v>#N/A</c:v>
                </c:pt>
                <c:pt idx="9">
                  <c:v>#N/A</c:v>
                </c:pt>
                <c:pt idx="10">
                  <c:v>3306</c:v>
                </c:pt>
                <c:pt idx="11">
                  <c:v>#N/A</c:v>
                </c:pt>
                <c:pt idx="12">
                  <c:v>#N/A</c:v>
                </c:pt>
                <c:pt idx="13">
                  <c:v>3686</c:v>
                </c:pt>
                <c:pt idx="14">
                  <c:v>#N/A</c:v>
                </c:pt>
              </c:numCache>
            </c:numRef>
          </c:val>
          <c:smooth val="0"/>
          <c:extLst>
            <c:ext xmlns:c16="http://schemas.microsoft.com/office/drawing/2014/chart" uri="{C3380CC4-5D6E-409C-BE32-E72D297353CC}">
              <c16:uniqueId val="{0000000B-1A01-44C9-BA89-ABB302602CB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1556</c:v>
                </c:pt>
                <c:pt idx="1">
                  <c:v>1558</c:v>
                </c:pt>
                <c:pt idx="2">
                  <c:v>1560</c:v>
                </c:pt>
              </c:numCache>
            </c:numRef>
          </c:val>
          <c:extLst>
            <c:ext xmlns:c16="http://schemas.microsoft.com/office/drawing/2014/chart" uri="{C3380CC4-5D6E-409C-BE32-E72D297353CC}">
              <c16:uniqueId val="{00000000-2D26-40BB-ACAB-EA64ABB501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713</c:v>
                </c:pt>
                <c:pt idx="1">
                  <c:v>762</c:v>
                </c:pt>
                <c:pt idx="2">
                  <c:v>762</c:v>
                </c:pt>
              </c:numCache>
            </c:numRef>
          </c:val>
          <c:extLst>
            <c:ext xmlns:c16="http://schemas.microsoft.com/office/drawing/2014/chart" uri="{C3380CC4-5D6E-409C-BE32-E72D297353CC}">
              <c16:uniqueId val="{00000001-2D26-40BB-ACAB-EA64ABB501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3375</c:v>
                </c:pt>
                <c:pt idx="1">
                  <c:v>3569</c:v>
                </c:pt>
                <c:pt idx="2">
                  <c:v>3855</c:v>
                </c:pt>
              </c:numCache>
            </c:numRef>
          </c:val>
          <c:extLst>
            <c:ext xmlns:c16="http://schemas.microsoft.com/office/drawing/2014/chart" uri="{C3380CC4-5D6E-409C-BE32-E72D297353CC}">
              <c16:uniqueId val="{00000002-2D26-40BB-ACAB-EA64ABB5015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{84FF688B-EE09-4DE5-ACD5-39B8DF1C9CFD}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A06-4318-908E-5CBBAF81B9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{099DADAE-4E52-4BA8-9693-E9F22568285F}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06-4318-908E-5CBBAF81B9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{F3FA1E09-4FDC-4D56-80DF-493DF1A61D2D}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06-4318-908E-5CBBAF81B9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{BDDC24DD-84AA-4B1C-ABBD-A5A8C857EC37}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06-4318-908E-5CBBAF81B9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{2AC58307-15F1-40A8-B632-F7F80444B97D}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06-4318-908E-5CBBAF81B91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{500397E5-D3C4-40B8-A481-FD09511B738B}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A06-4318-908E-5CBBAF81B91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{6754CF7C-3C38-4018-8C66-5786B0ADA0CC}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A06-4318-908E-5CBBAF81B91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{117DD808-26C3-4CF1-BE32-14331E5F9205}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A06-4318-908E-5CBBAF81B91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{EA842D66-4AAA-4012-833C-E819EB1273BA}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A06-4318-908E-5CBBAF81B9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47.3</c:v>
                </c:pt>
                <c:pt idx="16">
                  <c:v>54</c:v>
                </c:pt>
                <c:pt idx="24">
                  <c:v>55.2</c:v>
                </c:pt>
                <c:pt idx="32">
                  <c:v>56.7</c:v>
                </c:pt>
              </c:numCache>
            </c:numRef>
          </c:xVal>
          <c:yVal>
            <c:numRef>
              <c:f>公会計指標分析・財政指標組合せ分析表!$BP$51:$DC$51</c:f>
              <c:numCache>
                <c:formatCode>#,##0.0;"▲ "#,##0.0</c:formatCode>
                <c:ptCount val="40"/>
                <c:pt idx="8">
                  <c:v>56.3</c:v>
                </c:pt>
                <c:pt idx="16">
                  <c:v>56.9</c:v>
                </c:pt>
                <c:pt idx="24">
                  <c:v>52.7</c:v>
                </c:pt>
                <c:pt idx="32">
                  <c:v>59.2</c:v>
                </c:pt>
              </c:numCache>
            </c:numRef>
          </c:yVal>
          <c:smooth val="0"/>
          <c:extLst>
            <c:ext xmlns:c16="http://schemas.microsoft.com/office/drawing/2014/chart" uri="{C3380CC4-5D6E-409C-BE32-E72D297353CC}">
              <c16:uniqueId val="{00000009-AA06-4318-908E-5CBBAF81B91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{5AF7ED97-2DD6-4636-ACA6-9B509971BAED}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A06-4318-908E-5CBBAF81B91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{5BE9FA96-4B24-494A-89FC-035596A6DD24}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06-4318-908E-5CBBAF81B9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{80F4B985-1D15-4762-AC2D-9AD38C423AAC}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06-4318-908E-5CBBAF81B9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{0CE7F52A-6C96-465B-87C0-27B32F33E10B}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06-4318-908E-5CBBAF81B9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{559C691D-C004-4F9E-B939-7C07856FDD61}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06-4318-908E-5CBBAF81B91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{2FE12D4C-EF45-4BDE-93D4-DB66CB0CA227}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A06-4318-908E-5CBBAF81B91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{F693F906-847A-46B7-8478-53F749297F73}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A06-4318-908E-5CBBAF81B91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{A68F0866-B7F2-4374-848D-1708070DE41D}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A06-4318-908E-5CBBAF81B91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{FE7E4B7D-A0C2-4180-97AF-5D9C82B6815E}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A06-4318-908E-5CBBAF81B9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AA06-4318-908E-5CBBAF81B913}"/>
            </c:ext>
          </c:extLst>
        </c:ser>
        <c:dLbls>
          <c:showLegendKey val="0"/>
          <c:showVal val="1"/>
          <c:showCatName val="0"/>
          <c:showSerName val="0"/>
          <c:showPercent val="0"/>
          <c:showBubbleSize val="0"/>
        </c:dLbls>
        <c:axId val="46179840"/>
        <c:axId val="46181760"/>
      </c:scatterChart>
      <c:valAx>
        <c:axId val="46179840"/>
        <c:scaling>
          <c:orientation val="minMax"/>
          <c:max val="61"/>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{CEA91172-4343-4FDC-8A32-47235F2C693E}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196-40BA-ACDB-500F829D93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{ECEFA3BB-1329-412F-8C47-E05DE27E96C6}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96-40BA-ACDB-500F829D93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{97A312EA-80E1-4360-B5C4-6CFB74F3A4D4}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96-40BA-ACDB-500F829D93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{07A0BAFE-2D16-44C3-8BA5-B5C9E634699D}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96-40BA-ACDB-500F829D93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{C0A4E9B3-9BF4-45B9-B593-C30AD191A938}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96-40BA-ACDB-500F829D93D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{071EAF00-E468-4F2D-A205-0EEF368C71ED}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196-40BA-ACDB-500F829D93DD}"/>
                </c:ext>
              </c:extLst>
            </c:dLbl>
            <c:dLbl>
              <c:idx val="16"/>
              <c:layout>
                <c:manualLayout>
                  <c:x val="-3.6512034892803712E-2"/>
                  <c:y val="-5.648167999742447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{0C05A606-7601-4C43-B57E-75DBAA46B1F9}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196-40BA-ACDB-500F829D93D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{0439FE4C-E9C7-4DDB-842D-227924BB308B}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196-40BA-ACDB-500F829D93DD}"/>
                </c:ext>
              </c:extLst>
            </c:dLbl>
            <c:dLbl>
              <c:idx val="32"/>
              <c:layout>
                <c:manualLayout>
                  <c:x val="-2.6883948345417619E-2"/>
                  <c:y val="-6.8351614178163406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{192559EA-FED4-4D43-A866-C98347DBF3EB}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196-40BA-ACDB-500F829D93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9.8000000000000007</c:v>
                </c:pt>
                <c:pt idx="16">
                  <c:v>8.9</c:v>
                </c:pt>
                <c:pt idx="24">
                  <c:v>8.8000000000000007</c:v>
                </c:pt>
                <c:pt idx="32">
                  <c:v>9</c:v>
                </c:pt>
              </c:numCache>
            </c:numRef>
          </c:xVal>
          <c:yVal>
            <c:numRef>
              <c:f>公会計指標分析・財政指標組合せ分析表!$BP$73:$DC$73</c:f>
              <c:numCache>
                <c:formatCode>#,##0.0;"▲ "#,##0.0</c:formatCode>
                <c:ptCount val="40"/>
                <c:pt idx="0">
                  <c:v>65.5</c:v>
                </c:pt>
                <c:pt idx="8">
                  <c:v>56.3</c:v>
                </c:pt>
                <c:pt idx="16">
                  <c:v>56.9</c:v>
                </c:pt>
                <c:pt idx="24">
                  <c:v>52.7</c:v>
                </c:pt>
                <c:pt idx="32">
                  <c:v>59.2</c:v>
                </c:pt>
              </c:numCache>
            </c:numRef>
          </c:yVal>
          <c:smooth val="0"/>
          <c:extLst>
            <c:ext xmlns:c16="http://schemas.microsoft.com/office/drawing/2014/chart" uri="{C3380CC4-5D6E-409C-BE32-E72D297353CC}">
              <c16:uniqueId val="{00000009-D196-40BA-ACDB-500F829D93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{D8CA5BF4-130A-4AE9-888B-2D715096433E}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196-40BA-ACDB-500F829D93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{D8BDAC2A-D23F-4A40-9BA1-F6D5F5760750}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96-40BA-ACDB-500F829D93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{C8B49F81-69BD-4D01-B4DA-DB778C16C359}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96-40BA-ACDB-500F829D93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{51F767C8-43A8-45D4-9B75-A7DC32271DFC}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96-40BA-ACDB-500F829D93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{6E8CB42B-DED6-4A47-8945-A0900E86985B}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96-40BA-ACDB-500F829D93D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{0A4B2919-1784-4042-AEA9-B978E2C6406E}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196-40BA-ACDB-500F829D93DD}"/>
                </c:ext>
              </c:extLst>
            </c:dLbl>
            <c:dLbl>
              <c:idx val="16"/>
              <c:layout>
                <c:manualLayout>
                  <c:x val="-4.5160355153971307E-2"/>
                  <c:y val="-6.609342238923429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{1F8E8FCE-8A7E-464D-B94E-8FD3B28FA363}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196-40BA-ACDB-500F829D93DD}"/>
                </c:ext>
              </c:extLst>
            </c:dLbl>
            <c:dLbl>
              <c:idx val="24"/>
              <c:layout>
                <c:manualLayout>
                  <c:x val="-1.8235628084250027E-2"/>
                  <c:y val="-6.877167518204926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{14E3B1B2-7689-46F4-9632-CBBAEB86200C}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196-40BA-ACDB-500F829D93DD}"/>
                </c:ext>
              </c:extLst>
            </c:dLbl>
            <c:dLbl>
              <c:idx val="32"/>
              <c:layout>
                <c:manualLayout>
                  <c:x val="-3.1697991619110633E-2"/>
                  <c:y val="-5.238467244831356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{AE8952A6-9166-454F-BBD8-FD0C2E755AB9}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196-40BA-ACDB-500F829D93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D196-40BA-ACDB-500F829D93DD}"/>
            </c:ext>
          </c:extLst>
        </c:ser>
        <c:dLbls>
          <c:showLegendKey val="0"/>
          <c:showVal val="1"/>
          <c:showCatName val="0"/>
          <c:showSerName val="0"/>
          <c:showPercent val="0"/>
          <c:showBubbleSize val="0"/>
        </c:dLbls>
        <c:axId val="84219776"/>
        <c:axId val="84234240"/>
      </c:scatterChart>
      <c:valAx>
        <c:axId val="84219776"/>
        <c:scaling>
          <c:orientation val="minMax"/>
          <c:max val="11.4"/>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元利償還金等</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400" b="0" i="0" u="none" strike="noStrike" kern="0" cap="none" spc="0" normalizeH="0" baseline="0" noProof="0">
              <a:ln>
                <a:noFill/>
              </a:ln>
              <a:solidFill>
                <a:prstClr val="black"/>
              </a:solidFill>
              <a:effectLst/>
              <a:uLnTx/>
              <a:uFillTx/>
              <a:latin typeface="+mn-lt"/>
              <a:ea typeface="+mn-ea"/>
              <a:cs typeface="+mn-cs"/>
            </a:rPr>
            <a:t>ついては、</a:t>
          </a:r>
          <a:r>
            <a:rPr kumimoji="1" lang="ja-JP" altLang="en-US" sz="1400">
              <a:latin typeface="ＭＳ ゴシック" pitchFamily="49" charset="-128"/>
              <a:ea typeface="ＭＳ ゴシック" pitchFamily="49" charset="-128"/>
            </a:rPr>
            <a:t>債務負担行為に対する支出額は毎年減少しているものの、地方債の元利償還金や公営企業債の元利償還金に対する繰入金が合計で約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百万円の増となったことにより、対前年比約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百万円の増額となった。一方で補てん</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財源である算入公債費等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においても、</a:t>
          </a:r>
          <a:r>
            <a:rPr kumimoji="1" lang="ja-JP" altLang="en-US" sz="1400">
              <a:latin typeface="ＭＳ ゴシック" pitchFamily="49" charset="-128"/>
              <a:ea typeface="ＭＳ ゴシック" pitchFamily="49" charset="-128"/>
            </a:rPr>
            <a:t>主に公債費への基準財政需要の増（災害復旧費等に係る基準財政需要額）が約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百万円の増となったこと等により、最終的な分子が約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百万円の増額となった。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400">
              <a:latin typeface="ＭＳ ゴシック" pitchFamily="49" charset="-128"/>
              <a:ea typeface="ＭＳ ゴシック" pitchFamily="49" charset="-128"/>
            </a:rPr>
            <a:t>債務負担行為に基づく支出予定額が約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百万円減少になったものの、地方債残高が約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百万円増額となったことや公共下水道事業等公営企業への繰入予定額が約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百万円増加したことにより、対前年度比約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千万円増加した。</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a:t>
          </a:r>
          <a:r>
            <a:rPr kumimoji="1" lang="ja-JP" altLang="en-US" sz="1400">
              <a:latin typeface="ＭＳ ゴシック" pitchFamily="49" charset="-128"/>
              <a:ea typeface="ＭＳ ゴシック" pitchFamily="49" charset="-128"/>
            </a:rPr>
            <a:t>公共施設建設基金等の積み立てにより充当可能基金が約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百万円の増額となったほか、基準財政需要額見込額が合計で約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百万円増額になったことにより、全体として約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百万円の増となり、実質的な将来負担額（分子）としては約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千万円の増加となった。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山梨県富士河口湖町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個人住民税や固定資産税等地方税の増収により公共施設建設基金へ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千万円積み立てができ、合併特例事業債を活用して積み立てをしている地域振興基金を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千万円積み立てたことにより、基金全体としては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地域振興基金については、合併特例期限である令和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年度までに総額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千万を積み立てることを予定している。他の基金については決算における余剰財源を適切に把握しながら、適宜積み立てを行うこととする。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・地域振興基金：町財政の円滑な運営を図り、合併町村の均衡ある発展のための事業の財源とする基金。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・公共施設建設基金：公共施設の建設の財源に充てることのできる基金。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・地域福祉基金：住民が主体となって実施する福祉活動を活発化するため、基金か生じる利息をその事業に充てることのできる基金。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・ふるさと応援寄附基金：富士河口湖町のまちづくりに賛同する個人、団体から広く寄附金を募り、これを財源として寄附者の意向を各種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事業に反映することにより、様々な人々の参加による魅力あるふるさとづくりに資するための基金。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・地域づくり梶原林作基金：地域づくりに尽力する個人、団体並びに次代に期待される方を支援するため基金から生じる利息をその支援に</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充てることのできる基金。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地域振興基金：合併特例事業債を活用しながら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千万円を積み立てたほか、ふるさと応援寄附基金として基金目的にある各種事業を行うための基金として約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千万円を積み立てたこと等により、その他特定目的基金全体として約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地域振興基金については、合併特例期限である令和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年度までに総額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ることを予定している。また町村合併に伴う公共事業の増加に伴い、適宜公共施設建設基金を充てるほか、ふるさと応援寄附基金事業として基金の積み立てを行うと同時に、各種事業に充てていくこと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年度決算においては、基金の運用益による財源を積み立てた。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は、他の基金への積み立てを行っていることに伴い、大幅な増加はない見込みである。中長期的においては、人口減少に伴う地方税の減少や地方債の償還等に伴う歳出の増加より、基金の取り崩しを行うことにより若干の減少を見込む。</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当初予算から予定していた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千万円積み立てのほか、基金の運用益を積み立てた。一方、地方債の償還に伴い合併特例事業債の償還相当額の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千万円取り崩したことにより、基金としては、基金の運用益のみとなり、前年度と同額の残高となった。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減債基金については、町村合併に伴い、平成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年間にわたり毎年度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千万円を積立を行うほか、合併特例事業債の償還費のうち交付税措置される分（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％）を除いた一般財源分（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％）について、基金を取り崩し償還費に充てることにより、一般財源を圧迫しないよう配慮している。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26,473
26,097
158.40
13,019,030
11,665,266
1,084,791
7,666,785
18,344,296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類似団体よりは若干低い水準となったが、償却率は年々上昇してきている状況である。平成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年度に策定した公共施設等総合管理計画においては、公共施設等の延べ床面積を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％削減することを目標に掲げており、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個別施策計画を策定予定である。その中で具体的に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公共施設等の集約化・複合化や除去を選定していき、施設の維持管理等を適切に進める必要がある。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1" name="有形固定資産減価償却率平均値テキスト"/>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151221</xdr:rowOff>
    </xdr:from>
    <xdr:to>
      <xdr:col>23</xdr:col>
      <xdr:colOff>136525</xdr:colOff>
      <xdr:row>32</xdr:row>
      <xdr:rowOff>81371</xdr:rowOff>
    </xdr:to>
    <xdr:sp macro="" textlink="">
      <xdr:nvSpPr>
        <xdr:cNvPr id="81" name="楕円 80"/>
        <xdr:cNvSpPr/>
      </xdr:nvSpPr>
      <xdr:spPr>
        <a:xfrm>
          <a:off x="47117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129648</xdr:rowOff>
    </xdr:from>
    <xdr:ext cx="405111" cy="259045"/>
    <xdr:sp macro="" textlink="">
      <xdr:nvSpPr>
        <xdr:cNvPr id="82" name="有形固定資産減価償却率該当値テキスト"/>
        <xdr:cNvSpPr txBox="1"/>
      </xdr:nvSpPr>
      <xdr:spPr>
        <a:xfrm>
          <a:off x="4813300"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83" name="楕円 82"/>
        <xdr:cNvSpPr/>
      </xdr:nvSpPr>
      <xdr:spPr>
        <a:xfrm>
          <a:off x="4000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30571</xdr:rowOff>
    </xdr:from>
    <xdr:to>
      <xdr:col>23</xdr:col>
      <xdr:colOff>85725</xdr:colOff>
      <xdr:row>32</xdr:row>
      <xdr:rowOff>76835</xdr:rowOff>
    </xdr:to>
    <xdr:cxnSp macro="">
      <xdr:nvCxnSpPr>
        <xdr:cNvPr id="84" name="直線コネクタ 83"/>
        <xdr:cNvCxnSpPr/>
      </xdr:nvCxnSpPr>
      <xdr:spPr>
        <a:xfrm flipV="1">
          <a:off x="4051300" y="6288496"/>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63047</xdr:rowOff>
    </xdr:from>
    <xdr:to>
      <xdr:col>15</xdr:col>
      <xdr:colOff>187325</xdr:colOff>
      <xdr:row>32</xdr:row>
      <xdr:rowOff>164647</xdr:rowOff>
    </xdr:to>
    <xdr:sp macro="" textlink="">
      <xdr:nvSpPr>
        <xdr:cNvPr id="85" name="楕円 84"/>
        <xdr:cNvSpPr/>
      </xdr:nvSpPr>
      <xdr:spPr>
        <a:xfrm>
          <a:off x="32385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76835</xdr:rowOff>
    </xdr:from>
    <xdr:to>
      <xdr:col>19</xdr:col>
      <xdr:colOff>136525</xdr:colOff>
      <xdr:row>32</xdr:row>
      <xdr:rowOff>113847</xdr:rowOff>
    </xdr:to>
    <xdr:cxnSp macro="">
      <xdr:nvCxnSpPr>
        <xdr:cNvPr id="86" name="直線コネクタ 85"/>
        <xdr:cNvCxnSpPr/>
      </xdr:nvCxnSpPr>
      <xdr:spPr>
        <a:xfrm flipV="1">
          <a:off x="3289300" y="6334760"/>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98244</xdr:rowOff>
    </xdr:from>
    <xdr:to>
      <xdr:col>11</xdr:col>
      <xdr:colOff>187325</xdr:colOff>
      <xdr:row>34</xdr:row>
      <xdr:rowOff>28394</xdr:rowOff>
    </xdr:to>
    <xdr:sp macro="" textlink="">
      <xdr:nvSpPr>
        <xdr:cNvPr id="87" name="楕円 86"/>
        <xdr:cNvSpPr/>
      </xdr:nvSpPr>
      <xdr:spPr>
        <a:xfrm>
          <a:off x="24765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113847</xdr:rowOff>
    </xdr:from>
    <xdr:to>
      <xdr:col>15</xdr:col>
      <xdr:colOff>136525</xdr:colOff>
      <xdr:row>33</xdr:row>
      <xdr:rowOff>149044</xdr:rowOff>
    </xdr:to>
    <xdr:cxnSp macro="">
      <xdr:nvCxnSpPr>
        <xdr:cNvPr id="88" name="直線コネクタ 87"/>
        <xdr:cNvCxnSpPr/>
      </xdr:nvCxnSpPr>
      <xdr:spPr>
        <a:xfrm flipV="1">
          <a:off x="2527300" y="6371772"/>
          <a:ext cx="762000" cy="20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89" name="n_1aveValue有形固定資産減価償却率"/>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0" name="n_2aveValue有形固定資産減価償却率"/>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1" name="n_3aveValue有形固定資産減価償却率"/>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92" name="n_1mainValue有形固定資産減価償却率"/>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155774</xdr:rowOff>
    </xdr:from>
    <xdr:ext cx="405111" cy="259045"/>
    <xdr:sp macro="" textlink="">
      <xdr:nvSpPr>
        <xdr:cNvPr id="93" name="n_2mainValue有形固定資産減価償却率"/>
        <xdr:cNvSpPr txBox="1"/>
      </xdr:nvSpPr>
      <xdr:spPr>
        <a:xfrm>
          <a:off x="30867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19521</xdr:rowOff>
    </xdr:from>
    <xdr:ext cx="405111" cy="259045"/>
    <xdr:sp macro="" textlink="">
      <xdr:nvSpPr>
        <xdr:cNvPr id="94" name="n_3mainValue有形固定資産減価償却率"/>
        <xdr:cNvSpPr txBox="1"/>
      </xdr:nvSpPr>
      <xdr:spPr>
        <a:xfrm>
          <a:off x="2324744" y="6620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が前年度ど同比率であるのに対し、当町比率は若干上昇した。類似団体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と比較すると若干であるが、低い水準となっ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現在継続事業として行っている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大型の普通建設事業により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が増加することが予想されるため、適切な歳入の確保及び公債費が過度の負担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ならないよう歳出管理の徹底が課題となる。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26" name="債務償還比率平均値テキスト"/>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55941</xdr:rowOff>
    </xdr:from>
    <xdr:to>
      <xdr:col>76</xdr:col>
      <xdr:colOff>73025</xdr:colOff>
      <xdr:row>31</xdr:row>
      <xdr:rowOff>157541</xdr:rowOff>
    </xdr:to>
    <xdr:sp macro="" textlink="">
      <xdr:nvSpPr>
        <xdr:cNvPr id="134" name="楕円 133"/>
        <xdr:cNvSpPr/>
      </xdr:nvSpPr>
      <xdr:spPr>
        <a:xfrm>
          <a:off x="14744700" y="614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34368</xdr:rowOff>
    </xdr:from>
    <xdr:ext cx="469744" cy="259045"/>
    <xdr:sp macro="" textlink="">
      <xdr:nvSpPr>
        <xdr:cNvPr id="135" name="債務償還比率該当値テキスト"/>
        <xdr:cNvSpPr txBox="1"/>
      </xdr:nvSpPr>
      <xdr:spPr>
        <a:xfrm>
          <a:off x="14846300" y="612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70708</xdr:rowOff>
    </xdr:from>
    <xdr:to>
      <xdr:col>72</xdr:col>
      <xdr:colOff>123825</xdr:colOff>
      <xdr:row>32</xdr:row>
      <xdr:rowOff>858</xdr:rowOff>
    </xdr:to>
    <xdr:sp macro="" textlink="">
      <xdr:nvSpPr>
        <xdr:cNvPr id="136" name="楕円 135"/>
        <xdr:cNvSpPr/>
      </xdr:nvSpPr>
      <xdr:spPr>
        <a:xfrm>
          <a:off x="14033500" y="615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106741</xdr:rowOff>
    </xdr:from>
    <xdr:to>
      <xdr:col>76</xdr:col>
      <xdr:colOff>22225</xdr:colOff>
      <xdr:row>31</xdr:row>
      <xdr:rowOff>121508</xdr:rowOff>
    </xdr:to>
    <xdr:cxnSp macro="">
      <xdr:nvCxnSpPr>
        <xdr:cNvPr id="137" name="直線コネクタ 136"/>
        <xdr:cNvCxnSpPr/>
      </xdr:nvCxnSpPr>
      <xdr:spPr>
        <a:xfrm flipV="1">
          <a:off x="14084300" y="6193216"/>
          <a:ext cx="7112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38" name="n_1aveValue債務償還比率"/>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163435</xdr:rowOff>
    </xdr:from>
    <xdr:ext cx="469744" cy="259045"/>
    <xdr:sp macro="" textlink="">
      <xdr:nvSpPr>
        <xdr:cNvPr id="139" name="n_1mainValue債務償還比率"/>
        <xdr:cNvSpPr txBox="1"/>
      </xdr:nvSpPr>
      <xdr:spPr>
        <a:xfrm>
          <a:off x="13836727" y="624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26,473
26,097
158.40
13,019,030
11,665,266
1,084,791
7,666,785
18,344,296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1" name="楕円 70"/>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95267</xdr:rowOff>
    </xdr:from>
    <xdr:ext cx="405111" cy="259045"/>
    <xdr:sp macro="" textlink="">
      <xdr:nvSpPr>
        <xdr:cNvPr id="72" name="【道路】&#10;有形固定資産減価償却率該当値テキスト"/>
        <xdr:cNvSpPr txBox="1"/>
      </xdr:nvSpPr>
      <xdr:spPr>
        <a:xfrm>
          <a:off x="4673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156845</xdr:rowOff>
    </xdr:from>
    <xdr:to>
      <xdr:col>20</xdr:col>
      <xdr:colOff>38100</xdr:colOff>
      <xdr:row>38</xdr:row>
      <xdr:rowOff>86995</xdr:rowOff>
    </xdr:to>
    <xdr:sp macro="" textlink="">
      <xdr:nvSpPr>
        <xdr:cNvPr id="73" name="楕円 72"/>
        <xdr:cNvSpPr/>
      </xdr:nvSpPr>
      <xdr:spPr>
        <a:xfrm>
          <a:off x="3746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36195</xdr:rowOff>
    </xdr:to>
    <xdr:cxnSp macro="">
      <xdr:nvCxnSpPr>
        <xdr:cNvPr id="74" name="直線コネクタ 73"/>
        <xdr:cNvCxnSpPr/>
      </xdr:nvCxnSpPr>
      <xdr:spPr>
        <a:xfrm flipV="1">
          <a:off x="3797300" y="65112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23495</xdr:rowOff>
    </xdr:from>
    <xdr:to>
      <xdr:col>15</xdr:col>
      <xdr:colOff>101600</xdr:colOff>
      <xdr:row>38</xdr:row>
      <xdr:rowOff>125095</xdr:rowOff>
    </xdr:to>
    <xdr:sp macro="" textlink="">
      <xdr:nvSpPr>
        <xdr:cNvPr id="75" name="楕円 74"/>
        <xdr:cNvSpPr/>
      </xdr:nvSpPr>
      <xdr:spPr>
        <a:xfrm>
          <a:off x="2857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36195</xdr:rowOff>
    </xdr:from>
    <xdr:to>
      <xdr:col>19</xdr:col>
      <xdr:colOff>177800</xdr:colOff>
      <xdr:row>38</xdr:row>
      <xdr:rowOff>74295</xdr:rowOff>
    </xdr:to>
    <xdr:cxnSp macro="">
      <xdr:nvCxnSpPr>
        <xdr:cNvPr id="76" name="直線コネクタ 75"/>
        <xdr:cNvCxnSpPr/>
      </xdr:nvCxnSpPr>
      <xdr:spPr>
        <a:xfrm flipV="1">
          <a:off x="2908300" y="65512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61595</xdr:rowOff>
    </xdr:from>
    <xdr:to>
      <xdr:col>10</xdr:col>
      <xdr:colOff>165100</xdr:colOff>
      <xdr:row>38</xdr:row>
      <xdr:rowOff>163195</xdr:rowOff>
    </xdr:to>
    <xdr:sp macro="" textlink="">
      <xdr:nvSpPr>
        <xdr:cNvPr id="77" name="楕円 76"/>
        <xdr:cNvSpPr/>
      </xdr:nvSpPr>
      <xdr:spPr>
        <a:xfrm>
          <a:off x="1968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74295</xdr:rowOff>
    </xdr:from>
    <xdr:to>
      <xdr:col>15</xdr:col>
      <xdr:colOff>50800</xdr:colOff>
      <xdr:row>38</xdr:row>
      <xdr:rowOff>112395</xdr:rowOff>
    </xdr:to>
    <xdr:cxnSp macro="">
      <xdr:nvCxnSpPr>
        <xdr:cNvPr id="78" name="直線コネクタ 77"/>
        <xdr:cNvCxnSpPr/>
      </xdr:nvCxnSpPr>
      <xdr:spPr>
        <a:xfrm flipV="1">
          <a:off x="2019300" y="65893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78122</xdr:rowOff>
    </xdr:from>
    <xdr:ext cx="405111" cy="259045"/>
    <xdr:sp macro="" textlink="">
      <xdr:nvSpPr>
        <xdr:cNvPr id="82" name="n_1main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116222</xdr:rowOff>
    </xdr:from>
    <xdr:ext cx="405111" cy="259045"/>
    <xdr:sp macro="" textlink="">
      <xdr:nvSpPr>
        <xdr:cNvPr id="83" name="n_2mainValue【道路】&#10;有形固定資産減価償却率"/>
        <xdr:cNvSpPr txBox="1"/>
      </xdr:nvSpPr>
      <xdr:spPr>
        <a:xfrm>
          <a:off x="2705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154322</xdr:rowOff>
    </xdr:from>
    <xdr:ext cx="405111" cy="259045"/>
    <xdr:sp macro="" textlink="">
      <xdr:nvSpPr>
        <xdr:cNvPr id="84" name="n_3mainValue【道路】&#10;有形固定資産減価償却率"/>
        <xdr:cNvSpPr txBox="1"/>
      </xdr:nvSpPr>
      <xdr:spPr>
        <a:xfrm>
          <a:off x="1816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11" name="【道路】&#10;一人当たり延長平均値テキスト"/>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61564</xdr:rowOff>
    </xdr:from>
    <xdr:to>
      <xdr:col>55</xdr:col>
      <xdr:colOff>50800</xdr:colOff>
      <xdr:row>37</xdr:row>
      <xdr:rowOff>163164</xdr:rowOff>
    </xdr:to>
    <xdr:sp macro="" textlink="">
      <xdr:nvSpPr>
        <xdr:cNvPr id="121" name="楕円 120"/>
        <xdr:cNvSpPr/>
      </xdr:nvSpPr>
      <xdr:spPr>
        <a:xfrm>
          <a:off x="10426700" y="640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84441</xdr:rowOff>
    </xdr:from>
    <xdr:ext cx="534377" cy="259045"/>
    <xdr:sp macro="" textlink="">
      <xdr:nvSpPr>
        <xdr:cNvPr id="122" name="【道路】&#10;一人当たり延長該当値テキスト"/>
        <xdr:cNvSpPr txBox="1"/>
      </xdr:nvSpPr>
      <xdr:spPr>
        <a:xfrm>
          <a:off x="10515600" y="62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62799</xdr:rowOff>
    </xdr:from>
    <xdr:to>
      <xdr:col>50</xdr:col>
      <xdr:colOff>165100</xdr:colOff>
      <xdr:row>37</xdr:row>
      <xdr:rowOff>164399</xdr:rowOff>
    </xdr:to>
    <xdr:sp macro="" textlink="">
      <xdr:nvSpPr>
        <xdr:cNvPr id="123" name="楕円 122"/>
        <xdr:cNvSpPr/>
      </xdr:nvSpPr>
      <xdr:spPr>
        <a:xfrm>
          <a:off x="9588500" y="640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112364</xdr:rowOff>
    </xdr:from>
    <xdr:to>
      <xdr:col>55</xdr:col>
      <xdr:colOff>0</xdr:colOff>
      <xdr:row>37</xdr:row>
      <xdr:rowOff>113599</xdr:rowOff>
    </xdr:to>
    <xdr:cxnSp macro="">
      <xdr:nvCxnSpPr>
        <xdr:cNvPr id="124" name="直線コネクタ 123"/>
        <xdr:cNvCxnSpPr/>
      </xdr:nvCxnSpPr>
      <xdr:spPr>
        <a:xfrm flipV="1">
          <a:off x="9639300" y="6456014"/>
          <a:ext cx="8382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39344</xdr:rowOff>
    </xdr:from>
    <xdr:to>
      <xdr:col>46</xdr:col>
      <xdr:colOff>38100</xdr:colOff>
      <xdr:row>37</xdr:row>
      <xdr:rowOff>140944</xdr:rowOff>
    </xdr:to>
    <xdr:sp macro="" textlink="">
      <xdr:nvSpPr>
        <xdr:cNvPr id="125" name="楕円 124"/>
        <xdr:cNvSpPr/>
      </xdr:nvSpPr>
      <xdr:spPr>
        <a:xfrm>
          <a:off x="8699500" y="63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90144</xdr:rowOff>
    </xdr:from>
    <xdr:to>
      <xdr:col>50</xdr:col>
      <xdr:colOff>114300</xdr:colOff>
      <xdr:row>37</xdr:row>
      <xdr:rowOff>113599</xdr:rowOff>
    </xdr:to>
    <xdr:cxnSp macro="">
      <xdr:nvCxnSpPr>
        <xdr:cNvPr id="126" name="直線コネクタ 125"/>
        <xdr:cNvCxnSpPr/>
      </xdr:nvCxnSpPr>
      <xdr:spPr>
        <a:xfrm>
          <a:off x="8750300" y="6433794"/>
          <a:ext cx="889000" cy="2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81819</xdr:rowOff>
    </xdr:from>
    <xdr:to>
      <xdr:col>41</xdr:col>
      <xdr:colOff>101600</xdr:colOff>
      <xdr:row>38</xdr:row>
      <xdr:rowOff>11968</xdr:rowOff>
    </xdr:to>
    <xdr:sp macro="" textlink="">
      <xdr:nvSpPr>
        <xdr:cNvPr id="127" name="楕円 126"/>
        <xdr:cNvSpPr/>
      </xdr:nvSpPr>
      <xdr:spPr>
        <a:xfrm>
          <a:off x="7810500" y="64254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90144</xdr:rowOff>
    </xdr:from>
    <xdr:to>
      <xdr:col>45</xdr:col>
      <xdr:colOff>177800</xdr:colOff>
      <xdr:row>37</xdr:row>
      <xdr:rowOff>132619</xdr:rowOff>
    </xdr:to>
    <xdr:cxnSp macro="">
      <xdr:nvCxnSpPr>
        <xdr:cNvPr id="128" name="直線コネクタ 127"/>
        <xdr:cNvCxnSpPr/>
      </xdr:nvCxnSpPr>
      <xdr:spPr>
        <a:xfrm flipV="1">
          <a:off x="7861300" y="6433794"/>
          <a:ext cx="889000" cy="4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9" name="n_1aveValue【道路】&#10;一人当たり延長"/>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30" name="n_2aveValue【道路】&#10;一人当たり延長"/>
        <xdr:cNvSpPr txBox="1"/>
      </xdr:nvSpPr>
      <xdr:spPr>
        <a:xfrm>
          <a:off x="85154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84020</xdr:rowOff>
    </xdr:from>
    <xdr:ext cx="469744" cy="259045"/>
    <xdr:sp macro="" textlink="">
      <xdr:nvSpPr>
        <xdr:cNvPr id="131" name="n_3aveValue【道路】&#10;一人当たり延長"/>
        <xdr:cNvSpPr txBox="1"/>
      </xdr:nvSpPr>
      <xdr:spPr>
        <a:xfrm>
          <a:off x="7626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9476</xdr:rowOff>
    </xdr:from>
    <xdr:ext cx="534377" cy="259045"/>
    <xdr:sp macro="" textlink="">
      <xdr:nvSpPr>
        <xdr:cNvPr id="132" name="n_1mainValue【道路】&#10;一人当たり延長"/>
        <xdr:cNvSpPr txBox="1"/>
      </xdr:nvSpPr>
      <xdr:spPr>
        <a:xfrm>
          <a:off x="9359411" y="618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157471</xdr:rowOff>
    </xdr:from>
    <xdr:ext cx="534377" cy="259045"/>
    <xdr:sp macro="" textlink="">
      <xdr:nvSpPr>
        <xdr:cNvPr id="133" name="n_2mainValue【道路】&#10;一人当たり延長"/>
        <xdr:cNvSpPr txBox="1"/>
      </xdr:nvSpPr>
      <xdr:spPr>
        <a:xfrm>
          <a:off x="8483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28496</xdr:rowOff>
    </xdr:from>
    <xdr:ext cx="534377" cy="259045"/>
    <xdr:sp macro="" textlink="">
      <xdr:nvSpPr>
        <xdr:cNvPr id="134" name="n_3mainValue【道路】&#10;一人当たり延長"/>
        <xdr:cNvSpPr txBox="1"/>
      </xdr:nvSpPr>
      <xdr:spPr>
        <a:xfrm>
          <a:off x="7594111" y="620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158206</xdr:rowOff>
    </xdr:from>
    <xdr:to>
      <xdr:col>24</xdr:col>
      <xdr:colOff>114300</xdr:colOff>
      <xdr:row>59</xdr:row>
      <xdr:rowOff>88356</xdr:rowOff>
    </xdr:to>
    <xdr:sp macro="" textlink="">
      <xdr:nvSpPr>
        <xdr:cNvPr id="175" name="楕円 174"/>
        <xdr:cNvSpPr/>
      </xdr:nvSpPr>
      <xdr:spPr>
        <a:xfrm>
          <a:off x="4584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9633</xdr:rowOff>
    </xdr:from>
    <xdr:ext cx="405111" cy="259045"/>
    <xdr:sp macro="" textlink="">
      <xdr:nvSpPr>
        <xdr:cNvPr id="176" name="【橋りょう・トンネル】&#10;有形固定資産減価償却率該当値テキスト"/>
        <xdr:cNvSpPr txBox="1"/>
      </xdr:nvSpPr>
      <xdr:spPr>
        <a:xfrm>
          <a:off x="4673600" y="995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14515</xdr:rowOff>
    </xdr:from>
    <xdr:to>
      <xdr:col>20</xdr:col>
      <xdr:colOff>38100</xdr:colOff>
      <xdr:row>59</xdr:row>
      <xdr:rowOff>116115</xdr:rowOff>
    </xdr:to>
    <xdr:sp macro="" textlink="">
      <xdr:nvSpPr>
        <xdr:cNvPr id="177" name="楕円 176"/>
        <xdr:cNvSpPr/>
      </xdr:nvSpPr>
      <xdr:spPr>
        <a:xfrm>
          <a:off x="3746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37556</xdr:rowOff>
    </xdr:from>
    <xdr:to>
      <xdr:col>24</xdr:col>
      <xdr:colOff>63500</xdr:colOff>
      <xdr:row>59</xdr:row>
      <xdr:rowOff>65315</xdr:rowOff>
    </xdr:to>
    <xdr:cxnSp macro="">
      <xdr:nvCxnSpPr>
        <xdr:cNvPr id="178" name="直線コネクタ 177"/>
        <xdr:cNvCxnSpPr/>
      </xdr:nvCxnSpPr>
      <xdr:spPr>
        <a:xfrm flipV="1">
          <a:off x="3797300" y="1015310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42273</xdr:rowOff>
    </xdr:from>
    <xdr:to>
      <xdr:col>15</xdr:col>
      <xdr:colOff>101600</xdr:colOff>
      <xdr:row>59</xdr:row>
      <xdr:rowOff>143873</xdr:rowOff>
    </xdr:to>
    <xdr:sp macro="" textlink="">
      <xdr:nvSpPr>
        <xdr:cNvPr id="179" name="楕円 178"/>
        <xdr:cNvSpPr/>
      </xdr:nvSpPr>
      <xdr:spPr>
        <a:xfrm>
          <a:off x="2857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65315</xdr:rowOff>
    </xdr:from>
    <xdr:to>
      <xdr:col>19</xdr:col>
      <xdr:colOff>177800</xdr:colOff>
      <xdr:row>59</xdr:row>
      <xdr:rowOff>93073</xdr:rowOff>
    </xdr:to>
    <xdr:cxnSp macro="">
      <xdr:nvCxnSpPr>
        <xdr:cNvPr id="180" name="直線コネクタ 179"/>
        <xdr:cNvCxnSpPr/>
      </xdr:nvCxnSpPr>
      <xdr:spPr>
        <a:xfrm flipV="1">
          <a:off x="2908300" y="101808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70031</xdr:rowOff>
    </xdr:from>
    <xdr:to>
      <xdr:col>10</xdr:col>
      <xdr:colOff>165100</xdr:colOff>
      <xdr:row>60</xdr:row>
      <xdr:rowOff>181</xdr:rowOff>
    </xdr:to>
    <xdr:sp macro="" textlink="">
      <xdr:nvSpPr>
        <xdr:cNvPr id="181" name="楕円 180"/>
        <xdr:cNvSpPr/>
      </xdr:nvSpPr>
      <xdr:spPr>
        <a:xfrm>
          <a:off x="1968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93073</xdr:rowOff>
    </xdr:from>
    <xdr:to>
      <xdr:col>15</xdr:col>
      <xdr:colOff>50800</xdr:colOff>
      <xdr:row>59</xdr:row>
      <xdr:rowOff>120831</xdr:rowOff>
    </xdr:to>
    <xdr:cxnSp macro="">
      <xdr:nvCxnSpPr>
        <xdr:cNvPr id="182" name="直線コネクタ 181"/>
        <xdr:cNvCxnSpPr/>
      </xdr:nvCxnSpPr>
      <xdr:spPr>
        <a:xfrm flipV="1">
          <a:off x="2019300" y="102086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84" name="n_2ave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132642</xdr:rowOff>
    </xdr:from>
    <xdr:ext cx="405111" cy="259045"/>
    <xdr:sp macro="" textlink="">
      <xdr:nvSpPr>
        <xdr:cNvPr id="186" name="n_1mainValue【橋りょう・トンネル】&#10;有形固定資産減価償却率"/>
        <xdr:cNvSpPr txBox="1"/>
      </xdr:nvSpPr>
      <xdr:spPr>
        <a:xfrm>
          <a:off x="3582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135000</xdr:rowOff>
    </xdr:from>
    <xdr:ext cx="405111" cy="259045"/>
    <xdr:sp macro="" textlink="">
      <xdr:nvSpPr>
        <xdr:cNvPr id="187" name="n_2mainValue【橋りょう・トンネル】&#10;有形固定資産減価償却率"/>
        <xdr:cNvSpPr txBox="1"/>
      </xdr:nvSpPr>
      <xdr:spPr>
        <a:xfrm>
          <a:off x="2705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16708</xdr:rowOff>
    </xdr:from>
    <xdr:ext cx="405111" cy="259045"/>
    <xdr:sp macro="" textlink="">
      <xdr:nvSpPr>
        <xdr:cNvPr id="188" name="n_3mainValue【橋りょう・トンネル】&#10;有形固定資産減価償却率"/>
        <xdr:cNvSpPr txBox="1"/>
      </xdr:nvSpPr>
      <xdr:spPr>
        <a:xfrm>
          <a:off x="1816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52076</xdr:rowOff>
    </xdr:from>
    <xdr:to>
      <xdr:col>55</xdr:col>
      <xdr:colOff>50800</xdr:colOff>
      <xdr:row>64</xdr:row>
      <xdr:rowOff>153676</xdr:rowOff>
    </xdr:to>
    <xdr:sp macro="" textlink="">
      <xdr:nvSpPr>
        <xdr:cNvPr id="229" name="楕円 228"/>
        <xdr:cNvSpPr/>
      </xdr:nvSpPr>
      <xdr:spPr>
        <a:xfrm>
          <a:off x="10426700" y="110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30" name="【橋りょう・トンネル】&#10;一人当たり有形固定資産（償却資産）額該当値テキスト"/>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52123</xdr:rowOff>
    </xdr:from>
    <xdr:to>
      <xdr:col>50</xdr:col>
      <xdr:colOff>165100</xdr:colOff>
      <xdr:row>64</xdr:row>
      <xdr:rowOff>153723</xdr:rowOff>
    </xdr:to>
    <xdr:sp macro="" textlink="">
      <xdr:nvSpPr>
        <xdr:cNvPr id="231" name="楕円 230"/>
        <xdr:cNvSpPr/>
      </xdr:nvSpPr>
      <xdr:spPr>
        <a:xfrm>
          <a:off x="9588500" y="110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102876</xdr:rowOff>
    </xdr:from>
    <xdr:to>
      <xdr:col>55</xdr:col>
      <xdr:colOff>0</xdr:colOff>
      <xdr:row>64</xdr:row>
      <xdr:rowOff>102923</xdr:rowOff>
    </xdr:to>
    <xdr:cxnSp macro="">
      <xdr:nvCxnSpPr>
        <xdr:cNvPr id="232" name="直線コネクタ 231"/>
        <xdr:cNvCxnSpPr/>
      </xdr:nvCxnSpPr>
      <xdr:spPr>
        <a:xfrm flipV="1">
          <a:off x="9639300" y="11075676"/>
          <a:ext cx="8382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52161</xdr:rowOff>
    </xdr:from>
    <xdr:to>
      <xdr:col>46</xdr:col>
      <xdr:colOff>38100</xdr:colOff>
      <xdr:row>64</xdr:row>
      <xdr:rowOff>153761</xdr:rowOff>
    </xdr:to>
    <xdr:sp macro="" textlink="">
      <xdr:nvSpPr>
        <xdr:cNvPr id="233" name="楕円 232"/>
        <xdr:cNvSpPr/>
      </xdr:nvSpPr>
      <xdr:spPr>
        <a:xfrm>
          <a:off x="8699500" y="110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102923</xdr:rowOff>
    </xdr:from>
    <xdr:to>
      <xdr:col>50</xdr:col>
      <xdr:colOff>114300</xdr:colOff>
      <xdr:row>64</xdr:row>
      <xdr:rowOff>102961</xdr:rowOff>
    </xdr:to>
    <xdr:cxnSp macro="">
      <xdr:nvCxnSpPr>
        <xdr:cNvPr id="234" name="直線コネクタ 233"/>
        <xdr:cNvCxnSpPr/>
      </xdr:nvCxnSpPr>
      <xdr:spPr>
        <a:xfrm flipV="1">
          <a:off x="8750300" y="1107572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52138</xdr:rowOff>
    </xdr:from>
    <xdr:to>
      <xdr:col>41</xdr:col>
      <xdr:colOff>101600</xdr:colOff>
      <xdr:row>64</xdr:row>
      <xdr:rowOff>153738</xdr:rowOff>
    </xdr:to>
    <xdr:sp macro="" textlink="">
      <xdr:nvSpPr>
        <xdr:cNvPr id="235" name="楕円 234"/>
        <xdr:cNvSpPr/>
      </xdr:nvSpPr>
      <xdr:spPr>
        <a:xfrm>
          <a:off x="7810500" y="1102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102938</xdr:rowOff>
    </xdr:from>
    <xdr:to>
      <xdr:col>45</xdr:col>
      <xdr:colOff>177800</xdr:colOff>
      <xdr:row>64</xdr:row>
      <xdr:rowOff>102961</xdr:rowOff>
    </xdr:to>
    <xdr:cxnSp macro="">
      <xdr:nvCxnSpPr>
        <xdr:cNvPr id="236" name="直線コネクタ 235"/>
        <xdr:cNvCxnSpPr/>
      </xdr:nvCxnSpPr>
      <xdr:spPr>
        <a:xfrm>
          <a:off x="7861300" y="11075738"/>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144850</xdr:rowOff>
    </xdr:from>
    <xdr:ext cx="534377" cy="259045"/>
    <xdr:sp macro="" textlink="">
      <xdr:nvSpPr>
        <xdr:cNvPr id="240" name="n_1mainValue【橋りょう・トンネル】&#10;一人当たり有形固定資産（償却資産）額"/>
        <xdr:cNvSpPr txBox="1"/>
      </xdr:nvSpPr>
      <xdr:spPr>
        <a:xfrm>
          <a:off x="9359411" y="11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144888</xdr:rowOff>
    </xdr:from>
    <xdr:ext cx="534377" cy="259045"/>
    <xdr:sp macro="" textlink="">
      <xdr:nvSpPr>
        <xdr:cNvPr id="241" name="n_2mainValue【橋りょう・トンネル】&#10;一人当たり有形固定資産（償却資産）額"/>
        <xdr:cNvSpPr txBox="1"/>
      </xdr:nvSpPr>
      <xdr:spPr>
        <a:xfrm>
          <a:off x="8483111" y="111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144865</xdr:rowOff>
    </xdr:from>
    <xdr:ext cx="534377" cy="259045"/>
    <xdr:sp macro="" textlink="">
      <xdr:nvSpPr>
        <xdr:cNvPr id="242" name="n_3mainValue【橋りょう・トンネル】&#10;一人当たり有形固定資産（償却資産）額"/>
        <xdr:cNvSpPr txBox="1"/>
      </xdr:nvSpPr>
      <xdr:spPr>
        <a:xfrm>
          <a:off x="7594111" y="11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73" name="【公営住宅】&#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11793</xdr:rowOff>
    </xdr:from>
    <xdr:to>
      <xdr:col>24</xdr:col>
      <xdr:colOff>114300</xdr:colOff>
      <xdr:row>84</xdr:row>
      <xdr:rowOff>113393</xdr:rowOff>
    </xdr:to>
    <xdr:sp macro="" textlink="">
      <xdr:nvSpPr>
        <xdr:cNvPr id="283" name="楕円 282"/>
        <xdr:cNvSpPr/>
      </xdr:nvSpPr>
      <xdr:spPr>
        <a:xfrm>
          <a:off x="45847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161670</xdr:rowOff>
    </xdr:from>
    <xdr:ext cx="405111" cy="259045"/>
    <xdr:sp macro="" textlink="">
      <xdr:nvSpPr>
        <xdr:cNvPr id="284" name="【公営住宅】&#10;有形固定資産減価償却率該当値テキスト"/>
        <xdr:cNvSpPr txBox="1"/>
      </xdr:nvSpPr>
      <xdr:spPr>
        <a:xfrm>
          <a:off x="4673600"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153851</xdr:rowOff>
    </xdr:from>
    <xdr:to>
      <xdr:col>20</xdr:col>
      <xdr:colOff>38100</xdr:colOff>
      <xdr:row>84</xdr:row>
      <xdr:rowOff>84001</xdr:rowOff>
    </xdr:to>
    <xdr:sp macro="" textlink="">
      <xdr:nvSpPr>
        <xdr:cNvPr id="285" name="楕円 284"/>
        <xdr:cNvSpPr/>
      </xdr:nvSpPr>
      <xdr:spPr>
        <a:xfrm>
          <a:off x="3746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33201</xdr:rowOff>
    </xdr:from>
    <xdr:to>
      <xdr:col>24</xdr:col>
      <xdr:colOff>63500</xdr:colOff>
      <xdr:row>84</xdr:row>
      <xdr:rowOff>62593</xdr:rowOff>
    </xdr:to>
    <xdr:cxnSp macro="">
      <xdr:nvCxnSpPr>
        <xdr:cNvPr id="286" name="直線コネクタ 285"/>
        <xdr:cNvCxnSpPr/>
      </xdr:nvCxnSpPr>
      <xdr:spPr>
        <a:xfrm>
          <a:off x="3797300" y="1443500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108131</xdr:rowOff>
    </xdr:from>
    <xdr:to>
      <xdr:col>15</xdr:col>
      <xdr:colOff>101600</xdr:colOff>
      <xdr:row>83</xdr:row>
      <xdr:rowOff>38281</xdr:rowOff>
    </xdr:to>
    <xdr:sp macro="" textlink="">
      <xdr:nvSpPr>
        <xdr:cNvPr id="287" name="楕円 286"/>
        <xdr:cNvSpPr/>
      </xdr:nvSpPr>
      <xdr:spPr>
        <a:xfrm>
          <a:off x="2857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158931</xdr:rowOff>
    </xdr:from>
    <xdr:to>
      <xdr:col>19</xdr:col>
      <xdr:colOff>177800</xdr:colOff>
      <xdr:row>84</xdr:row>
      <xdr:rowOff>33201</xdr:rowOff>
    </xdr:to>
    <xdr:cxnSp macro="">
      <xdr:nvCxnSpPr>
        <xdr:cNvPr id="288" name="直線コネクタ 287"/>
        <xdr:cNvCxnSpPr/>
      </xdr:nvCxnSpPr>
      <xdr:spPr>
        <a:xfrm>
          <a:off x="2908300" y="14217831"/>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139156</xdr:rowOff>
    </xdr:from>
    <xdr:to>
      <xdr:col>10</xdr:col>
      <xdr:colOff>165100</xdr:colOff>
      <xdr:row>83</xdr:row>
      <xdr:rowOff>69306</xdr:rowOff>
    </xdr:to>
    <xdr:sp macro="" textlink="">
      <xdr:nvSpPr>
        <xdr:cNvPr id="289" name="楕円 288"/>
        <xdr:cNvSpPr/>
      </xdr:nvSpPr>
      <xdr:spPr>
        <a:xfrm>
          <a:off x="1968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158931</xdr:rowOff>
    </xdr:from>
    <xdr:to>
      <xdr:col>15</xdr:col>
      <xdr:colOff>50800</xdr:colOff>
      <xdr:row>83</xdr:row>
      <xdr:rowOff>18506</xdr:rowOff>
    </xdr:to>
    <xdr:cxnSp macro="">
      <xdr:nvCxnSpPr>
        <xdr:cNvPr id="290" name="直線コネクタ 289"/>
        <xdr:cNvCxnSpPr/>
      </xdr:nvCxnSpPr>
      <xdr:spPr>
        <a:xfrm flipV="1">
          <a:off x="2019300" y="142178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91" name="n_1aveValue【公営住宅】&#10;有形固定資産減価償却率"/>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92" name="n_2aveValue【公営住宅】&#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93" name="n_3ave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75128</xdr:rowOff>
    </xdr:from>
    <xdr:ext cx="405111" cy="259045"/>
    <xdr:sp macro="" textlink="">
      <xdr:nvSpPr>
        <xdr:cNvPr id="294" name="n_1mainValue【公営住宅】&#10;有形固定資産減価償却率"/>
        <xdr:cNvSpPr txBox="1"/>
      </xdr:nvSpPr>
      <xdr:spPr>
        <a:xfrm>
          <a:off x="35820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29408</xdr:rowOff>
    </xdr:from>
    <xdr:ext cx="405111" cy="259045"/>
    <xdr:sp macro="" textlink="">
      <xdr:nvSpPr>
        <xdr:cNvPr id="295" name="n_2mainValue【公営住宅】&#10;有形固定資産減価償却率"/>
        <xdr:cNvSpPr txBox="1"/>
      </xdr:nvSpPr>
      <xdr:spPr>
        <a:xfrm>
          <a:off x="2705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60433</xdr:rowOff>
    </xdr:from>
    <xdr:ext cx="405111" cy="259045"/>
    <xdr:sp macro="" textlink="">
      <xdr:nvSpPr>
        <xdr:cNvPr id="296" name="n_3mainValue【公営住宅】&#10;有形固定資産減価償却率"/>
        <xdr:cNvSpPr txBox="1"/>
      </xdr:nvSpPr>
      <xdr:spPr>
        <a:xfrm>
          <a:off x="1816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27" name="【公営住宅】&#10;一人当たり面積平均値テキスト"/>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75964</xdr:rowOff>
    </xdr:from>
    <xdr:to>
      <xdr:col>55</xdr:col>
      <xdr:colOff>50800</xdr:colOff>
      <xdr:row>87</xdr:row>
      <xdr:rowOff>6114</xdr:rowOff>
    </xdr:to>
    <xdr:sp macro="" textlink="">
      <xdr:nvSpPr>
        <xdr:cNvPr id="337" name="楕円 336"/>
        <xdr:cNvSpPr/>
      </xdr:nvSpPr>
      <xdr:spPr>
        <a:xfrm>
          <a:off x="10426700" y="1482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162813</xdr:rowOff>
    </xdr:from>
    <xdr:ext cx="469744" cy="259045"/>
    <xdr:sp macro="" textlink="">
      <xdr:nvSpPr>
        <xdr:cNvPr id="338" name="【公営住宅】&#10;一人当たり面積該当値テキスト"/>
        <xdr:cNvSpPr txBox="1"/>
      </xdr:nvSpPr>
      <xdr:spPr>
        <a:xfrm>
          <a:off x="10515600" y="147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74332</xdr:rowOff>
    </xdr:from>
    <xdr:to>
      <xdr:col>50</xdr:col>
      <xdr:colOff>165100</xdr:colOff>
      <xdr:row>87</xdr:row>
      <xdr:rowOff>4482</xdr:rowOff>
    </xdr:to>
    <xdr:sp macro="" textlink="">
      <xdr:nvSpPr>
        <xdr:cNvPr id="339" name="楕円 338"/>
        <xdr:cNvSpPr/>
      </xdr:nvSpPr>
      <xdr:spPr>
        <a:xfrm>
          <a:off x="9588500" y="1481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125132</xdr:rowOff>
    </xdr:from>
    <xdr:to>
      <xdr:col>55</xdr:col>
      <xdr:colOff>0</xdr:colOff>
      <xdr:row>86</xdr:row>
      <xdr:rowOff>126764</xdr:rowOff>
    </xdr:to>
    <xdr:cxnSp macro="">
      <xdr:nvCxnSpPr>
        <xdr:cNvPr id="340" name="直線コネクタ 339"/>
        <xdr:cNvCxnSpPr/>
      </xdr:nvCxnSpPr>
      <xdr:spPr>
        <a:xfrm>
          <a:off x="9639300" y="1486983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90987</xdr:rowOff>
    </xdr:from>
    <xdr:to>
      <xdr:col>46</xdr:col>
      <xdr:colOff>38100</xdr:colOff>
      <xdr:row>87</xdr:row>
      <xdr:rowOff>21137</xdr:rowOff>
    </xdr:to>
    <xdr:sp macro="" textlink="">
      <xdr:nvSpPr>
        <xdr:cNvPr id="341" name="楕円 340"/>
        <xdr:cNvSpPr/>
      </xdr:nvSpPr>
      <xdr:spPr>
        <a:xfrm>
          <a:off x="8699500" y="148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125132</xdr:rowOff>
    </xdr:from>
    <xdr:to>
      <xdr:col>50</xdr:col>
      <xdr:colOff>114300</xdr:colOff>
      <xdr:row>86</xdr:row>
      <xdr:rowOff>141787</xdr:rowOff>
    </xdr:to>
    <xdr:cxnSp macro="">
      <xdr:nvCxnSpPr>
        <xdr:cNvPr id="342" name="直線コネクタ 341"/>
        <xdr:cNvCxnSpPr/>
      </xdr:nvCxnSpPr>
      <xdr:spPr>
        <a:xfrm flipV="1">
          <a:off x="8750300" y="14869832"/>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91149</xdr:rowOff>
    </xdr:from>
    <xdr:to>
      <xdr:col>41</xdr:col>
      <xdr:colOff>101600</xdr:colOff>
      <xdr:row>87</xdr:row>
      <xdr:rowOff>21299</xdr:rowOff>
    </xdr:to>
    <xdr:sp macro="" textlink="">
      <xdr:nvSpPr>
        <xdr:cNvPr id="343" name="楕円 342"/>
        <xdr:cNvSpPr/>
      </xdr:nvSpPr>
      <xdr:spPr>
        <a:xfrm>
          <a:off x="7810500" y="1483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141787</xdr:rowOff>
    </xdr:from>
    <xdr:to>
      <xdr:col>45</xdr:col>
      <xdr:colOff>177800</xdr:colOff>
      <xdr:row>86</xdr:row>
      <xdr:rowOff>141949</xdr:rowOff>
    </xdr:to>
    <xdr:cxnSp macro="">
      <xdr:nvCxnSpPr>
        <xdr:cNvPr id="344" name="直線コネクタ 343"/>
        <xdr:cNvCxnSpPr/>
      </xdr:nvCxnSpPr>
      <xdr:spPr>
        <a:xfrm flipV="1">
          <a:off x="7861300" y="14886487"/>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45"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46"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47"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167059</xdr:rowOff>
    </xdr:from>
    <xdr:ext cx="469744" cy="259045"/>
    <xdr:sp macro="" textlink="">
      <xdr:nvSpPr>
        <xdr:cNvPr id="348" name="n_1mainValue【公営住宅】&#10;一人当たり面積"/>
        <xdr:cNvSpPr txBox="1"/>
      </xdr:nvSpPr>
      <xdr:spPr>
        <a:xfrm>
          <a:off x="9391727" y="1491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12264</xdr:rowOff>
    </xdr:from>
    <xdr:ext cx="469744" cy="259045"/>
    <xdr:sp macro="" textlink="">
      <xdr:nvSpPr>
        <xdr:cNvPr id="349" name="n_2mainValue【公営住宅】&#10;一人当たり面積"/>
        <xdr:cNvSpPr txBox="1"/>
      </xdr:nvSpPr>
      <xdr:spPr>
        <a:xfrm>
          <a:off x="8515427" y="149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12426</xdr:rowOff>
    </xdr:from>
    <xdr:ext cx="469744" cy="259045"/>
    <xdr:sp macro="" textlink="">
      <xdr:nvSpPr>
        <xdr:cNvPr id="350" name="n_3mainValue【公営住宅】&#10;一人当たり面積"/>
        <xdr:cNvSpPr txBox="1"/>
      </xdr:nvSpPr>
      <xdr:spPr>
        <a:xfrm>
          <a:off x="7626427" y="1492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97" name="【認定こども園・幼稚園・保育所】&#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95613</xdr:rowOff>
    </xdr:from>
    <xdr:to>
      <xdr:col>85</xdr:col>
      <xdr:colOff>177800</xdr:colOff>
      <xdr:row>39</xdr:row>
      <xdr:rowOff>25763</xdr:rowOff>
    </xdr:to>
    <xdr:sp macro="" textlink="">
      <xdr:nvSpPr>
        <xdr:cNvPr id="407" name="楕円 406"/>
        <xdr:cNvSpPr/>
      </xdr:nvSpPr>
      <xdr:spPr>
        <a:xfrm>
          <a:off x="162687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74040</xdr:rowOff>
    </xdr:from>
    <xdr:ext cx="405111" cy="259045"/>
    <xdr:sp macro="" textlink="">
      <xdr:nvSpPr>
        <xdr:cNvPr id="408" name="【認定こども園・幼稚園・保育所】&#10;有形固定資産減価償却率該当値テキスト"/>
        <xdr:cNvSpPr txBox="1"/>
      </xdr:nvSpPr>
      <xdr:spPr>
        <a:xfrm>
          <a:off x="16357600"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108676</xdr:rowOff>
    </xdr:from>
    <xdr:to>
      <xdr:col>81</xdr:col>
      <xdr:colOff>101600</xdr:colOff>
      <xdr:row>39</xdr:row>
      <xdr:rowOff>38826</xdr:rowOff>
    </xdr:to>
    <xdr:sp macro="" textlink="">
      <xdr:nvSpPr>
        <xdr:cNvPr id="409" name="楕円 408"/>
        <xdr:cNvSpPr/>
      </xdr:nvSpPr>
      <xdr:spPr>
        <a:xfrm>
          <a:off x="15430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146413</xdr:rowOff>
    </xdr:from>
    <xdr:to>
      <xdr:col>85</xdr:col>
      <xdr:colOff>127000</xdr:colOff>
      <xdr:row>38</xdr:row>
      <xdr:rowOff>159476</xdr:rowOff>
    </xdr:to>
    <xdr:cxnSp macro="">
      <xdr:nvCxnSpPr>
        <xdr:cNvPr id="410" name="直線コネクタ 409"/>
        <xdr:cNvCxnSpPr/>
      </xdr:nvCxnSpPr>
      <xdr:spPr>
        <a:xfrm flipV="1">
          <a:off x="15481300" y="666151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xdr:rowOff>
    </xdr:from>
    <xdr:to>
      <xdr:col>76</xdr:col>
      <xdr:colOff>165100</xdr:colOff>
      <xdr:row>35</xdr:row>
      <xdr:rowOff>104140</xdr:rowOff>
    </xdr:to>
    <xdr:sp macro="" textlink="">
      <xdr:nvSpPr>
        <xdr:cNvPr id="411" name="楕円 410"/>
        <xdr:cNvSpPr/>
      </xdr:nvSpPr>
      <xdr:spPr>
        <a:xfrm>
          <a:off x="14541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53340</xdr:rowOff>
    </xdr:from>
    <xdr:to>
      <xdr:col>81</xdr:col>
      <xdr:colOff>50800</xdr:colOff>
      <xdr:row>38</xdr:row>
      <xdr:rowOff>159476</xdr:rowOff>
    </xdr:to>
    <xdr:cxnSp macro="">
      <xdr:nvCxnSpPr>
        <xdr:cNvPr id="412" name="直線コネクタ 411"/>
        <xdr:cNvCxnSpPr/>
      </xdr:nvCxnSpPr>
      <xdr:spPr>
        <a:xfrm>
          <a:off x="14592300" y="6054090"/>
          <a:ext cx="889000" cy="6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30299</xdr:rowOff>
    </xdr:from>
    <xdr:to>
      <xdr:col>72</xdr:col>
      <xdr:colOff>38100</xdr:colOff>
      <xdr:row>35</xdr:row>
      <xdr:rowOff>131899</xdr:rowOff>
    </xdr:to>
    <xdr:sp macro="" textlink="">
      <xdr:nvSpPr>
        <xdr:cNvPr id="413" name="楕円 412"/>
        <xdr:cNvSpPr/>
      </xdr:nvSpPr>
      <xdr:spPr>
        <a:xfrm>
          <a:off x="13652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53340</xdr:rowOff>
    </xdr:from>
    <xdr:to>
      <xdr:col>76</xdr:col>
      <xdr:colOff>114300</xdr:colOff>
      <xdr:row>35</xdr:row>
      <xdr:rowOff>81099</xdr:rowOff>
    </xdr:to>
    <xdr:cxnSp macro="">
      <xdr:nvCxnSpPr>
        <xdr:cNvPr id="414" name="直線コネクタ 413"/>
        <xdr:cNvCxnSpPr/>
      </xdr:nvCxnSpPr>
      <xdr:spPr>
        <a:xfrm flipV="1">
          <a:off x="13703300" y="605409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415"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416" name="n_2aveValue【認定こども園・幼稚園・保育所】&#10;有形固定資産減価償却率"/>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7"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29953</xdr:rowOff>
    </xdr:from>
    <xdr:ext cx="405111" cy="259045"/>
    <xdr:sp macro="" textlink="">
      <xdr:nvSpPr>
        <xdr:cNvPr id="418" name="n_1mainValue【認定こども園・幼稚園・保育所】&#10;有形固定資産減価償却率"/>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120667</xdr:rowOff>
    </xdr:from>
    <xdr:ext cx="405111" cy="259045"/>
    <xdr:sp macro="" textlink="">
      <xdr:nvSpPr>
        <xdr:cNvPr id="419" name="n_2mainValue【認定こども園・幼稚園・保育所】&#10;有形固定資産減価償却率"/>
        <xdr:cNvSpPr txBox="1"/>
      </xdr:nvSpPr>
      <xdr:spPr>
        <a:xfrm>
          <a:off x="14389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148426</xdr:rowOff>
    </xdr:from>
    <xdr:ext cx="405111" cy="259045"/>
    <xdr:sp macro="" textlink="">
      <xdr:nvSpPr>
        <xdr:cNvPr id="420" name="n_3mainValue【認定こども園・幼稚園・保育所】&#10;有形固定資産減価償却率"/>
        <xdr:cNvSpPr txBox="1"/>
      </xdr:nvSpPr>
      <xdr:spPr>
        <a:xfrm>
          <a:off x="13500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49"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90170</xdr:rowOff>
    </xdr:from>
    <xdr:to>
      <xdr:col>116</xdr:col>
      <xdr:colOff>114300</xdr:colOff>
      <xdr:row>34</xdr:row>
      <xdr:rowOff>20320</xdr:rowOff>
    </xdr:to>
    <xdr:sp macro="" textlink="">
      <xdr:nvSpPr>
        <xdr:cNvPr id="459" name="楕円 458"/>
        <xdr:cNvSpPr/>
      </xdr:nvSpPr>
      <xdr:spPr>
        <a:xfrm>
          <a:off x="221107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31767</xdr:rowOff>
    </xdr:from>
    <xdr:ext cx="469744" cy="259045"/>
    <xdr:sp macro="" textlink="">
      <xdr:nvSpPr>
        <xdr:cNvPr id="460" name="【認定こども園・幼稚園・保育所】&#10;一人当たり面積該当値テキスト"/>
        <xdr:cNvSpPr txBox="1"/>
      </xdr:nvSpPr>
      <xdr:spPr>
        <a:xfrm>
          <a:off x="22199600" y="568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93980</xdr:rowOff>
    </xdr:from>
    <xdr:to>
      <xdr:col>112</xdr:col>
      <xdr:colOff>38100</xdr:colOff>
      <xdr:row>34</xdr:row>
      <xdr:rowOff>24130</xdr:rowOff>
    </xdr:to>
    <xdr:sp macro="" textlink="">
      <xdr:nvSpPr>
        <xdr:cNvPr id="461" name="楕円 460"/>
        <xdr:cNvSpPr/>
      </xdr:nvSpPr>
      <xdr:spPr>
        <a:xfrm>
          <a:off x="212725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140970</xdr:rowOff>
    </xdr:from>
    <xdr:to>
      <xdr:col>116</xdr:col>
      <xdr:colOff>63500</xdr:colOff>
      <xdr:row>33</xdr:row>
      <xdr:rowOff>144780</xdr:rowOff>
    </xdr:to>
    <xdr:cxnSp macro="">
      <xdr:nvCxnSpPr>
        <xdr:cNvPr id="462" name="直線コネクタ 461"/>
        <xdr:cNvCxnSpPr/>
      </xdr:nvCxnSpPr>
      <xdr:spPr>
        <a:xfrm flipV="1">
          <a:off x="21323300" y="5798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151130</xdr:rowOff>
    </xdr:from>
    <xdr:to>
      <xdr:col>107</xdr:col>
      <xdr:colOff>101600</xdr:colOff>
      <xdr:row>36</xdr:row>
      <xdr:rowOff>81280</xdr:rowOff>
    </xdr:to>
    <xdr:sp macro="" textlink="">
      <xdr:nvSpPr>
        <xdr:cNvPr id="463" name="楕円 462"/>
        <xdr:cNvSpPr/>
      </xdr:nvSpPr>
      <xdr:spPr>
        <a:xfrm>
          <a:off x="20383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144780</xdr:rowOff>
    </xdr:from>
    <xdr:to>
      <xdr:col>111</xdr:col>
      <xdr:colOff>177800</xdr:colOff>
      <xdr:row>36</xdr:row>
      <xdr:rowOff>30480</xdr:rowOff>
    </xdr:to>
    <xdr:cxnSp macro="">
      <xdr:nvCxnSpPr>
        <xdr:cNvPr id="464" name="直線コネクタ 463"/>
        <xdr:cNvCxnSpPr/>
      </xdr:nvCxnSpPr>
      <xdr:spPr>
        <a:xfrm flipV="1">
          <a:off x="20434300" y="580263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151130</xdr:rowOff>
    </xdr:from>
    <xdr:to>
      <xdr:col>102</xdr:col>
      <xdr:colOff>165100</xdr:colOff>
      <xdr:row>36</xdr:row>
      <xdr:rowOff>81280</xdr:rowOff>
    </xdr:to>
    <xdr:sp macro="" textlink="">
      <xdr:nvSpPr>
        <xdr:cNvPr id="465" name="楕円 464"/>
        <xdr:cNvSpPr/>
      </xdr:nvSpPr>
      <xdr:spPr>
        <a:xfrm>
          <a:off x="19494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30480</xdr:rowOff>
    </xdr:from>
    <xdr:to>
      <xdr:col>107</xdr:col>
      <xdr:colOff>50800</xdr:colOff>
      <xdr:row>36</xdr:row>
      <xdr:rowOff>30480</xdr:rowOff>
    </xdr:to>
    <xdr:cxnSp macro="">
      <xdr:nvCxnSpPr>
        <xdr:cNvPr id="466" name="直線コネクタ 465"/>
        <xdr:cNvCxnSpPr/>
      </xdr:nvCxnSpPr>
      <xdr:spPr>
        <a:xfrm>
          <a:off x="19545300" y="620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467" name="n_1aveValue【認定こども園・幼稚園・保育所】&#10;一人当たり面積"/>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468" name="n_2aveValue【認定こども園・幼稚園・保育所】&#10;一人当たり面積"/>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469" name="n_3aveValue【認定こども園・幼稚園・保育所】&#10;一人当たり面積"/>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40657</xdr:rowOff>
    </xdr:from>
    <xdr:ext cx="469744" cy="259045"/>
    <xdr:sp macro="" textlink="">
      <xdr:nvSpPr>
        <xdr:cNvPr id="470" name="n_1mainValue【認定こども園・幼稚園・保育所】&#10;一人当たり面積"/>
        <xdr:cNvSpPr txBox="1"/>
      </xdr:nvSpPr>
      <xdr:spPr>
        <a:xfrm>
          <a:off x="21075727" y="55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97807</xdr:rowOff>
    </xdr:from>
    <xdr:ext cx="469744" cy="259045"/>
    <xdr:sp macro="" textlink="">
      <xdr:nvSpPr>
        <xdr:cNvPr id="471" name="n_2mainValue【認定こども園・幼稚園・保育所】&#10;一人当たり面積"/>
        <xdr:cNvSpPr txBox="1"/>
      </xdr:nvSpPr>
      <xdr:spPr>
        <a:xfrm>
          <a:off x="201994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97807</xdr:rowOff>
    </xdr:from>
    <xdr:ext cx="469744" cy="259045"/>
    <xdr:sp macro="" textlink="">
      <xdr:nvSpPr>
        <xdr:cNvPr id="472" name="n_3mainValue【認定こども園・幼稚園・保育所】&#10;一人当たり面積"/>
        <xdr:cNvSpPr txBox="1"/>
      </xdr:nvSpPr>
      <xdr:spPr>
        <a:xfrm>
          <a:off x="193104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502" name="【学校施設】&#10;有形固定資産減価償却率平均値テキスト"/>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512" name="楕円 511"/>
        <xdr:cNvSpPr/>
      </xdr:nvSpPr>
      <xdr:spPr>
        <a:xfrm>
          <a:off x="16268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40657</xdr:rowOff>
    </xdr:from>
    <xdr:ext cx="405111" cy="259045"/>
    <xdr:sp macro="" textlink="">
      <xdr:nvSpPr>
        <xdr:cNvPr id="513" name="【学校施設】&#10;有形固定資産減価償却率該当値テキスト"/>
        <xdr:cNvSpPr txBox="1"/>
      </xdr:nvSpPr>
      <xdr:spPr>
        <a:xfrm>
          <a:off x="16357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44450</xdr:rowOff>
    </xdr:from>
    <xdr:to>
      <xdr:col>81</xdr:col>
      <xdr:colOff>101600</xdr:colOff>
      <xdr:row>58</xdr:row>
      <xdr:rowOff>146050</xdr:rowOff>
    </xdr:to>
    <xdr:sp macro="" textlink="">
      <xdr:nvSpPr>
        <xdr:cNvPr id="514" name="楕円 513"/>
        <xdr:cNvSpPr/>
      </xdr:nvSpPr>
      <xdr:spPr>
        <a:xfrm>
          <a:off x="15430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68580</xdr:rowOff>
    </xdr:from>
    <xdr:to>
      <xdr:col>85</xdr:col>
      <xdr:colOff>127000</xdr:colOff>
      <xdr:row>58</xdr:row>
      <xdr:rowOff>95250</xdr:rowOff>
    </xdr:to>
    <xdr:cxnSp macro="">
      <xdr:nvCxnSpPr>
        <xdr:cNvPr id="515" name="直線コネクタ 514"/>
        <xdr:cNvCxnSpPr/>
      </xdr:nvCxnSpPr>
      <xdr:spPr>
        <a:xfrm flipV="1">
          <a:off x="15481300" y="100126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78740</xdr:rowOff>
    </xdr:from>
    <xdr:to>
      <xdr:col>76</xdr:col>
      <xdr:colOff>165100</xdr:colOff>
      <xdr:row>59</xdr:row>
      <xdr:rowOff>8890</xdr:rowOff>
    </xdr:to>
    <xdr:sp macro="" textlink="">
      <xdr:nvSpPr>
        <xdr:cNvPr id="516" name="楕円 515"/>
        <xdr:cNvSpPr/>
      </xdr:nvSpPr>
      <xdr:spPr>
        <a:xfrm>
          <a:off x="14541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95250</xdr:rowOff>
    </xdr:from>
    <xdr:to>
      <xdr:col>81</xdr:col>
      <xdr:colOff>50800</xdr:colOff>
      <xdr:row>58</xdr:row>
      <xdr:rowOff>129540</xdr:rowOff>
    </xdr:to>
    <xdr:cxnSp macro="">
      <xdr:nvCxnSpPr>
        <xdr:cNvPr id="517" name="直線コネクタ 516"/>
        <xdr:cNvCxnSpPr/>
      </xdr:nvCxnSpPr>
      <xdr:spPr>
        <a:xfrm flipV="1">
          <a:off x="14592300" y="100393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113030</xdr:rowOff>
    </xdr:from>
    <xdr:to>
      <xdr:col>72</xdr:col>
      <xdr:colOff>38100</xdr:colOff>
      <xdr:row>59</xdr:row>
      <xdr:rowOff>43180</xdr:rowOff>
    </xdr:to>
    <xdr:sp macro="" textlink="">
      <xdr:nvSpPr>
        <xdr:cNvPr id="518" name="楕円 517"/>
        <xdr:cNvSpPr/>
      </xdr:nvSpPr>
      <xdr:spPr>
        <a:xfrm>
          <a:off x="13652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129540</xdr:rowOff>
    </xdr:from>
    <xdr:to>
      <xdr:col>76</xdr:col>
      <xdr:colOff>114300</xdr:colOff>
      <xdr:row>58</xdr:row>
      <xdr:rowOff>163830</xdr:rowOff>
    </xdr:to>
    <xdr:cxnSp macro="">
      <xdr:nvCxnSpPr>
        <xdr:cNvPr id="519" name="直線コネクタ 518"/>
        <xdr:cNvCxnSpPr/>
      </xdr:nvCxnSpPr>
      <xdr:spPr>
        <a:xfrm flipV="1">
          <a:off x="13703300" y="100736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520"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521"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522" name="n_3aveValue【学校施設】&#10;有形固定資産減価償却率"/>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162577</xdr:rowOff>
    </xdr:from>
    <xdr:ext cx="405111" cy="259045"/>
    <xdr:sp macro="" textlink="">
      <xdr:nvSpPr>
        <xdr:cNvPr id="523" name="n_1mainValue【学校施設】&#10;有形固定資産減価償却率"/>
        <xdr:cNvSpPr txBox="1"/>
      </xdr:nvSpPr>
      <xdr:spPr>
        <a:xfrm>
          <a:off x="152660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25417</xdr:rowOff>
    </xdr:from>
    <xdr:ext cx="405111" cy="259045"/>
    <xdr:sp macro="" textlink="">
      <xdr:nvSpPr>
        <xdr:cNvPr id="524" name="n_2mainValue【学校施設】&#10;有形固定資産減価償却率"/>
        <xdr:cNvSpPr txBox="1"/>
      </xdr:nvSpPr>
      <xdr:spPr>
        <a:xfrm>
          <a:off x="14389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59707</xdr:rowOff>
    </xdr:from>
    <xdr:ext cx="405111" cy="259045"/>
    <xdr:sp macro="" textlink="">
      <xdr:nvSpPr>
        <xdr:cNvPr id="525" name="n_3mainValue【学校施設】&#10;有形固定資産減価償却率"/>
        <xdr:cNvSpPr txBox="1"/>
      </xdr:nvSpPr>
      <xdr:spPr>
        <a:xfrm>
          <a:off x="13500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53" name="【学校施設】&#10;一人当たり面積平均値テキスト"/>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158141</xdr:rowOff>
    </xdr:from>
    <xdr:to>
      <xdr:col>116</xdr:col>
      <xdr:colOff>114300</xdr:colOff>
      <xdr:row>62</xdr:row>
      <xdr:rowOff>88291</xdr:rowOff>
    </xdr:to>
    <xdr:sp macro="" textlink="">
      <xdr:nvSpPr>
        <xdr:cNvPr id="563" name="楕円 562"/>
        <xdr:cNvSpPr/>
      </xdr:nvSpPr>
      <xdr:spPr>
        <a:xfrm>
          <a:off x="22110700" y="106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9568</xdr:rowOff>
    </xdr:from>
    <xdr:ext cx="469744" cy="259045"/>
    <xdr:sp macro="" textlink="">
      <xdr:nvSpPr>
        <xdr:cNvPr id="564" name="【学校施設】&#10;一人当たり面積該当値テキスト"/>
        <xdr:cNvSpPr txBox="1"/>
      </xdr:nvSpPr>
      <xdr:spPr>
        <a:xfrm>
          <a:off x="22199600" y="1046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110134</xdr:rowOff>
    </xdr:from>
    <xdr:to>
      <xdr:col>112</xdr:col>
      <xdr:colOff>38100</xdr:colOff>
      <xdr:row>62</xdr:row>
      <xdr:rowOff>40284</xdr:rowOff>
    </xdr:to>
    <xdr:sp macro="" textlink="">
      <xdr:nvSpPr>
        <xdr:cNvPr id="565" name="楕円 564"/>
        <xdr:cNvSpPr/>
      </xdr:nvSpPr>
      <xdr:spPr>
        <a:xfrm>
          <a:off x="21272500" y="1056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160934</xdr:rowOff>
    </xdr:from>
    <xdr:to>
      <xdr:col>116</xdr:col>
      <xdr:colOff>63500</xdr:colOff>
      <xdr:row>62</xdr:row>
      <xdr:rowOff>37491</xdr:rowOff>
    </xdr:to>
    <xdr:cxnSp macro="">
      <xdr:nvCxnSpPr>
        <xdr:cNvPr id="566" name="直線コネクタ 565"/>
        <xdr:cNvCxnSpPr/>
      </xdr:nvCxnSpPr>
      <xdr:spPr>
        <a:xfrm>
          <a:off x="21323300" y="10619384"/>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111049</xdr:rowOff>
    </xdr:from>
    <xdr:to>
      <xdr:col>107</xdr:col>
      <xdr:colOff>101600</xdr:colOff>
      <xdr:row>62</xdr:row>
      <xdr:rowOff>41199</xdr:rowOff>
    </xdr:to>
    <xdr:sp macro="" textlink="">
      <xdr:nvSpPr>
        <xdr:cNvPr id="567" name="楕円 566"/>
        <xdr:cNvSpPr/>
      </xdr:nvSpPr>
      <xdr:spPr>
        <a:xfrm>
          <a:off x="20383500" y="105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160934</xdr:rowOff>
    </xdr:from>
    <xdr:to>
      <xdr:col>111</xdr:col>
      <xdr:colOff>177800</xdr:colOff>
      <xdr:row>61</xdr:row>
      <xdr:rowOff>161849</xdr:rowOff>
    </xdr:to>
    <xdr:cxnSp macro="">
      <xdr:nvCxnSpPr>
        <xdr:cNvPr id="568" name="直線コネクタ 567"/>
        <xdr:cNvCxnSpPr/>
      </xdr:nvCxnSpPr>
      <xdr:spPr>
        <a:xfrm flipV="1">
          <a:off x="20434300" y="1061938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110592</xdr:rowOff>
    </xdr:from>
    <xdr:to>
      <xdr:col>102</xdr:col>
      <xdr:colOff>165100</xdr:colOff>
      <xdr:row>62</xdr:row>
      <xdr:rowOff>40742</xdr:rowOff>
    </xdr:to>
    <xdr:sp macro="" textlink="">
      <xdr:nvSpPr>
        <xdr:cNvPr id="569" name="楕円 568"/>
        <xdr:cNvSpPr/>
      </xdr:nvSpPr>
      <xdr:spPr>
        <a:xfrm>
          <a:off x="19494500" y="1056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161392</xdr:rowOff>
    </xdr:from>
    <xdr:to>
      <xdr:col>107</xdr:col>
      <xdr:colOff>50800</xdr:colOff>
      <xdr:row>61</xdr:row>
      <xdr:rowOff>161849</xdr:rowOff>
    </xdr:to>
    <xdr:cxnSp macro="">
      <xdr:nvCxnSpPr>
        <xdr:cNvPr id="570" name="直線コネクタ 569"/>
        <xdr:cNvCxnSpPr/>
      </xdr:nvCxnSpPr>
      <xdr:spPr>
        <a:xfrm>
          <a:off x="19545300" y="1061984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71" name="n_1aveValue【学校施設】&#10;一人当たり面積"/>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72" name="n_2aveValue【学校施設】&#10;一人当たり面積"/>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573" name="n_3aveValue【学校施設】&#10;一人当たり面積"/>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56811</xdr:rowOff>
    </xdr:from>
    <xdr:ext cx="469744" cy="259045"/>
    <xdr:sp macro="" textlink="">
      <xdr:nvSpPr>
        <xdr:cNvPr id="574" name="n_1mainValue【学校施設】&#10;一人当たり面積"/>
        <xdr:cNvSpPr txBox="1"/>
      </xdr:nvSpPr>
      <xdr:spPr>
        <a:xfrm>
          <a:off x="21075727" y="103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57726</xdr:rowOff>
    </xdr:from>
    <xdr:ext cx="469744" cy="259045"/>
    <xdr:sp macro="" textlink="">
      <xdr:nvSpPr>
        <xdr:cNvPr id="575" name="n_2mainValue【学校施設】&#10;一人当たり面積"/>
        <xdr:cNvSpPr txBox="1"/>
      </xdr:nvSpPr>
      <xdr:spPr>
        <a:xfrm>
          <a:off x="20199427" y="1034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57269</xdr:rowOff>
    </xdr:from>
    <xdr:ext cx="469744" cy="259045"/>
    <xdr:sp macro="" textlink="">
      <xdr:nvSpPr>
        <xdr:cNvPr id="576" name="n_3mainValue【学校施設】&#10;一人当たり面積"/>
        <xdr:cNvSpPr txBox="1"/>
      </xdr:nvSpPr>
      <xdr:spPr>
        <a:xfrm>
          <a:off x="19310427" y="1034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602" name="直線コネクタ 601"/>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603" name="【児童館】&#10;有形固定資産減価償却率最小値テキスト"/>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604" name="直線コネクタ 603"/>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607" name="【児童館】&#10;有形固定資産減価償却率平均値テキスト"/>
        <xdr:cNvSpPr txBox="1"/>
      </xdr:nvSpPr>
      <xdr:spPr>
        <a:xfrm>
          <a:off x="16357600" y="1406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08" name="フローチャート: 判断 607"/>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609" name="フローチャート: 判断 608"/>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10" name="フローチャート: 判断 609"/>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611" name="フローチャート: 判断 610"/>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64044</xdr:rowOff>
    </xdr:from>
    <xdr:to>
      <xdr:col>85</xdr:col>
      <xdr:colOff>177800</xdr:colOff>
      <xdr:row>81</xdr:row>
      <xdr:rowOff>165644</xdr:rowOff>
    </xdr:to>
    <xdr:sp macro="" textlink="">
      <xdr:nvSpPr>
        <xdr:cNvPr id="617" name="楕円 616"/>
        <xdr:cNvSpPr/>
      </xdr:nvSpPr>
      <xdr:spPr>
        <a:xfrm>
          <a:off x="162687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86921</xdr:rowOff>
    </xdr:from>
    <xdr:ext cx="405111" cy="259045"/>
    <xdr:sp macro="" textlink="">
      <xdr:nvSpPr>
        <xdr:cNvPr id="618" name="【児童館】&#10;有形固定資産減価償却率該当値テキスト"/>
        <xdr:cNvSpPr txBox="1"/>
      </xdr:nvSpPr>
      <xdr:spPr>
        <a:xfrm>
          <a:off x="16357600" y="1380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129358</xdr:rowOff>
    </xdr:from>
    <xdr:to>
      <xdr:col>81</xdr:col>
      <xdr:colOff>101600</xdr:colOff>
      <xdr:row>82</xdr:row>
      <xdr:rowOff>59508</xdr:rowOff>
    </xdr:to>
    <xdr:sp macro="" textlink="">
      <xdr:nvSpPr>
        <xdr:cNvPr id="619" name="楕円 618"/>
        <xdr:cNvSpPr/>
      </xdr:nvSpPr>
      <xdr:spPr>
        <a:xfrm>
          <a:off x="15430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114844</xdr:rowOff>
    </xdr:from>
    <xdr:to>
      <xdr:col>85</xdr:col>
      <xdr:colOff>127000</xdr:colOff>
      <xdr:row>82</xdr:row>
      <xdr:rowOff>8708</xdr:rowOff>
    </xdr:to>
    <xdr:cxnSp macro="">
      <xdr:nvCxnSpPr>
        <xdr:cNvPr id="620" name="直線コネクタ 619"/>
        <xdr:cNvCxnSpPr/>
      </xdr:nvCxnSpPr>
      <xdr:spPr>
        <a:xfrm flipV="1">
          <a:off x="15481300" y="1400229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23223</xdr:rowOff>
    </xdr:from>
    <xdr:to>
      <xdr:col>76</xdr:col>
      <xdr:colOff>165100</xdr:colOff>
      <xdr:row>82</xdr:row>
      <xdr:rowOff>124823</xdr:rowOff>
    </xdr:to>
    <xdr:sp macro="" textlink="">
      <xdr:nvSpPr>
        <xdr:cNvPr id="621" name="楕円 620"/>
        <xdr:cNvSpPr/>
      </xdr:nvSpPr>
      <xdr:spPr>
        <a:xfrm>
          <a:off x="14541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8708</xdr:rowOff>
    </xdr:from>
    <xdr:to>
      <xdr:col>81</xdr:col>
      <xdr:colOff>50800</xdr:colOff>
      <xdr:row>82</xdr:row>
      <xdr:rowOff>74023</xdr:rowOff>
    </xdr:to>
    <xdr:cxnSp macro="">
      <xdr:nvCxnSpPr>
        <xdr:cNvPr id="622" name="直線コネクタ 621"/>
        <xdr:cNvCxnSpPr/>
      </xdr:nvCxnSpPr>
      <xdr:spPr>
        <a:xfrm flipV="1">
          <a:off x="14592300" y="1406760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86905</xdr:rowOff>
    </xdr:from>
    <xdr:to>
      <xdr:col>72</xdr:col>
      <xdr:colOff>38100</xdr:colOff>
      <xdr:row>83</xdr:row>
      <xdr:rowOff>17055</xdr:rowOff>
    </xdr:to>
    <xdr:sp macro="" textlink="">
      <xdr:nvSpPr>
        <xdr:cNvPr id="623" name="楕円 622"/>
        <xdr:cNvSpPr/>
      </xdr:nvSpPr>
      <xdr:spPr>
        <a:xfrm>
          <a:off x="136525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74023</xdr:rowOff>
    </xdr:from>
    <xdr:to>
      <xdr:col>76</xdr:col>
      <xdr:colOff>114300</xdr:colOff>
      <xdr:row>82</xdr:row>
      <xdr:rowOff>137705</xdr:rowOff>
    </xdr:to>
    <xdr:cxnSp macro="">
      <xdr:nvCxnSpPr>
        <xdr:cNvPr id="624" name="直線コネクタ 623"/>
        <xdr:cNvCxnSpPr/>
      </xdr:nvCxnSpPr>
      <xdr:spPr>
        <a:xfrm flipV="1">
          <a:off x="13703300" y="14132923"/>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625" name="n_1aveValue【児童館】&#10;有形固定資産減価償却率"/>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626" name="n_2aveValue【児童館】&#10;有形固定資産減価償却率"/>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86558</xdr:rowOff>
    </xdr:from>
    <xdr:ext cx="405111" cy="259045"/>
    <xdr:sp macro="" textlink="">
      <xdr:nvSpPr>
        <xdr:cNvPr id="627" name="n_3aveValue【児童館】&#10;有形固定資産減価償却率"/>
        <xdr:cNvSpPr txBox="1"/>
      </xdr:nvSpPr>
      <xdr:spPr>
        <a:xfrm>
          <a:off x="13500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76035</xdr:rowOff>
    </xdr:from>
    <xdr:ext cx="405111" cy="259045"/>
    <xdr:sp macro="" textlink="">
      <xdr:nvSpPr>
        <xdr:cNvPr id="628" name="n_1mainValue【児童館】&#10;有形固定資産減価償却率"/>
        <xdr:cNvSpPr txBox="1"/>
      </xdr:nvSpPr>
      <xdr:spPr>
        <a:xfrm>
          <a:off x="152660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141350</xdr:rowOff>
    </xdr:from>
    <xdr:ext cx="405111" cy="259045"/>
    <xdr:sp macro="" textlink="">
      <xdr:nvSpPr>
        <xdr:cNvPr id="629" name="n_2mainValue【児童館】&#10;有形固定資産減価償却率"/>
        <xdr:cNvSpPr txBox="1"/>
      </xdr:nvSpPr>
      <xdr:spPr>
        <a:xfrm>
          <a:off x="14389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630" name="n_3mainValue【児童館】&#10;有形固定資産減価償却率"/>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54" name="直線コネクタ 653"/>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55" name="【児童館】&#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56" name="直線コネクタ 655"/>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57"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58" name="直線コネクタ 657"/>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659" name="【児童館】&#10;一人当たり面積平均値テキスト"/>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60" name="フローチャート: 判断 659"/>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61" name="フローチャート: 判断 660"/>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62" name="フローチャート: 判断 661"/>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63" name="フローチャート: 判断 662"/>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69" name="楕円 668"/>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124477</xdr:rowOff>
    </xdr:from>
    <xdr:ext cx="469744" cy="259045"/>
    <xdr:sp macro="" textlink="">
      <xdr:nvSpPr>
        <xdr:cNvPr id="670" name="【児童館】&#10;一人当たり面積該当値テキスト"/>
        <xdr:cNvSpPr txBox="1"/>
      </xdr:nvSpPr>
      <xdr:spPr>
        <a:xfrm>
          <a:off x="22199600"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71" name="楕円 670"/>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72" name="直線コネクタ 671"/>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73" name="楕円 672"/>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74" name="直線コネクタ 673"/>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75" name="楕円 674"/>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676" name="直線コネクタ 675"/>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34307</xdr:rowOff>
    </xdr:from>
    <xdr:ext cx="469744" cy="259045"/>
    <xdr:sp macro="" textlink="">
      <xdr:nvSpPr>
        <xdr:cNvPr id="677" name="n_1ave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678" name="n_2aveValue【児童館】&#10;一人当たり面積"/>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679" name="n_3aveValue【児童館】&#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48277</xdr:rowOff>
    </xdr:from>
    <xdr:ext cx="469744" cy="259045"/>
    <xdr:sp macro="" textlink="">
      <xdr:nvSpPr>
        <xdr:cNvPr id="680" name="n_1mainValue【児童館】&#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681" name="n_2mainValue【児童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82" name="n_3main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3" name="直線コネクタ 6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4" name="テキスト ボックス 69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5" name="直線コネクタ 6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6" name="テキスト ボックス 6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7" name="直線コネクタ 6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8" name="テキスト ボックス 6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9" name="直線コネクタ 6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0" name="テキスト ボックス 6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1" name="直線コネクタ 7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2" name="テキスト ボックス 7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3" name="直線コネクタ 7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4" name="テキスト ボックス 70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08" name="直線コネクタ 707"/>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09"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10" name="直線コネクタ 709"/>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2" name="直線コネクタ 71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713"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714" name="フローチャート: 判断 713"/>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15" name="フローチャート: 判断 714"/>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16" name="フローチャート: 判断 715"/>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17" name="フローチャート: 判断 716"/>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723" name="楕円 722"/>
        <xdr:cNvSpPr/>
      </xdr:nvSpPr>
      <xdr:spPr>
        <a:xfrm>
          <a:off x="16268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71138</xdr:rowOff>
    </xdr:from>
    <xdr:ext cx="405111" cy="259045"/>
    <xdr:sp macro="" textlink="">
      <xdr:nvSpPr>
        <xdr:cNvPr id="724" name="【公民館】&#10;有形固定資産減価償却率該当値テキスト"/>
        <xdr:cNvSpPr txBox="1"/>
      </xdr:nvSpPr>
      <xdr:spPr>
        <a:xfrm>
          <a:off x="16357600"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170724</xdr:rowOff>
    </xdr:from>
    <xdr:to>
      <xdr:col>81</xdr:col>
      <xdr:colOff>101600</xdr:colOff>
      <xdr:row>102</xdr:row>
      <xdr:rowOff>100874</xdr:rowOff>
    </xdr:to>
    <xdr:sp macro="" textlink="">
      <xdr:nvSpPr>
        <xdr:cNvPr id="725" name="楕円 724"/>
        <xdr:cNvSpPr/>
      </xdr:nvSpPr>
      <xdr:spPr>
        <a:xfrm>
          <a:off x="15430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50074</xdr:rowOff>
    </xdr:from>
    <xdr:to>
      <xdr:col>85</xdr:col>
      <xdr:colOff>127000</xdr:colOff>
      <xdr:row>102</xdr:row>
      <xdr:rowOff>99061</xdr:rowOff>
    </xdr:to>
    <xdr:cxnSp macro="">
      <xdr:nvCxnSpPr>
        <xdr:cNvPr id="726" name="直線コネクタ 725"/>
        <xdr:cNvCxnSpPr/>
      </xdr:nvCxnSpPr>
      <xdr:spPr>
        <a:xfrm>
          <a:off x="15481300" y="17537974"/>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144599</xdr:rowOff>
    </xdr:from>
    <xdr:to>
      <xdr:col>76</xdr:col>
      <xdr:colOff>165100</xdr:colOff>
      <xdr:row>102</xdr:row>
      <xdr:rowOff>74749</xdr:rowOff>
    </xdr:to>
    <xdr:sp macro="" textlink="">
      <xdr:nvSpPr>
        <xdr:cNvPr id="727" name="楕円 726"/>
        <xdr:cNvSpPr/>
      </xdr:nvSpPr>
      <xdr:spPr>
        <a:xfrm>
          <a:off x="145415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23949</xdr:rowOff>
    </xdr:from>
    <xdr:to>
      <xdr:col>81</xdr:col>
      <xdr:colOff>50800</xdr:colOff>
      <xdr:row>102</xdr:row>
      <xdr:rowOff>50074</xdr:rowOff>
    </xdr:to>
    <xdr:cxnSp macro="">
      <xdr:nvCxnSpPr>
        <xdr:cNvPr id="728" name="直線コネクタ 727"/>
        <xdr:cNvCxnSpPr/>
      </xdr:nvCxnSpPr>
      <xdr:spPr>
        <a:xfrm>
          <a:off x="14592300" y="175118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9071</xdr:rowOff>
    </xdr:from>
    <xdr:to>
      <xdr:col>72</xdr:col>
      <xdr:colOff>38100</xdr:colOff>
      <xdr:row>102</xdr:row>
      <xdr:rowOff>110671</xdr:rowOff>
    </xdr:to>
    <xdr:sp macro="" textlink="">
      <xdr:nvSpPr>
        <xdr:cNvPr id="729" name="楕円 728"/>
        <xdr:cNvSpPr/>
      </xdr:nvSpPr>
      <xdr:spPr>
        <a:xfrm>
          <a:off x="13652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23949</xdr:rowOff>
    </xdr:from>
    <xdr:to>
      <xdr:col>76</xdr:col>
      <xdr:colOff>114300</xdr:colOff>
      <xdr:row>102</xdr:row>
      <xdr:rowOff>59871</xdr:rowOff>
    </xdr:to>
    <xdr:cxnSp macro="">
      <xdr:nvCxnSpPr>
        <xdr:cNvPr id="730" name="直線コネクタ 729"/>
        <xdr:cNvCxnSpPr/>
      </xdr:nvCxnSpPr>
      <xdr:spPr>
        <a:xfrm flipV="1">
          <a:off x="13703300" y="175118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731"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732"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733" name="n_3aveValue【公民館】&#10;有形固定資産減価償却率"/>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117401</xdr:rowOff>
    </xdr:from>
    <xdr:ext cx="405111" cy="259045"/>
    <xdr:sp macro="" textlink="">
      <xdr:nvSpPr>
        <xdr:cNvPr id="734" name="n_1mainValue【公民館】&#10;有形固定資産減価償却率"/>
        <xdr:cNvSpPr txBox="1"/>
      </xdr:nvSpPr>
      <xdr:spPr>
        <a:xfrm>
          <a:off x="152660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91276</xdr:rowOff>
    </xdr:from>
    <xdr:ext cx="405111" cy="259045"/>
    <xdr:sp macro="" textlink="">
      <xdr:nvSpPr>
        <xdr:cNvPr id="735" name="n_2mainValue【公民館】&#10;有形固定資産減価償却率"/>
        <xdr:cNvSpPr txBox="1"/>
      </xdr:nvSpPr>
      <xdr:spPr>
        <a:xfrm>
          <a:off x="14389744" y="1723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127198</xdr:rowOff>
    </xdr:from>
    <xdr:ext cx="405111" cy="259045"/>
    <xdr:sp macro="" textlink="">
      <xdr:nvSpPr>
        <xdr:cNvPr id="736" name="n_3mainValue【公民館】&#10;有形固定資産減価償却率"/>
        <xdr:cNvSpPr txBox="1"/>
      </xdr:nvSpPr>
      <xdr:spPr>
        <a:xfrm>
          <a:off x="13500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7" name="直線コネクタ 74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8" name="テキスト ボックス 74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9" name="直線コネクタ 74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0" name="テキスト ボックス 74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1" name="直線コネクタ 75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2" name="テキスト ボックス 75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3" name="直線コネクタ 75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4" name="テキスト ボックス 75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5" name="直線コネクタ 75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6" name="テキスト ボックス 75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7" name="直線コネクタ 75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8" name="テキスト ボックス 75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62" name="直線コネクタ 761"/>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63"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64" name="直線コネクタ 763"/>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65"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66" name="直線コネクタ 765"/>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767" name="【公民館】&#10;一人当たり面積平均値テキスト"/>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68" name="フローチャート: 判断 767"/>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69" name="フローチャート: 判断 768"/>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70" name="フローチャート: 判断 769"/>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71" name="フローチャート: 判断 770"/>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61323</xdr:rowOff>
    </xdr:from>
    <xdr:to>
      <xdr:col>116</xdr:col>
      <xdr:colOff>114300</xdr:colOff>
      <xdr:row>102</xdr:row>
      <xdr:rowOff>162923</xdr:rowOff>
    </xdr:to>
    <xdr:sp macro="" textlink="">
      <xdr:nvSpPr>
        <xdr:cNvPr id="777" name="楕円 776"/>
        <xdr:cNvSpPr/>
      </xdr:nvSpPr>
      <xdr:spPr>
        <a:xfrm>
          <a:off x="221107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84200</xdr:rowOff>
    </xdr:from>
    <xdr:ext cx="469744" cy="259045"/>
    <xdr:sp macro="" textlink="">
      <xdr:nvSpPr>
        <xdr:cNvPr id="778" name="【公民館】&#10;一人当たり面積該当値テキスト"/>
        <xdr:cNvSpPr txBox="1"/>
      </xdr:nvSpPr>
      <xdr:spPr>
        <a:xfrm>
          <a:off x="22199600" y="1740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121738</xdr:rowOff>
    </xdr:from>
    <xdr:to>
      <xdr:col>112</xdr:col>
      <xdr:colOff>38100</xdr:colOff>
      <xdr:row>102</xdr:row>
      <xdr:rowOff>51888</xdr:rowOff>
    </xdr:to>
    <xdr:sp macro="" textlink="">
      <xdr:nvSpPr>
        <xdr:cNvPr id="779" name="楕円 778"/>
        <xdr:cNvSpPr/>
      </xdr:nvSpPr>
      <xdr:spPr>
        <a:xfrm>
          <a:off x="21272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1088</xdr:rowOff>
    </xdr:from>
    <xdr:to>
      <xdr:col>116</xdr:col>
      <xdr:colOff>63500</xdr:colOff>
      <xdr:row>102</xdr:row>
      <xdr:rowOff>112123</xdr:rowOff>
    </xdr:to>
    <xdr:cxnSp macro="">
      <xdr:nvCxnSpPr>
        <xdr:cNvPr id="780" name="直線コネクタ 779"/>
        <xdr:cNvCxnSpPr/>
      </xdr:nvCxnSpPr>
      <xdr:spPr>
        <a:xfrm>
          <a:off x="21323300" y="17488988"/>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167458</xdr:rowOff>
    </xdr:from>
    <xdr:to>
      <xdr:col>107</xdr:col>
      <xdr:colOff>101600</xdr:colOff>
      <xdr:row>102</xdr:row>
      <xdr:rowOff>97608</xdr:rowOff>
    </xdr:to>
    <xdr:sp macro="" textlink="">
      <xdr:nvSpPr>
        <xdr:cNvPr id="781" name="楕円 780"/>
        <xdr:cNvSpPr/>
      </xdr:nvSpPr>
      <xdr:spPr>
        <a:xfrm>
          <a:off x="20383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1088</xdr:rowOff>
    </xdr:from>
    <xdr:to>
      <xdr:col>111</xdr:col>
      <xdr:colOff>177800</xdr:colOff>
      <xdr:row>102</xdr:row>
      <xdr:rowOff>46808</xdr:rowOff>
    </xdr:to>
    <xdr:cxnSp macro="">
      <xdr:nvCxnSpPr>
        <xdr:cNvPr id="782" name="直線コネクタ 781"/>
        <xdr:cNvCxnSpPr/>
      </xdr:nvCxnSpPr>
      <xdr:spPr>
        <a:xfrm flipV="1">
          <a:off x="20434300" y="174889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167458</xdr:rowOff>
    </xdr:from>
    <xdr:to>
      <xdr:col>102</xdr:col>
      <xdr:colOff>165100</xdr:colOff>
      <xdr:row>102</xdr:row>
      <xdr:rowOff>97608</xdr:rowOff>
    </xdr:to>
    <xdr:sp macro="" textlink="">
      <xdr:nvSpPr>
        <xdr:cNvPr id="783" name="楕円 782"/>
        <xdr:cNvSpPr/>
      </xdr:nvSpPr>
      <xdr:spPr>
        <a:xfrm>
          <a:off x="19494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46808</xdr:rowOff>
    </xdr:from>
    <xdr:to>
      <xdr:col>107</xdr:col>
      <xdr:colOff>50800</xdr:colOff>
      <xdr:row>102</xdr:row>
      <xdr:rowOff>46808</xdr:rowOff>
    </xdr:to>
    <xdr:cxnSp macro="">
      <xdr:nvCxnSpPr>
        <xdr:cNvPr id="784" name="直線コネクタ 783"/>
        <xdr:cNvCxnSpPr/>
      </xdr:nvCxnSpPr>
      <xdr:spPr>
        <a:xfrm>
          <a:off x="19545300" y="17534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785" name="n_1aveValue【公民館】&#10;一人当たり面積"/>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786" name="n_2aveValue【公民館】&#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69141</xdr:rowOff>
    </xdr:from>
    <xdr:ext cx="469744" cy="259045"/>
    <xdr:sp macro="" textlink="">
      <xdr:nvSpPr>
        <xdr:cNvPr id="787" name="n_3aveValue【公民館】&#10;一人当たり面積"/>
        <xdr:cNvSpPr txBox="1"/>
      </xdr:nvSpPr>
      <xdr:spPr>
        <a:xfrm>
          <a:off x="19310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68415</xdr:rowOff>
    </xdr:from>
    <xdr:ext cx="469744" cy="259045"/>
    <xdr:sp macro="" textlink="">
      <xdr:nvSpPr>
        <xdr:cNvPr id="788" name="n_1mainValue【公民館】&#10;一人当たり面積"/>
        <xdr:cNvSpPr txBox="1"/>
      </xdr:nvSpPr>
      <xdr:spPr>
        <a:xfrm>
          <a:off x="21075727" y="1721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114135</xdr:rowOff>
    </xdr:from>
    <xdr:ext cx="469744" cy="259045"/>
    <xdr:sp macro="" textlink="">
      <xdr:nvSpPr>
        <xdr:cNvPr id="789" name="n_2mainValue【公民館】&#10;一人当たり面積"/>
        <xdr:cNvSpPr txBox="1"/>
      </xdr:nvSpPr>
      <xdr:spPr>
        <a:xfrm>
          <a:off x="20199427" y="172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114135</xdr:rowOff>
    </xdr:from>
    <xdr:ext cx="469744" cy="259045"/>
    <xdr:sp macro="" textlink="">
      <xdr:nvSpPr>
        <xdr:cNvPr id="790" name="n_3mainValue【公民館】&#10;一人当たり面積"/>
        <xdr:cNvSpPr txBox="1"/>
      </xdr:nvSpPr>
      <xdr:spPr>
        <a:xfrm>
          <a:off x="19310427" y="172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類似団体と比較して有形固定資産減価償却率が高い水準の施設は学校施設・児童館・公民館であり、低い施設は道路・保育所・公営住宅となった。道路については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人当たりの延長について非常に高い状況でる。これは市町村合併に伴い市町村全体の道路延長が増加したことによるものであり、今後の維持管理費について注視していく必要がある。</a:t>
          </a:r>
          <a:r>
            <a:rPr kumimoji="1" lang="ja-JP" altLang="en-US" sz="1100">
              <a:solidFill>
                <a:schemeClr val="dk1"/>
              </a:solidFill>
              <a:effectLst/>
              <a:latin typeface="+mn-lt"/>
              <a:ea typeface="+mn-ea"/>
              <a:cs typeface="+mn-cs"/>
            </a:rPr>
            <a:t>道路については令和元年度に個別施策計画の策定を予定しており、当計画に基づき適切に維持管理していく。</a:t>
          </a:r>
          <a:r>
            <a:rPr kumimoji="1" lang="ja-JP" altLang="ja-JP" sz="1100">
              <a:solidFill>
                <a:schemeClr val="dk1"/>
              </a:solidFill>
              <a:effectLst/>
              <a:latin typeface="+mn-lt"/>
              <a:ea typeface="+mn-ea"/>
              <a:cs typeface="+mn-cs"/>
            </a:rPr>
            <a:t>保育所については、平成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新規に保育所を建設したため、</a:t>
          </a:r>
          <a:r>
            <a:rPr kumimoji="1" lang="ja-JP" altLang="en-US" sz="1100">
              <a:solidFill>
                <a:schemeClr val="dk1"/>
              </a:solidFill>
              <a:effectLst/>
              <a:latin typeface="+mn-lt"/>
              <a:ea typeface="+mn-ea"/>
              <a:cs typeface="+mn-cs"/>
            </a:rPr>
            <a:t>昨年度から</a:t>
          </a:r>
          <a:r>
            <a:rPr kumimoji="1" lang="ja-JP" altLang="ja-JP" sz="1100">
              <a:solidFill>
                <a:schemeClr val="dk1"/>
              </a:solidFill>
              <a:effectLst/>
              <a:latin typeface="+mn-lt"/>
              <a:ea typeface="+mn-ea"/>
              <a:cs typeface="+mn-cs"/>
            </a:rPr>
            <a:t>有形固定資産償却率は大幅な減少となった。今後も子育て環境の充実に積極的に取り組んでいく。学校施設においては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老朽化している小学校の建て替え</a:t>
          </a:r>
          <a:r>
            <a:rPr kumimoji="1" lang="ja-JP" altLang="en-US" sz="1100">
              <a:solidFill>
                <a:schemeClr val="dk1"/>
              </a:solidFill>
              <a:effectLst/>
              <a:latin typeface="+mn-lt"/>
              <a:ea typeface="+mn-ea"/>
              <a:cs typeface="+mn-cs"/>
            </a:rPr>
            <a:t>を行っているため、</a:t>
          </a:r>
          <a:r>
            <a:rPr kumimoji="1" lang="ja-JP" altLang="ja-JP" sz="1100">
              <a:solidFill>
                <a:schemeClr val="dk1"/>
              </a:solidFill>
              <a:effectLst/>
              <a:latin typeface="+mn-lt"/>
              <a:ea typeface="+mn-ea"/>
              <a:cs typeface="+mn-cs"/>
            </a:rPr>
            <a:t>今後の有形固定資産減価償却率は減少するものと思われる。</a:t>
          </a:r>
          <a:r>
            <a:rPr kumimoji="1" lang="ja-JP" altLang="en-US" sz="1100">
              <a:solidFill>
                <a:schemeClr val="dk1"/>
              </a:solidFill>
              <a:effectLst/>
              <a:latin typeface="+mn-lt"/>
              <a:ea typeface="+mn-ea"/>
              <a:cs typeface="+mn-cs"/>
            </a:rPr>
            <a:t>更に</a:t>
          </a:r>
          <a:r>
            <a:rPr kumimoji="1" lang="ja-JP" altLang="ja-JP" sz="1100">
              <a:solidFill>
                <a:schemeClr val="dk1"/>
              </a:solidFill>
              <a:effectLst/>
              <a:latin typeface="+mn-lt"/>
              <a:ea typeface="+mn-ea"/>
              <a:cs typeface="+mn-cs"/>
            </a:rPr>
            <a:t>学校施設においては平成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か年計画で</a:t>
          </a:r>
          <a:r>
            <a:rPr kumimoji="1" lang="ja-JP" altLang="ja-JP" sz="1100">
              <a:solidFill>
                <a:schemeClr val="dk1"/>
              </a:solidFill>
              <a:effectLst/>
              <a:latin typeface="+mn-lt"/>
              <a:ea typeface="+mn-ea"/>
              <a:cs typeface="+mn-cs"/>
            </a:rPr>
            <a:t>個別施設計画を策定</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、同計画に基づいて維持管理を行うなど、老朽化対策に取り組んでいく。公営住宅については、平成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年度にかけて</a:t>
          </a:r>
          <a:r>
            <a:rPr kumimoji="1" lang="ja-JP" altLang="ja-JP" sz="1100">
              <a:solidFill>
                <a:schemeClr val="dk1"/>
              </a:solidFill>
              <a:effectLst/>
              <a:latin typeface="+mn-lt"/>
              <a:ea typeface="+mn-ea"/>
              <a:cs typeface="+mn-cs"/>
            </a:rPr>
            <a:t>老朽化した住宅の一部を除去したため、有形固定資産減価償却率は大幅に減少した。公民館については、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既存の公民館の除去を行ったため若干減少</a:t>
          </a:r>
          <a:r>
            <a:rPr kumimoji="1" lang="ja-JP" altLang="en-US" sz="1100">
              <a:solidFill>
                <a:schemeClr val="dk1"/>
              </a:solidFill>
              <a:effectLst/>
              <a:latin typeface="+mn-lt"/>
              <a:ea typeface="+mn-ea"/>
              <a:cs typeface="+mn-cs"/>
            </a:rPr>
            <a:t>傾向であるが、合併旧町村ごとに公民館があるため、</a:t>
          </a:r>
          <a:r>
            <a:rPr kumimoji="1" lang="ja-JP" altLang="ja-JP" sz="1100">
              <a:solidFill>
                <a:schemeClr val="dk1"/>
              </a:solidFill>
              <a:effectLst/>
              <a:latin typeface="+mn-lt"/>
              <a:ea typeface="+mn-ea"/>
              <a:cs typeface="+mn-cs"/>
            </a:rPr>
            <a:t>類似団体と比較すると依然として高い傾向となっている</a:t>
          </a:r>
          <a:r>
            <a:rPr lang="ja-JP" altLang="ja-JP" sz="1100">
              <a:solidFill>
                <a:schemeClr val="dk1"/>
              </a:solidFill>
              <a:effectLst/>
              <a:latin typeface="+mn-lt"/>
              <a:ea typeface="+mn-ea"/>
              <a:cs typeface="+mn-cs"/>
            </a:rPr>
            <a:t>。</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26,473
26,097
158.40
13,019,030
11,665,266
1,084,791
7,666,785
18,344,296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46627</xdr:rowOff>
    </xdr:from>
    <xdr:to>
      <xdr:col>24</xdr:col>
      <xdr:colOff>114300</xdr:colOff>
      <xdr:row>36</xdr:row>
      <xdr:rowOff>148227</xdr:rowOff>
    </xdr:to>
    <xdr:sp macro="" textlink="">
      <xdr:nvSpPr>
        <xdr:cNvPr id="72" name="楕円 71"/>
        <xdr:cNvSpPr/>
      </xdr:nvSpPr>
      <xdr:spPr>
        <a:xfrm>
          <a:off x="45847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69504</xdr:rowOff>
    </xdr:from>
    <xdr:ext cx="405111" cy="259045"/>
    <xdr:sp macro="" textlink="">
      <xdr:nvSpPr>
        <xdr:cNvPr id="73" name="【図書館】&#10;有形固定資産減価償却率該当値テキスト"/>
        <xdr:cNvSpPr txBox="1"/>
      </xdr:nvSpPr>
      <xdr:spPr>
        <a:xfrm>
          <a:off x="4673600" y="607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115207</xdr:rowOff>
    </xdr:from>
    <xdr:to>
      <xdr:col>20</xdr:col>
      <xdr:colOff>38100</xdr:colOff>
      <xdr:row>37</xdr:row>
      <xdr:rowOff>45357</xdr:rowOff>
    </xdr:to>
    <xdr:sp macro="" textlink="">
      <xdr:nvSpPr>
        <xdr:cNvPr id="74" name="楕円 73"/>
        <xdr:cNvSpPr/>
      </xdr:nvSpPr>
      <xdr:spPr>
        <a:xfrm>
          <a:off x="3746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97427</xdr:rowOff>
    </xdr:from>
    <xdr:to>
      <xdr:col>24</xdr:col>
      <xdr:colOff>63500</xdr:colOff>
      <xdr:row>36</xdr:row>
      <xdr:rowOff>166007</xdr:rowOff>
    </xdr:to>
    <xdr:cxnSp macro="">
      <xdr:nvCxnSpPr>
        <xdr:cNvPr id="75" name="直線コネクタ 74"/>
        <xdr:cNvCxnSpPr/>
      </xdr:nvCxnSpPr>
      <xdr:spPr>
        <a:xfrm flipV="1">
          <a:off x="3797300" y="626962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12337</xdr:rowOff>
    </xdr:from>
    <xdr:to>
      <xdr:col>15</xdr:col>
      <xdr:colOff>101600</xdr:colOff>
      <xdr:row>37</xdr:row>
      <xdr:rowOff>113937</xdr:rowOff>
    </xdr:to>
    <xdr:sp macro="" textlink="">
      <xdr:nvSpPr>
        <xdr:cNvPr id="76" name="楕円 75"/>
        <xdr:cNvSpPr/>
      </xdr:nvSpPr>
      <xdr:spPr>
        <a:xfrm>
          <a:off x="2857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166007</xdr:rowOff>
    </xdr:from>
    <xdr:to>
      <xdr:col>19</xdr:col>
      <xdr:colOff>177800</xdr:colOff>
      <xdr:row>37</xdr:row>
      <xdr:rowOff>63137</xdr:rowOff>
    </xdr:to>
    <xdr:cxnSp macro="">
      <xdr:nvCxnSpPr>
        <xdr:cNvPr id="77" name="直線コネクタ 76"/>
        <xdr:cNvCxnSpPr/>
      </xdr:nvCxnSpPr>
      <xdr:spPr>
        <a:xfrm flipV="1">
          <a:off x="2908300" y="633820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79284</xdr:rowOff>
    </xdr:from>
    <xdr:to>
      <xdr:col>10</xdr:col>
      <xdr:colOff>165100</xdr:colOff>
      <xdr:row>38</xdr:row>
      <xdr:rowOff>9434</xdr:rowOff>
    </xdr:to>
    <xdr:sp macro="" textlink="">
      <xdr:nvSpPr>
        <xdr:cNvPr id="78" name="楕円 77"/>
        <xdr:cNvSpPr/>
      </xdr:nvSpPr>
      <xdr:spPr>
        <a:xfrm>
          <a:off x="1968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63137</xdr:rowOff>
    </xdr:from>
    <xdr:to>
      <xdr:col>15</xdr:col>
      <xdr:colOff>50800</xdr:colOff>
      <xdr:row>37</xdr:row>
      <xdr:rowOff>130084</xdr:rowOff>
    </xdr:to>
    <xdr:cxnSp macro="">
      <xdr:nvCxnSpPr>
        <xdr:cNvPr id="79" name="直線コネクタ 78"/>
        <xdr:cNvCxnSpPr/>
      </xdr:nvCxnSpPr>
      <xdr:spPr>
        <a:xfrm flipV="1">
          <a:off x="2019300" y="640678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1" name="n_2ave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2" name="n_3aveValue【図書館】&#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61884</xdr:rowOff>
    </xdr:from>
    <xdr:ext cx="405111" cy="259045"/>
    <xdr:sp macro="" textlink="">
      <xdr:nvSpPr>
        <xdr:cNvPr id="83" name="n_1mainValue【図書館】&#10;有形固定資産減価償却率"/>
        <xdr:cNvSpPr txBox="1"/>
      </xdr:nvSpPr>
      <xdr:spPr>
        <a:xfrm>
          <a:off x="3582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130464</xdr:rowOff>
    </xdr:from>
    <xdr:ext cx="405111" cy="259045"/>
    <xdr:sp macro="" textlink="">
      <xdr:nvSpPr>
        <xdr:cNvPr id="84" name="n_2mainValue【図書館】&#10;有形固定資産減価償却率"/>
        <xdr:cNvSpPr txBox="1"/>
      </xdr:nvSpPr>
      <xdr:spPr>
        <a:xfrm>
          <a:off x="2705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25961</xdr:rowOff>
    </xdr:from>
    <xdr:ext cx="405111" cy="259045"/>
    <xdr:sp macro="" textlink="">
      <xdr:nvSpPr>
        <xdr:cNvPr id="85" name="n_3mainValue【図書館】&#10;有形固定資産減価償却率"/>
        <xdr:cNvSpPr txBox="1"/>
      </xdr:nvSpPr>
      <xdr:spPr>
        <a:xfrm>
          <a:off x="1816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10"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122555</xdr:rowOff>
    </xdr:from>
    <xdr:to>
      <xdr:col>55</xdr:col>
      <xdr:colOff>50800</xdr:colOff>
      <xdr:row>39</xdr:row>
      <xdr:rowOff>52705</xdr:rowOff>
    </xdr:to>
    <xdr:sp macro="" textlink="">
      <xdr:nvSpPr>
        <xdr:cNvPr id="120" name="楕円 119"/>
        <xdr:cNvSpPr/>
      </xdr:nvSpPr>
      <xdr:spPr>
        <a:xfrm>
          <a:off x="104267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145432</xdr:rowOff>
    </xdr:from>
    <xdr:ext cx="469744" cy="259045"/>
    <xdr:sp macro="" textlink="">
      <xdr:nvSpPr>
        <xdr:cNvPr id="121" name="【図書館】&#10;一人当たり面積該当値テキスト"/>
        <xdr:cNvSpPr txBox="1"/>
      </xdr:nvSpPr>
      <xdr:spPr>
        <a:xfrm>
          <a:off x="10515600" y="648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122555</xdr:rowOff>
    </xdr:from>
    <xdr:to>
      <xdr:col>50</xdr:col>
      <xdr:colOff>165100</xdr:colOff>
      <xdr:row>39</xdr:row>
      <xdr:rowOff>52705</xdr:rowOff>
    </xdr:to>
    <xdr:sp macro="" textlink="">
      <xdr:nvSpPr>
        <xdr:cNvPr id="122" name="楕円 121"/>
        <xdr:cNvSpPr/>
      </xdr:nvSpPr>
      <xdr:spPr>
        <a:xfrm>
          <a:off x="9588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xdr:rowOff>
    </xdr:from>
    <xdr:to>
      <xdr:col>55</xdr:col>
      <xdr:colOff>0</xdr:colOff>
      <xdr:row>39</xdr:row>
      <xdr:rowOff>1905</xdr:rowOff>
    </xdr:to>
    <xdr:cxnSp macro="">
      <xdr:nvCxnSpPr>
        <xdr:cNvPr id="123" name="直線コネクタ 122"/>
        <xdr:cNvCxnSpPr/>
      </xdr:nvCxnSpPr>
      <xdr:spPr>
        <a:xfrm>
          <a:off x="9639300" y="66884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122555</xdr:rowOff>
    </xdr:from>
    <xdr:to>
      <xdr:col>46</xdr:col>
      <xdr:colOff>38100</xdr:colOff>
      <xdr:row>39</xdr:row>
      <xdr:rowOff>52705</xdr:rowOff>
    </xdr:to>
    <xdr:sp macro="" textlink="">
      <xdr:nvSpPr>
        <xdr:cNvPr id="124" name="楕円 123"/>
        <xdr:cNvSpPr/>
      </xdr:nvSpPr>
      <xdr:spPr>
        <a:xfrm>
          <a:off x="8699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xdr:rowOff>
    </xdr:from>
    <xdr:to>
      <xdr:col>50</xdr:col>
      <xdr:colOff>114300</xdr:colOff>
      <xdr:row>39</xdr:row>
      <xdr:rowOff>1905</xdr:rowOff>
    </xdr:to>
    <xdr:cxnSp macro="">
      <xdr:nvCxnSpPr>
        <xdr:cNvPr id="125" name="直線コネクタ 124"/>
        <xdr:cNvCxnSpPr/>
      </xdr:nvCxnSpPr>
      <xdr:spPr>
        <a:xfrm>
          <a:off x="8750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122555</xdr:rowOff>
    </xdr:from>
    <xdr:to>
      <xdr:col>41</xdr:col>
      <xdr:colOff>101600</xdr:colOff>
      <xdr:row>39</xdr:row>
      <xdr:rowOff>52705</xdr:rowOff>
    </xdr:to>
    <xdr:sp macro="" textlink="">
      <xdr:nvSpPr>
        <xdr:cNvPr id="126" name="楕円 125"/>
        <xdr:cNvSpPr/>
      </xdr:nvSpPr>
      <xdr:spPr>
        <a:xfrm>
          <a:off x="781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xdr:rowOff>
    </xdr:from>
    <xdr:to>
      <xdr:col>45</xdr:col>
      <xdr:colOff>177800</xdr:colOff>
      <xdr:row>39</xdr:row>
      <xdr:rowOff>1905</xdr:rowOff>
    </xdr:to>
    <xdr:cxnSp macro="">
      <xdr:nvCxnSpPr>
        <xdr:cNvPr id="127" name="直線コネクタ 126"/>
        <xdr:cNvCxnSpPr/>
      </xdr:nvCxnSpPr>
      <xdr:spPr>
        <a:xfrm>
          <a:off x="7861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8" name="n_1aveValue【図書館】&#10;一人当たり面積"/>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9" name="n_2aveValue【図書館】&#10;一人当たり面積"/>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95267</xdr:rowOff>
    </xdr:from>
    <xdr:ext cx="469744" cy="259045"/>
    <xdr:sp macro="" textlink="">
      <xdr:nvSpPr>
        <xdr:cNvPr id="130" name="n_3aveValue【図書館】&#10;一人当たり面積"/>
        <xdr:cNvSpPr txBox="1"/>
      </xdr:nvSpPr>
      <xdr:spPr>
        <a:xfrm>
          <a:off x="7626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69232</xdr:rowOff>
    </xdr:from>
    <xdr:ext cx="469744" cy="259045"/>
    <xdr:sp macro="" textlink="">
      <xdr:nvSpPr>
        <xdr:cNvPr id="131" name="n_1mainValue【図書館】&#10;一人当たり面積"/>
        <xdr:cNvSpPr txBox="1"/>
      </xdr:nvSpPr>
      <xdr:spPr>
        <a:xfrm>
          <a:off x="93917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69232</xdr:rowOff>
    </xdr:from>
    <xdr:ext cx="469744" cy="259045"/>
    <xdr:sp macro="" textlink="">
      <xdr:nvSpPr>
        <xdr:cNvPr id="132" name="n_2mainValue【図書館】&#10;一人当たり面積"/>
        <xdr:cNvSpPr txBox="1"/>
      </xdr:nvSpPr>
      <xdr:spPr>
        <a:xfrm>
          <a:off x="8515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69232</xdr:rowOff>
    </xdr:from>
    <xdr:ext cx="469744" cy="259045"/>
    <xdr:sp macro="" textlink="">
      <xdr:nvSpPr>
        <xdr:cNvPr id="133" name="n_3mainValue【図書館】&#10;一人当たり面積"/>
        <xdr:cNvSpPr txBox="1"/>
      </xdr:nvSpPr>
      <xdr:spPr>
        <a:xfrm>
          <a:off x="7626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113047</xdr:rowOff>
    </xdr:from>
    <xdr:ext cx="405111" cy="259045"/>
    <xdr:sp macro="" textlink="">
      <xdr:nvSpPr>
        <xdr:cNvPr id="163" name="【体育館・プール】&#10;有形固定資産減価償却率平均値テキスト"/>
        <xdr:cNvSpPr txBox="1"/>
      </xdr:nvSpPr>
      <xdr:spPr>
        <a:xfrm>
          <a:off x="4673600" y="1005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69215</xdr:rowOff>
    </xdr:from>
    <xdr:to>
      <xdr:col>24</xdr:col>
      <xdr:colOff>114300</xdr:colOff>
      <xdr:row>60</xdr:row>
      <xdr:rowOff>170815</xdr:rowOff>
    </xdr:to>
    <xdr:sp macro="" textlink="">
      <xdr:nvSpPr>
        <xdr:cNvPr id="173" name="楕円 172"/>
        <xdr:cNvSpPr/>
      </xdr:nvSpPr>
      <xdr:spPr>
        <a:xfrm>
          <a:off x="45847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47642</xdr:rowOff>
    </xdr:from>
    <xdr:ext cx="405111" cy="259045"/>
    <xdr:sp macro="" textlink="">
      <xdr:nvSpPr>
        <xdr:cNvPr id="174" name="【体育館・プール】&#10;有形固定資産減価償却率該当値テキスト"/>
        <xdr:cNvSpPr txBox="1"/>
      </xdr:nvSpPr>
      <xdr:spPr>
        <a:xfrm>
          <a:off x="4673600"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82550</xdr:rowOff>
    </xdr:from>
    <xdr:to>
      <xdr:col>20</xdr:col>
      <xdr:colOff>38100</xdr:colOff>
      <xdr:row>60</xdr:row>
      <xdr:rowOff>12700</xdr:rowOff>
    </xdr:to>
    <xdr:sp macro="" textlink="">
      <xdr:nvSpPr>
        <xdr:cNvPr id="175" name="楕円 174"/>
        <xdr:cNvSpPr/>
      </xdr:nvSpPr>
      <xdr:spPr>
        <a:xfrm>
          <a:off x="3746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133350</xdr:rowOff>
    </xdr:from>
    <xdr:to>
      <xdr:col>24</xdr:col>
      <xdr:colOff>63500</xdr:colOff>
      <xdr:row>60</xdr:row>
      <xdr:rowOff>120015</xdr:rowOff>
    </xdr:to>
    <xdr:cxnSp macro="">
      <xdr:nvCxnSpPr>
        <xdr:cNvPr id="176" name="直線コネクタ 175"/>
        <xdr:cNvCxnSpPr/>
      </xdr:nvCxnSpPr>
      <xdr:spPr>
        <a:xfrm>
          <a:off x="3797300" y="10248900"/>
          <a:ext cx="8382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122555</xdr:rowOff>
    </xdr:from>
    <xdr:to>
      <xdr:col>15</xdr:col>
      <xdr:colOff>101600</xdr:colOff>
      <xdr:row>60</xdr:row>
      <xdr:rowOff>52705</xdr:rowOff>
    </xdr:to>
    <xdr:sp macro="" textlink="">
      <xdr:nvSpPr>
        <xdr:cNvPr id="177" name="楕円 176"/>
        <xdr:cNvSpPr/>
      </xdr:nvSpPr>
      <xdr:spPr>
        <a:xfrm>
          <a:off x="2857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133350</xdr:rowOff>
    </xdr:from>
    <xdr:to>
      <xdr:col>19</xdr:col>
      <xdr:colOff>177800</xdr:colOff>
      <xdr:row>60</xdr:row>
      <xdr:rowOff>1905</xdr:rowOff>
    </xdr:to>
    <xdr:cxnSp macro="">
      <xdr:nvCxnSpPr>
        <xdr:cNvPr id="178" name="直線コネクタ 177"/>
        <xdr:cNvCxnSpPr/>
      </xdr:nvCxnSpPr>
      <xdr:spPr>
        <a:xfrm flipV="1">
          <a:off x="2908300" y="10248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79" name="楕円 178"/>
        <xdr:cNvSpPr/>
      </xdr:nvSpPr>
      <xdr:spPr>
        <a:xfrm>
          <a:off x="1968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xdr:rowOff>
    </xdr:from>
    <xdr:to>
      <xdr:col>15</xdr:col>
      <xdr:colOff>50800</xdr:colOff>
      <xdr:row>60</xdr:row>
      <xdr:rowOff>43815</xdr:rowOff>
    </xdr:to>
    <xdr:cxnSp macro="">
      <xdr:nvCxnSpPr>
        <xdr:cNvPr id="180" name="直線コネクタ 179"/>
        <xdr:cNvCxnSpPr/>
      </xdr:nvCxnSpPr>
      <xdr:spPr>
        <a:xfrm flipV="1">
          <a:off x="2019300" y="102889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83"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29227</xdr:rowOff>
    </xdr:from>
    <xdr:ext cx="405111" cy="259045"/>
    <xdr:sp macro="" textlink="">
      <xdr:nvSpPr>
        <xdr:cNvPr id="184" name="n_1mainValue【体育館・プール】&#10;有形固定資産減価償却率"/>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5" name="n_2main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86" name="n_3mainValue【体育館・プール】&#10;有形固定資産減価償却率"/>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15" name="【体育館・プール】&#10;一人当たり面積平均値テキスト"/>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141605</xdr:rowOff>
    </xdr:from>
    <xdr:to>
      <xdr:col>55</xdr:col>
      <xdr:colOff>50800</xdr:colOff>
      <xdr:row>60</xdr:row>
      <xdr:rowOff>71755</xdr:rowOff>
    </xdr:to>
    <xdr:sp macro="" textlink="">
      <xdr:nvSpPr>
        <xdr:cNvPr id="225" name="楕円 224"/>
        <xdr:cNvSpPr/>
      </xdr:nvSpPr>
      <xdr:spPr>
        <a:xfrm>
          <a:off x="10426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164482</xdr:rowOff>
    </xdr:from>
    <xdr:ext cx="469744" cy="259045"/>
    <xdr:sp macro="" textlink="">
      <xdr:nvSpPr>
        <xdr:cNvPr id="226" name="【体育館・プール】&#10;一人当たり面積該当値テキスト"/>
        <xdr:cNvSpPr txBox="1"/>
      </xdr:nvSpPr>
      <xdr:spPr>
        <a:xfrm>
          <a:off x="10515600"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143510</xdr:rowOff>
    </xdr:from>
    <xdr:to>
      <xdr:col>50</xdr:col>
      <xdr:colOff>165100</xdr:colOff>
      <xdr:row>60</xdr:row>
      <xdr:rowOff>73660</xdr:rowOff>
    </xdr:to>
    <xdr:sp macro="" textlink="">
      <xdr:nvSpPr>
        <xdr:cNvPr id="227" name="楕円 226"/>
        <xdr:cNvSpPr/>
      </xdr:nvSpPr>
      <xdr:spPr>
        <a:xfrm>
          <a:off x="9588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20955</xdr:rowOff>
    </xdr:from>
    <xdr:to>
      <xdr:col>55</xdr:col>
      <xdr:colOff>0</xdr:colOff>
      <xdr:row>60</xdr:row>
      <xdr:rowOff>22860</xdr:rowOff>
    </xdr:to>
    <xdr:cxnSp macro="">
      <xdr:nvCxnSpPr>
        <xdr:cNvPr id="228" name="直線コネクタ 227"/>
        <xdr:cNvCxnSpPr/>
      </xdr:nvCxnSpPr>
      <xdr:spPr>
        <a:xfrm flipV="1">
          <a:off x="9639300" y="103079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143510</xdr:rowOff>
    </xdr:from>
    <xdr:to>
      <xdr:col>46</xdr:col>
      <xdr:colOff>38100</xdr:colOff>
      <xdr:row>60</xdr:row>
      <xdr:rowOff>73660</xdr:rowOff>
    </xdr:to>
    <xdr:sp macro="" textlink="">
      <xdr:nvSpPr>
        <xdr:cNvPr id="229" name="楕円 228"/>
        <xdr:cNvSpPr/>
      </xdr:nvSpPr>
      <xdr:spPr>
        <a:xfrm>
          <a:off x="8699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22860</xdr:rowOff>
    </xdr:from>
    <xdr:to>
      <xdr:col>50</xdr:col>
      <xdr:colOff>114300</xdr:colOff>
      <xdr:row>60</xdr:row>
      <xdr:rowOff>22860</xdr:rowOff>
    </xdr:to>
    <xdr:cxnSp macro="">
      <xdr:nvCxnSpPr>
        <xdr:cNvPr id="230" name="直線コネクタ 229"/>
        <xdr:cNvCxnSpPr/>
      </xdr:nvCxnSpPr>
      <xdr:spPr>
        <a:xfrm>
          <a:off x="8750300" y="10309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143510</xdr:rowOff>
    </xdr:from>
    <xdr:to>
      <xdr:col>41</xdr:col>
      <xdr:colOff>101600</xdr:colOff>
      <xdr:row>60</xdr:row>
      <xdr:rowOff>73660</xdr:rowOff>
    </xdr:to>
    <xdr:sp macro="" textlink="">
      <xdr:nvSpPr>
        <xdr:cNvPr id="231" name="楕円 230"/>
        <xdr:cNvSpPr/>
      </xdr:nvSpPr>
      <xdr:spPr>
        <a:xfrm>
          <a:off x="781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22860</xdr:rowOff>
    </xdr:from>
    <xdr:to>
      <xdr:col>45</xdr:col>
      <xdr:colOff>177800</xdr:colOff>
      <xdr:row>60</xdr:row>
      <xdr:rowOff>22860</xdr:rowOff>
    </xdr:to>
    <xdr:cxnSp macro="">
      <xdr:nvCxnSpPr>
        <xdr:cNvPr id="232" name="直線コネクタ 231"/>
        <xdr:cNvCxnSpPr/>
      </xdr:nvCxnSpPr>
      <xdr:spPr>
        <a:xfrm>
          <a:off x="7861300" y="10309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33"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34"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35" name="n_3aveValue【体育館・プール】&#10;一人当たり面積"/>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90187</xdr:rowOff>
    </xdr:from>
    <xdr:ext cx="469744" cy="259045"/>
    <xdr:sp macro="" textlink="">
      <xdr:nvSpPr>
        <xdr:cNvPr id="236" name="n_1mainValue【体育館・プール】&#10;一人当たり面積"/>
        <xdr:cNvSpPr txBox="1"/>
      </xdr:nvSpPr>
      <xdr:spPr>
        <a:xfrm>
          <a:off x="9391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90187</xdr:rowOff>
    </xdr:from>
    <xdr:ext cx="469744" cy="259045"/>
    <xdr:sp macro="" textlink="">
      <xdr:nvSpPr>
        <xdr:cNvPr id="237" name="n_2mainValue【体育館・プール】&#10;一人当たり面積"/>
        <xdr:cNvSpPr txBox="1"/>
      </xdr:nvSpPr>
      <xdr:spPr>
        <a:xfrm>
          <a:off x="8515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90187</xdr:rowOff>
    </xdr:from>
    <xdr:ext cx="469744" cy="259045"/>
    <xdr:sp macro="" textlink="">
      <xdr:nvSpPr>
        <xdr:cNvPr id="238" name="n_3mainValue【体育館・プール】&#10;一人当たり面積"/>
        <xdr:cNvSpPr txBox="1"/>
      </xdr:nvSpPr>
      <xdr:spPr>
        <a:xfrm>
          <a:off x="7626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109238</xdr:rowOff>
    </xdr:from>
    <xdr:ext cx="405111" cy="259045"/>
    <xdr:sp macro="" textlink="">
      <xdr:nvSpPr>
        <xdr:cNvPr id="268" name="【福祉施設】&#10;有形固定資産減価償却率平均値テキスト"/>
        <xdr:cNvSpPr txBox="1"/>
      </xdr:nvSpPr>
      <xdr:spPr>
        <a:xfrm>
          <a:off x="4673600" y="1399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34925</xdr:rowOff>
    </xdr:from>
    <xdr:to>
      <xdr:col>24</xdr:col>
      <xdr:colOff>114300</xdr:colOff>
      <xdr:row>84</xdr:row>
      <xdr:rowOff>136525</xdr:rowOff>
    </xdr:to>
    <xdr:sp macro="" textlink="">
      <xdr:nvSpPr>
        <xdr:cNvPr id="278" name="楕円 277"/>
        <xdr:cNvSpPr/>
      </xdr:nvSpPr>
      <xdr:spPr>
        <a:xfrm>
          <a:off x="45847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13352</xdr:rowOff>
    </xdr:from>
    <xdr:ext cx="405111" cy="259045"/>
    <xdr:sp macro="" textlink="">
      <xdr:nvSpPr>
        <xdr:cNvPr id="279" name="【福祉施設】&#10;有形固定資産減価償却率該当値テキスト"/>
        <xdr:cNvSpPr txBox="1"/>
      </xdr:nvSpPr>
      <xdr:spPr>
        <a:xfrm>
          <a:off x="4673600"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88264</xdr:rowOff>
    </xdr:from>
    <xdr:to>
      <xdr:col>20</xdr:col>
      <xdr:colOff>38100</xdr:colOff>
      <xdr:row>85</xdr:row>
      <xdr:rowOff>18414</xdr:rowOff>
    </xdr:to>
    <xdr:sp macro="" textlink="">
      <xdr:nvSpPr>
        <xdr:cNvPr id="280" name="楕円 279"/>
        <xdr:cNvSpPr/>
      </xdr:nvSpPr>
      <xdr:spPr>
        <a:xfrm>
          <a:off x="3746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85725</xdr:rowOff>
    </xdr:from>
    <xdr:to>
      <xdr:col>24</xdr:col>
      <xdr:colOff>63500</xdr:colOff>
      <xdr:row>84</xdr:row>
      <xdr:rowOff>139064</xdr:rowOff>
    </xdr:to>
    <xdr:cxnSp macro="">
      <xdr:nvCxnSpPr>
        <xdr:cNvPr id="281" name="直線コネクタ 280"/>
        <xdr:cNvCxnSpPr/>
      </xdr:nvCxnSpPr>
      <xdr:spPr>
        <a:xfrm flipV="1">
          <a:off x="3797300" y="14487525"/>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126364</xdr:rowOff>
    </xdr:from>
    <xdr:to>
      <xdr:col>15</xdr:col>
      <xdr:colOff>101600</xdr:colOff>
      <xdr:row>85</xdr:row>
      <xdr:rowOff>56514</xdr:rowOff>
    </xdr:to>
    <xdr:sp macro="" textlink="">
      <xdr:nvSpPr>
        <xdr:cNvPr id="282" name="楕円 281"/>
        <xdr:cNvSpPr/>
      </xdr:nvSpPr>
      <xdr:spPr>
        <a:xfrm>
          <a:off x="2857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139064</xdr:rowOff>
    </xdr:from>
    <xdr:to>
      <xdr:col>19</xdr:col>
      <xdr:colOff>177800</xdr:colOff>
      <xdr:row>85</xdr:row>
      <xdr:rowOff>5714</xdr:rowOff>
    </xdr:to>
    <xdr:cxnSp macro="">
      <xdr:nvCxnSpPr>
        <xdr:cNvPr id="283" name="直線コネクタ 282"/>
        <xdr:cNvCxnSpPr/>
      </xdr:nvCxnSpPr>
      <xdr:spPr>
        <a:xfrm flipV="1">
          <a:off x="2908300" y="145408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19686</xdr:rowOff>
    </xdr:from>
    <xdr:to>
      <xdr:col>10</xdr:col>
      <xdr:colOff>165100</xdr:colOff>
      <xdr:row>85</xdr:row>
      <xdr:rowOff>121286</xdr:rowOff>
    </xdr:to>
    <xdr:sp macro="" textlink="">
      <xdr:nvSpPr>
        <xdr:cNvPr id="284" name="楕円 283"/>
        <xdr:cNvSpPr/>
      </xdr:nvSpPr>
      <xdr:spPr>
        <a:xfrm>
          <a:off x="1968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5714</xdr:rowOff>
    </xdr:from>
    <xdr:to>
      <xdr:col>15</xdr:col>
      <xdr:colOff>50800</xdr:colOff>
      <xdr:row>85</xdr:row>
      <xdr:rowOff>70486</xdr:rowOff>
    </xdr:to>
    <xdr:cxnSp macro="">
      <xdr:nvCxnSpPr>
        <xdr:cNvPr id="285" name="直線コネクタ 284"/>
        <xdr:cNvCxnSpPr/>
      </xdr:nvCxnSpPr>
      <xdr:spPr>
        <a:xfrm flipV="1">
          <a:off x="2019300" y="14578964"/>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101616</xdr:rowOff>
    </xdr:from>
    <xdr:ext cx="405111" cy="259045"/>
    <xdr:sp macro="" textlink="">
      <xdr:nvSpPr>
        <xdr:cNvPr id="286" name="n_1aveValue【福祉施設】&#10;有形固定資産減価償却率"/>
        <xdr:cNvSpPr txBox="1"/>
      </xdr:nvSpPr>
      <xdr:spPr>
        <a:xfrm>
          <a:off x="3582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87"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74947</xdr:rowOff>
    </xdr:from>
    <xdr:ext cx="405111" cy="259045"/>
    <xdr:sp macro="" textlink="">
      <xdr:nvSpPr>
        <xdr:cNvPr id="288" name="n_3aveValue【福祉施設】&#10;有形固定資産減価償却率"/>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9541</xdr:rowOff>
    </xdr:from>
    <xdr:ext cx="405111" cy="259045"/>
    <xdr:sp macro="" textlink="">
      <xdr:nvSpPr>
        <xdr:cNvPr id="289" name="n_1mainValue【福祉施設】&#10;有形固定資産減価償却率"/>
        <xdr:cNvSpPr txBox="1"/>
      </xdr:nvSpPr>
      <xdr:spPr>
        <a:xfrm>
          <a:off x="35820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47641</xdr:rowOff>
    </xdr:from>
    <xdr:ext cx="405111" cy="259045"/>
    <xdr:sp macro="" textlink="">
      <xdr:nvSpPr>
        <xdr:cNvPr id="290" name="n_2mainValue【福祉施設】&#10;有形固定資産減価償却率"/>
        <xdr:cNvSpPr txBox="1"/>
      </xdr:nvSpPr>
      <xdr:spPr>
        <a:xfrm>
          <a:off x="2705744"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112413</xdr:rowOff>
    </xdr:from>
    <xdr:ext cx="405111" cy="259045"/>
    <xdr:sp macro="" textlink="">
      <xdr:nvSpPr>
        <xdr:cNvPr id="291" name="n_3mainValue【福祉施設】&#10;有形固定資産減価償却率"/>
        <xdr:cNvSpPr txBox="1"/>
      </xdr:nvSpPr>
      <xdr:spPr>
        <a:xfrm>
          <a:off x="1816744" y="1468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322" name="【福祉施設】&#10;一人当たり面積平均値テキスト"/>
        <xdr:cNvSpPr txBox="1"/>
      </xdr:nvSpPr>
      <xdr:spPr>
        <a:xfrm>
          <a:off x="10515600" y="1452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3629</xdr:rowOff>
    </xdr:from>
    <xdr:to>
      <xdr:col>55</xdr:col>
      <xdr:colOff>50800</xdr:colOff>
      <xdr:row>84</xdr:row>
      <xdr:rowOff>105229</xdr:rowOff>
    </xdr:to>
    <xdr:sp macro="" textlink="">
      <xdr:nvSpPr>
        <xdr:cNvPr id="332" name="楕円 331"/>
        <xdr:cNvSpPr/>
      </xdr:nvSpPr>
      <xdr:spPr>
        <a:xfrm>
          <a:off x="10426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26506</xdr:rowOff>
    </xdr:from>
    <xdr:ext cx="469744" cy="259045"/>
    <xdr:sp macro="" textlink="">
      <xdr:nvSpPr>
        <xdr:cNvPr id="333" name="【福祉施設】&#10;一人当たり面積該当値テキスト"/>
        <xdr:cNvSpPr txBox="1"/>
      </xdr:nvSpPr>
      <xdr:spPr>
        <a:xfrm>
          <a:off x="10515600" y="1425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6894</xdr:rowOff>
    </xdr:from>
    <xdr:to>
      <xdr:col>50</xdr:col>
      <xdr:colOff>165100</xdr:colOff>
      <xdr:row>84</xdr:row>
      <xdr:rowOff>108494</xdr:rowOff>
    </xdr:to>
    <xdr:sp macro="" textlink="">
      <xdr:nvSpPr>
        <xdr:cNvPr id="334" name="楕円 333"/>
        <xdr:cNvSpPr/>
      </xdr:nvSpPr>
      <xdr:spPr>
        <a:xfrm>
          <a:off x="9588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54429</xdr:rowOff>
    </xdr:from>
    <xdr:to>
      <xdr:col>55</xdr:col>
      <xdr:colOff>0</xdr:colOff>
      <xdr:row>84</xdr:row>
      <xdr:rowOff>57694</xdr:rowOff>
    </xdr:to>
    <xdr:cxnSp macro="">
      <xdr:nvCxnSpPr>
        <xdr:cNvPr id="335" name="直線コネクタ 334"/>
        <xdr:cNvCxnSpPr/>
      </xdr:nvCxnSpPr>
      <xdr:spPr>
        <a:xfrm flipV="1">
          <a:off x="9639300" y="144562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6894</xdr:rowOff>
    </xdr:from>
    <xdr:to>
      <xdr:col>46</xdr:col>
      <xdr:colOff>38100</xdr:colOff>
      <xdr:row>84</xdr:row>
      <xdr:rowOff>108494</xdr:rowOff>
    </xdr:to>
    <xdr:sp macro="" textlink="">
      <xdr:nvSpPr>
        <xdr:cNvPr id="336" name="楕円 335"/>
        <xdr:cNvSpPr/>
      </xdr:nvSpPr>
      <xdr:spPr>
        <a:xfrm>
          <a:off x="8699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57694</xdr:rowOff>
    </xdr:from>
    <xdr:to>
      <xdr:col>50</xdr:col>
      <xdr:colOff>114300</xdr:colOff>
      <xdr:row>84</xdr:row>
      <xdr:rowOff>57694</xdr:rowOff>
    </xdr:to>
    <xdr:cxnSp macro="">
      <xdr:nvCxnSpPr>
        <xdr:cNvPr id="337" name="直線コネクタ 336"/>
        <xdr:cNvCxnSpPr/>
      </xdr:nvCxnSpPr>
      <xdr:spPr>
        <a:xfrm>
          <a:off x="8750300" y="144594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6894</xdr:rowOff>
    </xdr:from>
    <xdr:to>
      <xdr:col>41</xdr:col>
      <xdr:colOff>101600</xdr:colOff>
      <xdr:row>84</xdr:row>
      <xdr:rowOff>108494</xdr:rowOff>
    </xdr:to>
    <xdr:sp macro="" textlink="">
      <xdr:nvSpPr>
        <xdr:cNvPr id="338" name="楕円 337"/>
        <xdr:cNvSpPr/>
      </xdr:nvSpPr>
      <xdr:spPr>
        <a:xfrm>
          <a:off x="7810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57694</xdr:rowOff>
    </xdr:from>
    <xdr:to>
      <xdr:col>45</xdr:col>
      <xdr:colOff>177800</xdr:colOff>
      <xdr:row>84</xdr:row>
      <xdr:rowOff>57694</xdr:rowOff>
    </xdr:to>
    <xdr:cxnSp macro="">
      <xdr:nvCxnSpPr>
        <xdr:cNvPr id="339" name="直線コネクタ 338"/>
        <xdr:cNvCxnSpPr/>
      </xdr:nvCxnSpPr>
      <xdr:spPr>
        <a:xfrm>
          <a:off x="7861300" y="144594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71863</xdr:rowOff>
    </xdr:from>
    <xdr:ext cx="469744" cy="259045"/>
    <xdr:sp macro="" textlink="">
      <xdr:nvSpPr>
        <xdr:cNvPr id="340" name="n_1aveValue【福祉施設】&#10;一人当たり面積"/>
        <xdr:cNvSpPr txBox="1"/>
      </xdr:nvSpPr>
      <xdr:spPr>
        <a:xfrm>
          <a:off x="9391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341" name="n_2aveValue【福祉施設】&#10;一人当たり面積"/>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117583</xdr:rowOff>
    </xdr:from>
    <xdr:ext cx="469744" cy="259045"/>
    <xdr:sp macro="" textlink="">
      <xdr:nvSpPr>
        <xdr:cNvPr id="342" name="n_3aveValue【福祉施設】&#10;一人当たり面積"/>
        <xdr:cNvSpPr txBox="1"/>
      </xdr:nvSpPr>
      <xdr:spPr>
        <a:xfrm>
          <a:off x="76264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125021</xdr:rowOff>
    </xdr:from>
    <xdr:ext cx="469744" cy="259045"/>
    <xdr:sp macro="" textlink="">
      <xdr:nvSpPr>
        <xdr:cNvPr id="343" name="n_1mainValue【福祉施設】&#10;一人当たり面積"/>
        <xdr:cNvSpPr txBox="1"/>
      </xdr:nvSpPr>
      <xdr:spPr>
        <a:xfrm>
          <a:off x="9391727" y="1418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125021</xdr:rowOff>
    </xdr:from>
    <xdr:ext cx="469744" cy="259045"/>
    <xdr:sp macro="" textlink="">
      <xdr:nvSpPr>
        <xdr:cNvPr id="344" name="n_2mainValue【福祉施設】&#10;一人当たり面積"/>
        <xdr:cNvSpPr txBox="1"/>
      </xdr:nvSpPr>
      <xdr:spPr>
        <a:xfrm>
          <a:off x="8515427" y="1418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125021</xdr:rowOff>
    </xdr:from>
    <xdr:ext cx="469744" cy="259045"/>
    <xdr:sp macro="" textlink="">
      <xdr:nvSpPr>
        <xdr:cNvPr id="345" name="n_3mainValue【福祉施設】&#10;一人当たり面積"/>
        <xdr:cNvSpPr txBox="1"/>
      </xdr:nvSpPr>
      <xdr:spPr>
        <a:xfrm>
          <a:off x="7626427" y="1418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71" name="直線コネクタ 370"/>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72"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73" name="直線コネクタ 372"/>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5" name="直線コネクタ 37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10721</xdr:rowOff>
    </xdr:from>
    <xdr:ext cx="405111" cy="259045"/>
    <xdr:sp macro="" textlink="">
      <xdr:nvSpPr>
        <xdr:cNvPr id="376" name="【市民会館】&#10;有形固定資産減価償却率平均値テキスト"/>
        <xdr:cNvSpPr txBox="1"/>
      </xdr:nvSpPr>
      <xdr:spPr>
        <a:xfrm>
          <a:off x="4673600" y="17670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77" name="フローチャート: 判断 376"/>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78" name="フローチャート: 判断 377"/>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79" name="フローチャート: 判断 378"/>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80" name="フローチャート: 判断 379"/>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76019</xdr:rowOff>
    </xdr:from>
    <xdr:to>
      <xdr:col>24</xdr:col>
      <xdr:colOff>114300</xdr:colOff>
      <xdr:row>105</xdr:row>
      <xdr:rowOff>6169</xdr:rowOff>
    </xdr:to>
    <xdr:sp macro="" textlink="">
      <xdr:nvSpPr>
        <xdr:cNvPr id="386" name="楕円 385"/>
        <xdr:cNvSpPr/>
      </xdr:nvSpPr>
      <xdr:spPr>
        <a:xfrm>
          <a:off x="45847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54446</xdr:rowOff>
    </xdr:from>
    <xdr:ext cx="405111" cy="259045"/>
    <xdr:sp macro="" textlink="">
      <xdr:nvSpPr>
        <xdr:cNvPr id="387" name="【市民会館】&#10;有形固定資産減価償却率該当値テキスト"/>
        <xdr:cNvSpPr txBox="1"/>
      </xdr:nvSpPr>
      <xdr:spPr>
        <a:xfrm>
          <a:off x="4673600"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110308</xdr:rowOff>
    </xdr:from>
    <xdr:to>
      <xdr:col>20</xdr:col>
      <xdr:colOff>38100</xdr:colOff>
      <xdr:row>105</xdr:row>
      <xdr:rowOff>40458</xdr:rowOff>
    </xdr:to>
    <xdr:sp macro="" textlink="">
      <xdr:nvSpPr>
        <xdr:cNvPr id="388" name="楕円 387"/>
        <xdr:cNvSpPr/>
      </xdr:nvSpPr>
      <xdr:spPr>
        <a:xfrm>
          <a:off x="3746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126819</xdr:rowOff>
    </xdr:from>
    <xdr:to>
      <xdr:col>24</xdr:col>
      <xdr:colOff>63500</xdr:colOff>
      <xdr:row>104</xdr:row>
      <xdr:rowOff>161108</xdr:rowOff>
    </xdr:to>
    <xdr:cxnSp macro="">
      <xdr:nvCxnSpPr>
        <xdr:cNvPr id="389" name="直線コネクタ 388"/>
        <xdr:cNvCxnSpPr/>
      </xdr:nvCxnSpPr>
      <xdr:spPr>
        <a:xfrm flipV="1">
          <a:off x="3797300" y="1795761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144599</xdr:rowOff>
    </xdr:from>
    <xdr:to>
      <xdr:col>15</xdr:col>
      <xdr:colOff>101600</xdr:colOff>
      <xdr:row>105</xdr:row>
      <xdr:rowOff>74749</xdr:rowOff>
    </xdr:to>
    <xdr:sp macro="" textlink="">
      <xdr:nvSpPr>
        <xdr:cNvPr id="390" name="楕円 389"/>
        <xdr:cNvSpPr/>
      </xdr:nvSpPr>
      <xdr:spPr>
        <a:xfrm>
          <a:off x="2857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161108</xdr:rowOff>
    </xdr:from>
    <xdr:to>
      <xdr:col>19</xdr:col>
      <xdr:colOff>177800</xdr:colOff>
      <xdr:row>105</xdr:row>
      <xdr:rowOff>23949</xdr:rowOff>
    </xdr:to>
    <xdr:cxnSp macro="">
      <xdr:nvCxnSpPr>
        <xdr:cNvPr id="391" name="直線コネクタ 390"/>
        <xdr:cNvCxnSpPr/>
      </xdr:nvCxnSpPr>
      <xdr:spPr>
        <a:xfrm flipV="1">
          <a:off x="2908300" y="179919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10705</xdr:rowOff>
    </xdr:from>
    <xdr:to>
      <xdr:col>10</xdr:col>
      <xdr:colOff>165100</xdr:colOff>
      <xdr:row>105</xdr:row>
      <xdr:rowOff>112305</xdr:rowOff>
    </xdr:to>
    <xdr:sp macro="" textlink="">
      <xdr:nvSpPr>
        <xdr:cNvPr id="392" name="楕円 391"/>
        <xdr:cNvSpPr/>
      </xdr:nvSpPr>
      <xdr:spPr>
        <a:xfrm>
          <a:off x="1968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23949</xdr:rowOff>
    </xdr:from>
    <xdr:to>
      <xdr:col>15</xdr:col>
      <xdr:colOff>50800</xdr:colOff>
      <xdr:row>105</xdr:row>
      <xdr:rowOff>61505</xdr:rowOff>
    </xdr:to>
    <xdr:cxnSp macro="">
      <xdr:nvCxnSpPr>
        <xdr:cNvPr id="393" name="直線コネクタ 392"/>
        <xdr:cNvCxnSpPr/>
      </xdr:nvCxnSpPr>
      <xdr:spPr>
        <a:xfrm flipV="1">
          <a:off x="2019300" y="1802619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99440</xdr:rowOff>
    </xdr:from>
    <xdr:ext cx="405111" cy="259045"/>
    <xdr:sp macro="" textlink="">
      <xdr:nvSpPr>
        <xdr:cNvPr id="394" name="n_1aveValue【市民会館】&#10;有形固定資産減価償却率"/>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395" name="n_2aveValue【市民会館】&#10;有形固定資産減価償却率"/>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96" name="n_3ave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31585</xdr:rowOff>
    </xdr:from>
    <xdr:ext cx="405111" cy="259045"/>
    <xdr:sp macro="" textlink="">
      <xdr:nvSpPr>
        <xdr:cNvPr id="397" name="n_1mainValue【市民会館】&#10;有形固定資産減価償却率"/>
        <xdr:cNvSpPr txBox="1"/>
      </xdr:nvSpPr>
      <xdr:spPr>
        <a:xfrm>
          <a:off x="3582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65876</xdr:rowOff>
    </xdr:from>
    <xdr:ext cx="405111" cy="259045"/>
    <xdr:sp macro="" textlink="">
      <xdr:nvSpPr>
        <xdr:cNvPr id="398" name="n_2mainValue【市民会館】&#10;有形固定資産減価償却率"/>
        <xdr:cNvSpPr txBox="1"/>
      </xdr:nvSpPr>
      <xdr:spPr>
        <a:xfrm>
          <a:off x="2705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103432</xdr:rowOff>
    </xdr:from>
    <xdr:ext cx="405111" cy="259045"/>
    <xdr:sp macro="" textlink="">
      <xdr:nvSpPr>
        <xdr:cNvPr id="399" name="n_3mainValue【市民会館】&#10;有形固定資産減価償却率"/>
        <xdr:cNvSpPr txBox="1"/>
      </xdr:nvSpPr>
      <xdr:spPr>
        <a:xfrm>
          <a:off x="1816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1" name="テキスト ボックス 41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3" name="テキスト ボックス 41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5" name="テキスト ボックス 41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7" name="テキスト ボックス 41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421" name="直線コネクタ 420"/>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22"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23" name="直線コネクタ 422"/>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24"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25" name="直線コネクタ 424"/>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426" name="【市民会館】&#10;一人当たり面積平均値テキスト"/>
        <xdr:cNvSpPr txBox="1"/>
      </xdr:nvSpPr>
      <xdr:spPr>
        <a:xfrm>
          <a:off x="10515600"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27" name="フローチャート: 判断 426"/>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28" name="フローチャート: 判断 427"/>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29" name="フローチャート: 判断 428"/>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30" name="フローチャート: 判断 429"/>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34544</xdr:rowOff>
    </xdr:from>
    <xdr:to>
      <xdr:col>55</xdr:col>
      <xdr:colOff>50800</xdr:colOff>
      <xdr:row>104</xdr:row>
      <xdr:rowOff>136144</xdr:rowOff>
    </xdr:to>
    <xdr:sp macro="" textlink="">
      <xdr:nvSpPr>
        <xdr:cNvPr id="436" name="楕円 435"/>
        <xdr:cNvSpPr/>
      </xdr:nvSpPr>
      <xdr:spPr>
        <a:xfrm>
          <a:off x="104267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57421</xdr:rowOff>
    </xdr:from>
    <xdr:ext cx="469744" cy="259045"/>
    <xdr:sp macro="" textlink="">
      <xdr:nvSpPr>
        <xdr:cNvPr id="437" name="【市民会館】&#10;一人当たり面積該当値テキスト"/>
        <xdr:cNvSpPr txBox="1"/>
      </xdr:nvSpPr>
      <xdr:spPr>
        <a:xfrm>
          <a:off x="10515600" y="1771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36830</xdr:rowOff>
    </xdr:from>
    <xdr:to>
      <xdr:col>50</xdr:col>
      <xdr:colOff>165100</xdr:colOff>
      <xdr:row>104</xdr:row>
      <xdr:rowOff>138430</xdr:rowOff>
    </xdr:to>
    <xdr:sp macro="" textlink="">
      <xdr:nvSpPr>
        <xdr:cNvPr id="438" name="楕円 437"/>
        <xdr:cNvSpPr/>
      </xdr:nvSpPr>
      <xdr:spPr>
        <a:xfrm>
          <a:off x="9588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85344</xdr:rowOff>
    </xdr:from>
    <xdr:to>
      <xdr:col>55</xdr:col>
      <xdr:colOff>0</xdr:colOff>
      <xdr:row>104</xdr:row>
      <xdr:rowOff>87630</xdr:rowOff>
    </xdr:to>
    <xdr:cxnSp macro="">
      <xdr:nvCxnSpPr>
        <xdr:cNvPr id="439" name="直線コネクタ 438"/>
        <xdr:cNvCxnSpPr/>
      </xdr:nvCxnSpPr>
      <xdr:spPr>
        <a:xfrm flipV="1">
          <a:off x="9639300" y="179161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36830</xdr:rowOff>
    </xdr:from>
    <xdr:to>
      <xdr:col>46</xdr:col>
      <xdr:colOff>38100</xdr:colOff>
      <xdr:row>104</xdr:row>
      <xdr:rowOff>138430</xdr:rowOff>
    </xdr:to>
    <xdr:sp macro="" textlink="">
      <xdr:nvSpPr>
        <xdr:cNvPr id="440" name="楕円 439"/>
        <xdr:cNvSpPr/>
      </xdr:nvSpPr>
      <xdr:spPr>
        <a:xfrm>
          <a:off x="8699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87630</xdr:rowOff>
    </xdr:from>
    <xdr:to>
      <xdr:col>50</xdr:col>
      <xdr:colOff>114300</xdr:colOff>
      <xdr:row>104</xdr:row>
      <xdr:rowOff>87630</xdr:rowOff>
    </xdr:to>
    <xdr:cxnSp macro="">
      <xdr:nvCxnSpPr>
        <xdr:cNvPr id="441" name="直線コネクタ 440"/>
        <xdr:cNvCxnSpPr/>
      </xdr:nvCxnSpPr>
      <xdr:spPr>
        <a:xfrm>
          <a:off x="8750300" y="17918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36830</xdr:rowOff>
    </xdr:from>
    <xdr:to>
      <xdr:col>41</xdr:col>
      <xdr:colOff>101600</xdr:colOff>
      <xdr:row>104</xdr:row>
      <xdr:rowOff>138430</xdr:rowOff>
    </xdr:to>
    <xdr:sp macro="" textlink="">
      <xdr:nvSpPr>
        <xdr:cNvPr id="442" name="楕円 441"/>
        <xdr:cNvSpPr/>
      </xdr:nvSpPr>
      <xdr:spPr>
        <a:xfrm>
          <a:off x="7810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87630</xdr:rowOff>
    </xdr:from>
    <xdr:to>
      <xdr:col>45</xdr:col>
      <xdr:colOff>177800</xdr:colOff>
      <xdr:row>104</xdr:row>
      <xdr:rowOff>87630</xdr:rowOff>
    </xdr:to>
    <xdr:cxnSp macro="">
      <xdr:nvCxnSpPr>
        <xdr:cNvPr id="443" name="直線コネクタ 442"/>
        <xdr:cNvCxnSpPr/>
      </xdr:nvCxnSpPr>
      <xdr:spPr>
        <a:xfrm>
          <a:off x="7861300" y="17918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131842</xdr:rowOff>
    </xdr:from>
    <xdr:ext cx="469744" cy="259045"/>
    <xdr:sp macro="" textlink="">
      <xdr:nvSpPr>
        <xdr:cNvPr id="444" name="n_1aveValue【市民会館】&#10;一人当たり面積"/>
        <xdr:cNvSpPr txBox="1"/>
      </xdr:nvSpPr>
      <xdr:spPr>
        <a:xfrm>
          <a:off x="9391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124985</xdr:rowOff>
    </xdr:from>
    <xdr:ext cx="469744" cy="259045"/>
    <xdr:sp macro="" textlink="">
      <xdr:nvSpPr>
        <xdr:cNvPr id="445" name="n_2aveValue【市民会館】&#10;一人当たり面積"/>
        <xdr:cNvSpPr txBox="1"/>
      </xdr:nvSpPr>
      <xdr:spPr>
        <a:xfrm>
          <a:off x="8515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446" name="n_3aveValue【市民会館】&#10;一人当たり面積"/>
        <xdr:cNvSpPr txBox="1"/>
      </xdr:nvSpPr>
      <xdr:spPr>
        <a:xfrm>
          <a:off x="7626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154957</xdr:rowOff>
    </xdr:from>
    <xdr:ext cx="469744" cy="259045"/>
    <xdr:sp macro="" textlink="">
      <xdr:nvSpPr>
        <xdr:cNvPr id="447" name="n_1mainValue【市民会館】&#10;一人当たり面積"/>
        <xdr:cNvSpPr txBox="1"/>
      </xdr:nvSpPr>
      <xdr:spPr>
        <a:xfrm>
          <a:off x="93917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154957</xdr:rowOff>
    </xdr:from>
    <xdr:ext cx="469744" cy="259045"/>
    <xdr:sp macro="" textlink="">
      <xdr:nvSpPr>
        <xdr:cNvPr id="448" name="n_2mainValue【市民会館】&#10;一人当たり面積"/>
        <xdr:cNvSpPr txBox="1"/>
      </xdr:nvSpPr>
      <xdr:spPr>
        <a:xfrm>
          <a:off x="8515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154957</xdr:rowOff>
    </xdr:from>
    <xdr:ext cx="469744" cy="259045"/>
    <xdr:sp macro="" textlink="">
      <xdr:nvSpPr>
        <xdr:cNvPr id="449" name="n_3mainValue【市民会館】&#10;一人当たり面積"/>
        <xdr:cNvSpPr txBox="1"/>
      </xdr:nvSpPr>
      <xdr:spPr>
        <a:xfrm>
          <a:off x="7626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75" name="直線コネクタ 474"/>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76"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7" name="直線コネクタ 47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78"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79" name="直線コネクタ 478"/>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480" name="【一般廃棄物処理施設】&#10;有形固定資産減価償却率平均値テキスト"/>
        <xdr:cNvSpPr txBox="1"/>
      </xdr:nvSpPr>
      <xdr:spPr>
        <a:xfrm>
          <a:off x="16357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81" name="フローチャート: 判断 480"/>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82" name="フローチャート: 判断 481"/>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83" name="フローチャート: 判断 482"/>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84" name="フローチャート: 判断 483"/>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77651</xdr:rowOff>
    </xdr:from>
    <xdr:to>
      <xdr:col>85</xdr:col>
      <xdr:colOff>177800</xdr:colOff>
      <xdr:row>39</xdr:row>
      <xdr:rowOff>7801</xdr:rowOff>
    </xdr:to>
    <xdr:sp macro="" textlink="">
      <xdr:nvSpPr>
        <xdr:cNvPr id="490" name="楕円 489"/>
        <xdr:cNvSpPr/>
      </xdr:nvSpPr>
      <xdr:spPr>
        <a:xfrm>
          <a:off x="162687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56078</xdr:rowOff>
    </xdr:from>
    <xdr:ext cx="405111" cy="259045"/>
    <xdr:sp macro="" textlink="">
      <xdr:nvSpPr>
        <xdr:cNvPr id="491" name="【一般廃棄物処理施設】&#10;有形固定資産減価償却率該当値テキスト"/>
        <xdr:cNvSpPr txBox="1"/>
      </xdr:nvSpPr>
      <xdr:spPr>
        <a:xfrm>
          <a:off x="16357600"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25400</xdr:rowOff>
    </xdr:from>
    <xdr:to>
      <xdr:col>81</xdr:col>
      <xdr:colOff>101600</xdr:colOff>
      <xdr:row>37</xdr:row>
      <xdr:rowOff>127000</xdr:rowOff>
    </xdr:to>
    <xdr:sp macro="" textlink="">
      <xdr:nvSpPr>
        <xdr:cNvPr id="492" name="楕円 491"/>
        <xdr:cNvSpPr/>
      </xdr:nvSpPr>
      <xdr:spPr>
        <a:xfrm>
          <a:off x="15430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38</xdr:row>
      <xdr:rowOff>128451</xdr:rowOff>
    </xdr:to>
    <xdr:cxnSp macro="">
      <xdr:nvCxnSpPr>
        <xdr:cNvPr id="493" name="直線コネクタ 492"/>
        <xdr:cNvCxnSpPr/>
      </xdr:nvCxnSpPr>
      <xdr:spPr>
        <a:xfrm>
          <a:off x="15481300" y="6419850"/>
          <a:ext cx="838200" cy="2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xdr:rowOff>
    </xdr:from>
    <xdr:to>
      <xdr:col>76</xdr:col>
      <xdr:colOff>165100</xdr:colOff>
      <xdr:row>35</xdr:row>
      <xdr:rowOff>104140</xdr:rowOff>
    </xdr:to>
    <xdr:sp macro="" textlink="">
      <xdr:nvSpPr>
        <xdr:cNvPr id="494" name="楕円 493"/>
        <xdr:cNvSpPr/>
      </xdr:nvSpPr>
      <xdr:spPr>
        <a:xfrm>
          <a:off x="14541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53340</xdr:rowOff>
    </xdr:from>
    <xdr:to>
      <xdr:col>81</xdr:col>
      <xdr:colOff>50800</xdr:colOff>
      <xdr:row>37</xdr:row>
      <xdr:rowOff>76200</xdr:rowOff>
    </xdr:to>
    <xdr:cxnSp macro="">
      <xdr:nvCxnSpPr>
        <xdr:cNvPr id="495" name="直線コネクタ 494"/>
        <xdr:cNvCxnSpPr/>
      </xdr:nvCxnSpPr>
      <xdr:spPr>
        <a:xfrm>
          <a:off x="14592300" y="605409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96" name="楕円 495"/>
        <xdr:cNvSpPr/>
      </xdr:nvSpPr>
      <xdr:spPr>
        <a:xfrm>
          <a:off x="13652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30480</xdr:rowOff>
    </xdr:from>
    <xdr:to>
      <xdr:col>76</xdr:col>
      <xdr:colOff>114300</xdr:colOff>
      <xdr:row>35</xdr:row>
      <xdr:rowOff>53340</xdr:rowOff>
    </xdr:to>
    <xdr:cxnSp macro="">
      <xdr:nvCxnSpPr>
        <xdr:cNvPr id="497" name="直線コネクタ 496"/>
        <xdr:cNvCxnSpPr/>
      </xdr:nvCxnSpPr>
      <xdr:spPr>
        <a:xfrm>
          <a:off x="13703300" y="60312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498" name="n_1ave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499" name="n_2aveValue【一般廃棄物処理施設】&#10;有形固定資産減価償却率"/>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60977</xdr:rowOff>
    </xdr:from>
    <xdr:ext cx="405111" cy="259045"/>
    <xdr:sp macro="" textlink="">
      <xdr:nvSpPr>
        <xdr:cNvPr id="500" name="n_3aveValue【一般廃棄物処理施設】&#10;有形固定資産減価償却率"/>
        <xdr:cNvSpPr txBox="1"/>
      </xdr:nvSpPr>
      <xdr:spPr>
        <a:xfrm>
          <a:off x="13500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118127</xdr:rowOff>
    </xdr:from>
    <xdr:ext cx="405111" cy="259045"/>
    <xdr:sp macro="" textlink="">
      <xdr:nvSpPr>
        <xdr:cNvPr id="501" name="n_1mainValue【一般廃棄物処理施設】&#10;有形固定資産減価償却率"/>
        <xdr:cNvSpPr txBox="1"/>
      </xdr:nvSpPr>
      <xdr:spPr>
        <a:xfrm>
          <a:off x="15266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120667</xdr:rowOff>
    </xdr:from>
    <xdr:ext cx="405111" cy="259045"/>
    <xdr:sp macro="" textlink="">
      <xdr:nvSpPr>
        <xdr:cNvPr id="502" name="n_2mainValue【一般廃棄物処理施設】&#10;有形固定資産減価償却率"/>
        <xdr:cNvSpPr txBox="1"/>
      </xdr:nvSpPr>
      <xdr:spPr>
        <a:xfrm>
          <a:off x="14389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503" name="n_3mainValue【一般廃棄物処理施設】&#10;有形固定資産減価償却率"/>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4" name="直線コネクタ 51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5" name="テキスト ボックス 51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18" name="直線コネクタ 51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19" name="テキスト ボックス 51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523" name="直線コネクタ 522"/>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24"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25" name="直線コネクタ 524"/>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526"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527" name="直線コネクタ 526"/>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528" name="【一般廃棄物処理施設】&#10;一人当たり有形固定資産（償却資産）額平均値テキスト"/>
        <xdr:cNvSpPr txBox="1"/>
      </xdr:nvSpPr>
      <xdr:spPr>
        <a:xfrm>
          <a:off x="22199600" y="646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529" name="フローチャート: 判断 528"/>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530" name="フローチャート: 判断 529"/>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531" name="フローチャート: 判断 530"/>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532" name="フローチャート: 判断 531"/>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100084</xdr:rowOff>
    </xdr:from>
    <xdr:to>
      <xdr:col>116</xdr:col>
      <xdr:colOff>114300</xdr:colOff>
      <xdr:row>41</xdr:row>
      <xdr:rowOff>30234</xdr:rowOff>
    </xdr:to>
    <xdr:sp macro="" textlink="">
      <xdr:nvSpPr>
        <xdr:cNvPr id="538" name="楕円 537"/>
        <xdr:cNvSpPr/>
      </xdr:nvSpPr>
      <xdr:spPr>
        <a:xfrm>
          <a:off x="22110700" y="695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15011</xdr:rowOff>
    </xdr:from>
    <xdr:ext cx="469744" cy="259045"/>
    <xdr:sp macro="" textlink="">
      <xdr:nvSpPr>
        <xdr:cNvPr id="539" name="【一般廃棄物処理施設】&#10;一人当たり有形固定資産（償却資産）額該当値テキスト"/>
        <xdr:cNvSpPr txBox="1"/>
      </xdr:nvSpPr>
      <xdr:spPr>
        <a:xfrm>
          <a:off x="22199600" y="687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112251</xdr:rowOff>
    </xdr:from>
    <xdr:to>
      <xdr:col>112</xdr:col>
      <xdr:colOff>38100</xdr:colOff>
      <xdr:row>41</xdr:row>
      <xdr:rowOff>42401</xdr:rowOff>
    </xdr:to>
    <xdr:sp macro="" textlink="">
      <xdr:nvSpPr>
        <xdr:cNvPr id="540" name="楕円 539"/>
        <xdr:cNvSpPr/>
      </xdr:nvSpPr>
      <xdr:spPr>
        <a:xfrm>
          <a:off x="21272500" y="69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150884</xdr:rowOff>
    </xdr:from>
    <xdr:to>
      <xdr:col>116</xdr:col>
      <xdr:colOff>63500</xdr:colOff>
      <xdr:row>40</xdr:row>
      <xdr:rowOff>163051</xdr:rowOff>
    </xdr:to>
    <xdr:cxnSp macro="">
      <xdr:nvCxnSpPr>
        <xdr:cNvPr id="541" name="直線コネクタ 540"/>
        <xdr:cNvCxnSpPr/>
      </xdr:nvCxnSpPr>
      <xdr:spPr>
        <a:xfrm flipV="1">
          <a:off x="21323300" y="7008884"/>
          <a:ext cx="838200" cy="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106318</xdr:rowOff>
    </xdr:from>
    <xdr:to>
      <xdr:col>107</xdr:col>
      <xdr:colOff>101600</xdr:colOff>
      <xdr:row>41</xdr:row>
      <xdr:rowOff>36468</xdr:rowOff>
    </xdr:to>
    <xdr:sp macro="" textlink="">
      <xdr:nvSpPr>
        <xdr:cNvPr id="542" name="楕円 541"/>
        <xdr:cNvSpPr/>
      </xdr:nvSpPr>
      <xdr:spPr>
        <a:xfrm>
          <a:off x="20383500" y="69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157118</xdr:rowOff>
    </xdr:from>
    <xdr:to>
      <xdr:col>111</xdr:col>
      <xdr:colOff>177800</xdr:colOff>
      <xdr:row>40</xdr:row>
      <xdr:rowOff>163051</xdr:rowOff>
    </xdr:to>
    <xdr:cxnSp macro="">
      <xdr:nvCxnSpPr>
        <xdr:cNvPr id="543" name="直線コネクタ 542"/>
        <xdr:cNvCxnSpPr/>
      </xdr:nvCxnSpPr>
      <xdr:spPr>
        <a:xfrm>
          <a:off x="20434300" y="7015118"/>
          <a:ext cx="8890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95523</xdr:rowOff>
    </xdr:from>
    <xdr:to>
      <xdr:col>102</xdr:col>
      <xdr:colOff>165100</xdr:colOff>
      <xdr:row>41</xdr:row>
      <xdr:rowOff>25673</xdr:rowOff>
    </xdr:to>
    <xdr:sp macro="" textlink="">
      <xdr:nvSpPr>
        <xdr:cNvPr id="544" name="楕円 543"/>
        <xdr:cNvSpPr/>
      </xdr:nvSpPr>
      <xdr:spPr>
        <a:xfrm>
          <a:off x="19494500" y="69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146323</xdr:rowOff>
    </xdr:from>
    <xdr:to>
      <xdr:col>107</xdr:col>
      <xdr:colOff>50800</xdr:colOff>
      <xdr:row>40</xdr:row>
      <xdr:rowOff>157118</xdr:rowOff>
    </xdr:to>
    <xdr:cxnSp macro="">
      <xdr:nvCxnSpPr>
        <xdr:cNvPr id="545" name="直線コネクタ 544"/>
        <xdr:cNvCxnSpPr/>
      </xdr:nvCxnSpPr>
      <xdr:spPr>
        <a:xfrm>
          <a:off x="19545300" y="7004323"/>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546" name="n_1aveValue【一般廃棄物処理施設】&#10;一人当たり有形固定資産（償却資産）額"/>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547" name="n_2aveValue【一般廃棄物処理施設】&#10;一人当たり有形固定資産（償却資産）額"/>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548" name="n_3aveValue【一般廃棄物処理施設】&#10;一人当たり有形固定資産（償却資産）額"/>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33528</xdr:rowOff>
    </xdr:from>
    <xdr:ext cx="469744" cy="259045"/>
    <xdr:sp macro="" textlink="">
      <xdr:nvSpPr>
        <xdr:cNvPr id="549" name="n_1mainValue【一般廃棄物処理施設】&#10;一人当たり有形固定資産（償却資産）額"/>
        <xdr:cNvSpPr txBox="1"/>
      </xdr:nvSpPr>
      <xdr:spPr>
        <a:xfrm>
          <a:off x="21075728" y="706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27595</xdr:rowOff>
    </xdr:from>
    <xdr:ext cx="469744" cy="259045"/>
    <xdr:sp macro="" textlink="">
      <xdr:nvSpPr>
        <xdr:cNvPr id="550" name="n_2mainValue【一般廃棄物処理施設】&#10;一人当たり有形固定資産（償却資産）額"/>
        <xdr:cNvSpPr txBox="1"/>
      </xdr:nvSpPr>
      <xdr:spPr>
        <a:xfrm>
          <a:off x="20199428" y="705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16800</xdr:rowOff>
    </xdr:from>
    <xdr:ext cx="469744" cy="259045"/>
    <xdr:sp macro="" textlink="">
      <xdr:nvSpPr>
        <xdr:cNvPr id="551" name="n_3mainValue【一般廃棄物処理施設】&#10;一人当たり有形固定資産（償却資産）額"/>
        <xdr:cNvSpPr txBox="1"/>
      </xdr:nvSpPr>
      <xdr:spPr>
        <a:xfrm>
          <a:off x="19310428" y="704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8" name="直線コネクタ 5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9" name="テキスト ボックス 5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0" name="直線コネクタ 5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1" name="テキスト ボックス 5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2" name="直線コネクタ 5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3" name="テキスト ボックス 5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4" name="直線コネクタ 5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5" name="テキスト ボックス 5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6" name="直線コネクタ 5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7" name="テキスト ボックス 5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8" name="直線コネクタ 5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9" name="テキスト ボックス 5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1" name="テキスト ボックス 5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93" name="直線コネクタ 592"/>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94"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95" name="直線コネクタ 594"/>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7" name="直線コネクタ 59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98"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99" name="フローチャート: 判断 598"/>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00" name="フローチャート: 判断 599"/>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01" name="フローチャート: 判断 600"/>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02" name="フローチャート: 判断 601"/>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608" name="楕円 607"/>
        <xdr:cNvSpPr/>
      </xdr:nvSpPr>
      <xdr:spPr>
        <a:xfrm>
          <a:off x="162687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157134</xdr:rowOff>
    </xdr:from>
    <xdr:ext cx="405111" cy="259045"/>
    <xdr:sp macro="" textlink="">
      <xdr:nvSpPr>
        <xdr:cNvPr id="609" name="【消防施設】&#10;有形固定資産減価償却率該当値テキスト"/>
        <xdr:cNvSpPr txBox="1"/>
      </xdr:nvSpPr>
      <xdr:spPr>
        <a:xfrm>
          <a:off x="16357600" y="1370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147320</xdr:rowOff>
    </xdr:from>
    <xdr:to>
      <xdr:col>81</xdr:col>
      <xdr:colOff>101600</xdr:colOff>
      <xdr:row>81</xdr:row>
      <xdr:rowOff>77470</xdr:rowOff>
    </xdr:to>
    <xdr:sp macro="" textlink="">
      <xdr:nvSpPr>
        <xdr:cNvPr id="610" name="楕円 609"/>
        <xdr:cNvSpPr/>
      </xdr:nvSpPr>
      <xdr:spPr>
        <a:xfrm>
          <a:off x="15430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13607</xdr:rowOff>
    </xdr:from>
    <xdr:to>
      <xdr:col>85</xdr:col>
      <xdr:colOff>127000</xdr:colOff>
      <xdr:row>81</xdr:row>
      <xdr:rowOff>26670</xdr:rowOff>
    </xdr:to>
    <xdr:cxnSp macro="">
      <xdr:nvCxnSpPr>
        <xdr:cNvPr id="611" name="直線コネクタ 610"/>
        <xdr:cNvCxnSpPr/>
      </xdr:nvCxnSpPr>
      <xdr:spPr>
        <a:xfrm flipV="1">
          <a:off x="15481300" y="139010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12" name="楕円 611"/>
        <xdr:cNvSpPr/>
      </xdr:nvSpPr>
      <xdr:spPr>
        <a:xfrm>
          <a:off x="14541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26670</xdr:rowOff>
    </xdr:from>
    <xdr:to>
      <xdr:col>81</xdr:col>
      <xdr:colOff>50800</xdr:colOff>
      <xdr:row>81</xdr:row>
      <xdr:rowOff>60961</xdr:rowOff>
    </xdr:to>
    <xdr:cxnSp macro="">
      <xdr:nvCxnSpPr>
        <xdr:cNvPr id="613" name="直線コネクタ 612"/>
        <xdr:cNvCxnSpPr/>
      </xdr:nvCxnSpPr>
      <xdr:spPr>
        <a:xfrm flipV="1">
          <a:off x="14592300" y="139141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70576</xdr:rowOff>
    </xdr:from>
    <xdr:to>
      <xdr:col>72</xdr:col>
      <xdr:colOff>38100</xdr:colOff>
      <xdr:row>80</xdr:row>
      <xdr:rowOff>726</xdr:rowOff>
    </xdr:to>
    <xdr:sp macro="" textlink="">
      <xdr:nvSpPr>
        <xdr:cNvPr id="614" name="楕円 613"/>
        <xdr:cNvSpPr/>
      </xdr:nvSpPr>
      <xdr:spPr>
        <a:xfrm>
          <a:off x="13652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121376</xdr:rowOff>
    </xdr:from>
    <xdr:to>
      <xdr:col>76</xdr:col>
      <xdr:colOff>114300</xdr:colOff>
      <xdr:row>81</xdr:row>
      <xdr:rowOff>60961</xdr:rowOff>
    </xdr:to>
    <xdr:cxnSp macro="">
      <xdr:nvCxnSpPr>
        <xdr:cNvPr id="615" name="直線コネクタ 614"/>
        <xdr:cNvCxnSpPr/>
      </xdr:nvCxnSpPr>
      <xdr:spPr>
        <a:xfrm>
          <a:off x="13703300" y="13665926"/>
          <a:ext cx="889000" cy="28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616" name="n_1aveValue【消防施設】&#10;有形固定資産減価償却率"/>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617"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124114</xdr:rowOff>
    </xdr:from>
    <xdr:ext cx="405111" cy="259045"/>
    <xdr:sp macro="" textlink="">
      <xdr:nvSpPr>
        <xdr:cNvPr id="618" name="n_3aveValue【消防施設】&#10;有形固定資産減価償却率"/>
        <xdr:cNvSpPr txBox="1"/>
      </xdr:nvSpPr>
      <xdr:spPr>
        <a:xfrm>
          <a:off x="13500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93997</xdr:rowOff>
    </xdr:from>
    <xdr:ext cx="405111" cy="259045"/>
    <xdr:sp macro="" textlink="">
      <xdr:nvSpPr>
        <xdr:cNvPr id="619" name="n_1mainValue【消防施設】&#10;有形固定資産減価償却率"/>
        <xdr:cNvSpPr txBox="1"/>
      </xdr:nvSpPr>
      <xdr:spPr>
        <a:xfrm>
          <a:off x="15266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20" name="n_2main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17253</xdr:rowOff>
    </xdr:from>
    <xdr:ext cx="405111" cy="259045"/>
    <xdr:sp macro="" textlink="">
      <xdr:nvSpPr>
        <xdr:cNvPr id="621" name="n_3mainValue【消防施設】&#10;有形固定資産減価償却率"/>
        <xdr:cNvSpPr txBox="1"/>
      </xdr:nvSpPr>
      <xdr:spPr>
        <a:xfrm>
          <a:off x="135007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0" name="テキスト ボックス 6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1" name="直線コネクタ 6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2" name="直線コネクタ 63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3" name="テキスト ボックス 63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4" name="直線コネクタ 63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5" name="テキスト ボックス 63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6" name="直線コネクタ 63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7" name="テキスト ボックス 63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8" name="直線コネクタ 63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9" name="テキスト ボックス 63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43" name="直線コネクタ 642"/>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44"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45" name="直線コネクタ 644"/>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46"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47" name="直線コネクタ 646"/>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648" name="【消防施設】&#10;一人当たり面積平均値テキスト"/>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49" name="フローチャート: 判断 648"/>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50" name="フローチャート: 判断 649"/>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51" name="フローチャート: 判断 650"/>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52" name="フローチャート: 判断 651"/>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53594</xdr:rowOff>
    </xdr:from>
    <xdr:to>
      <xdr:col>116</xdr:col>
      <xdr:colOff>114300</xdr:colOff>
      <xdr:row>83</xdr:row>
      <xdr:rowOff>155194</xdr:rowOff>
    </xdr:to>
    <xdr:sp macro="" textlink="">
      <xdr:nvSpPr>
        <xdr:cNvPr id="658" name="楕円 657"/>
        <xdr:cNvSpPr/>
      </xdr:nvSpPr>
      <xdr:spPr>
        <a:xfrm>
          <a:off x="221107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76471</xdr:rowOff>
    </xdr:from>
    <xdr:ext cx="469744" cy="259045"/>
    <xdr:sp macro="" textlink="">
      <xdr:nvSpPr>
        <xdr:cNvPr id="659" name="【消防施設】&#10;一人当たり面積該当値テキスト"/>
        <xdr:cNvSpPr txBox="1"/>
      </xdr:nvSpPr>
      <xdr:spPr>
        <a:xfrm>
          <a:off x="22199600" y="141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60" name="楕円 659"/>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104394</xdr:rowOff>
    </xdr:to>
    <xdr:cxnSp macro="">
      <xdr:nvCxnSpPr>
        <xdr:cNvPr id="661" name="直線コネクタ 660"/>
        <xdr:cNvCxnSpPr/>
      </xdr:nvCxnSpPr>
      <xdr:spPr>
        <a:xfrm>
          <a:off x="21323300" y="143256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62" name="楕円 661"/>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663" name="直線コネクタ 662"/>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51308</xdr:rowOff>
    </xdr:from>
    <xdr:to>
      <xdr:col>102</xdr:col>
      <xdr:colOff>165100</xdr:colOff>
      <xdr:row>84</xdr:row>
      <xdr:rowOff>152908</xdr:rowOff>
    </xdr:to>
    <xdr:sp macro="" textlink="">
      <xdr:nvSpPr>
        <xdr:cNvPr id="664" name="楕円 663"/>
        <xdr:cNvSpPr/>
      </xdr:nvSpPr>
      <xdr:spPr>
        <a:xfrm>
          <a:off x="19494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84</xdr:row>
      <xdr:rowOff>102108</xdr:rowOff>
    </xdr:to>
    <xdr:cxnSp macro="">
      <xdr:nvCxnSpPr>
        <xdr:cNvPr id="665" name="直線コネクタ 664"/>
        <xdr:cNvCxnSpPr/>
      </xdr:nvCxnSpPr>
      <xdr:spPr>
        <a:xfrm flipV="1">
          <a:off x="19545300" y="1432560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666" name="n_1aveValue【消防施設】&#10;一人当たり面積"/>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667" name="n_2aveValue【消防施設】&#10;一人当たり面積"/>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668"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669" name="n_1main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70" name="n_2mainValue【消防施設】&#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144035</xdr:rowOff>
    </xdr:from>
    <xdr:ext cx="469744" cy="259045"/>
    <xdr:sp macro="" textlink="">
      <xdr:nvSpPr>
        <xdr:cNvPr id="671" name="n_3mainValue【消防施設】&#10;一人当たり面積"/>
        <xdr:cNvSpPr txBox="1"/>
      </xdr:nvSpPr>
      <xdr:spPr>
        <a:xfrm>
          <a:off x="19310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2" name="直線コネクタ 68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3" name="テキスト ボックス 68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4" name="直線コネクタ 68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5" name="テキスト ボックス 68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6" name="直線コネクタ 68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7" name="テキスト ボックス 68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8" name="直線コネクタ 68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9" name="テキスト ボックス 68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0" name="直線コネクタ 68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1" name="テキスト ボックス 69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2" name="直線コネクタ 69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3" name="テキスト ボックス 69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97" name="直線コネクタ 696"/>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98"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99" name="直線コネクタ 698"/>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1" name="直線コネクタ 70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702" name="【庁舎】&#10;有形固定資産減価償却率平均値テキスト"/>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03" name="フローチャート: 判断 702"/>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04" name="フローチャート: 判断 703"/>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05" name="フローチャート: 判断 704"/>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06" name="フローチャート: 判断 705"/>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160927</xdr:rowOff>
    </xdr:from>
    <xdr:to>
      <xdr:col>85</xdr:col>
      <xdr:colOff>177800</xdr:colOff>
      <xdr:row>106</xdr:row>
      <xdr:rowOff>91077</xdr:rowOff>
    </xdr:to>
    <xdr:sp macro="" textlink="">
      <xdr:nvSpPr>
        <xdr:cNvPr id="712" name="楕円 711"/>
        <xdr:cNvSpPr/>
      </xdr:nvSpPr>
      <xdr:spPr>
        <a:xfrm>
          <a:off x="162687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139354</xdr:rowOff>
    </xdr:from>
    <xdr:ext cx="405111" cy="259045"/>
    <xdr:sp macro="" textlink="">
      <xdr:nvSpPr>
        <xdr:cNvPr id="713" name="【庁舎】&#10;有形固定資産減価償却率該当値テキスト"/>
        <xdr:cNvSpPr txBox="1"/>
      </xdr:nvSpPr>
      <xdr:spPr>
        <a:xfrm>
          <a:off x="16357600"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22134</xdr:rowOff>
    </xdr:from>
    <xdr:to>
      <xdr:col>81</xdr:col>
      <xdr:colOff>101600</xdr:colOff>
      <xdr:row>106</xdr:row>
      <xdr:rowOff>123734</xdr:rowOff>
    </xdr:to>
    <xdr:sp macro="" textlink="">
      <xdr:nvSpPr>
        <xdr:cNvPr id="714" name="楕円 713"/>
        <xdr:cNvSpPr/>
      </xdr:nvSpPr>
      <xdr:spPr>
        <a:xfrm>
          <a:off x="15430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40277</xdr:rowOff>
    </xdr:from>
    <xdr:to>
      <xdr:col>85</xdr:col>
      <xdr:colOff>127000</xdr:colOff>
      <xdr:row>106</xdr:row>
      <xdr:rowOff>72934</xdr:rowOff>
    </xdr:to>
    <xdr:cxnSp macro="">
      <xdr:nvCxnSpPr>
        <xdr:cNvPr id="715" name="直線コネクタ 714"/>
        <xdr:cNvCxnSpPr/>
      </xdr:nvCxnSpPr>
      <xdr:spPr>
        <a:xfrm flipV="1">
          <a:off x="15481300" y="182139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54792</xdr:rowOff>
    </xdr:from>
    <xdr:to>
      <xdr:col>76</xdr:col>
      <xdr:colOff>165100</xdr:colOff>
      <xdr:row>106</xdr:row>
      <xdr:rowOff>156392</xdr:rowOff>
    </xdr:to>
    <xdr:sp macro="" textlink="">
      <xdr:nvSpPr>
        <xdr:cNvPr id="716" name="楕円 715"/>
        <xdr:cNvSpPr/>
      </xdr:nvSpPr>
      <xdr:spPr>
        <a:xfrm>
          <a:off x="14541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72934</xdr:rowOff>
    </xdr:from>
    <xdr:to>
      <xdr:col>81</xdr:col>
      <xdr:colOff>50800</xdr:colOff>
      <xdr:row>106</xdr:row>
      <xdr:rowOff>105592</xdr:rowOff>
    </xdr:to>
    <xdr:cxnSp macro="">
      <xdr:nvCxnSpPr>
        <xdr:cNvPr id="717" name="直線コネクタ 716"/>
        <xdr:cNvCxnSpPr/>
      </xdr:nvCxnSpPr>
      <xdr:spPr>
        <a:xfrm flipV="1">
          <a:off x="14592300" y="182466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87449</xdr:rowOff>
    </xdr:from>
    <xdr:to>
      <xdr:col>72</xdr:col>
      <xdr:colOff>38100</xdr:colOff>
      <xdr:row>107</xdr:row>
      <xdr:rowOff>17599</xdr:rowOff>
    </xdr:to>
    <xdr:sp macro="" textlink="">
      <xdr:nvSpPr>
        <xdr:cNvPr id="718" name="楕円 717"/>
        <xdr:cNvSpPr/>
      </xdr:nvSpPr>
      <xdr:spPr>
        <a:xfrm>
          <a:off x="13652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105592</xdr:rowOff>
    </xdr:from>
    <xdr:to>
      <xdr:col>76</xdr:col>
      <xdr:colOff>114300</xdr:colOff>
      <xdr:row>106</xdr:row>
      <xdr:rowOff>138249</xdr:rowOff>
    </xdr:to>
    <xdr:cxnSp macro="">
      <xdr:nvCxnSpPr>
        <xdr:cNvPr id="719" name="直線コネクタ 718"/>
        <xdr:cNvCxnSpPr/>
      </xdr:nvCxnSpPr>
      <xdr:spPr>
        <a:xfrm flipV="1">
          <a:off x="13703300" y="182792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122300</xdr:rowOff>
    </xdr:from>
    <xdr:ext cx="405111" cy="259045"/>
    <xdr:sp macro="" textlink="">
      <xdr:nvSpPr>
        <xdr:cNvPr id="720" name="n_1aveValue【庁舎】&#10;有形固定資産減価償却率"/>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721" name="n_2aveValue【庁舎】&#10;有形固定資産減価償却率"/>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722" name="n_3aveValue【庁舎】&#10;有形固定資産減価償却率"/>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114861</xdr:rowOff>
    </xdr:from>
    <xdr:ext cx="405111" cy="259045"/>
    <xdr:sp macro="" textlink="">
      <xdr:nvSpPr>
        <xdr:cNvPr id="723" name="n_1mainValue【庁舎】&#10;有形固定資産減価償却率"/>
        <xdr:cNvSpPr txBox="1"/>
      </xdr:nvSpPr>
      <xdr:spPr>
        <a:xfrm>
          <a:off x="152660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147519</xdr:rowOff>
    </xdr:from>
    <xdr:ext cx="405111" cy="259045"/>
    <xdr:sp macro="" textlink="">
      <xdr:nvSpPr>
        <xdr:cNvPr id="724" name="n_2mainValue【庁舎】&#10;有形固定資産減価償却率"/>
        <xdr:cNvSpPr txBox="1"/>
      </xdr:nvSpPr>
      <xdr:spPr>
        <a:xfrm>
          <a:off x="14389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8726</xdr:rowOff>
    </xdr:from>
    <xdr:ext cx="405111" cy="259045"/>
    <xdr:sp macro="" textlink="">
      <xdr:nvSpPr>
        <xdr:cNvPr id="725" name="n_3mainValue【庁舎】&#10;有形固定資産減価償却率"/>
        <xdr:cNvSpPr txBox="1"/>
      </xdr:nvSpPr>
      <xdr:spPr>
        <a:xfrm>
          <a:off x="13500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6" name="直線コネクタ 7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7" name="テキスト ボックス 7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8" name="直線コネクタ 7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9" name="テキスト ボックス 7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0" name="直線コネクタ 7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1" name="テキスト ボックス 7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2" name="直線コネクタ 7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3" name="テキスト ボックス 7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4" name="直線コネクタ 7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5" name="テキスト ボックス 7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49" name="直線コネクタ 748"/>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50"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51" name="直線コネクタ 750"/>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52"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53" name="直線コネクタ 752"/>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754" name="【庁舎】&#10;一人当たり面積平均値テキスト"/>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55" name="フローチャート: 判断 754"/>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56" name="フローチャート: 判断 755"/>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57" name="フローチャート: 判断 756"/>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758" name="フローチャート: 判断 757"/>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133986</xdr:rowOff>
    </xdr:from>
    <xdr:to>
      <xdr:col>116</xdr:col>
      <xdr:colOff>114300</xdr:colOff>
      <xdr:row>106</xdr:row>
      <xdr:rowOff>64136</xdr:rowOff>
    </xdr:to>
    <xdr:sp macro="" textlink="">
      <xdr:nvSpPr>
        <xdr:cNvPr id="764" name="楕円 763"/>
        <xdr:cNvSpPr/>
      </xdr:nvSpPr>
      <xdr:spPr>
        <a:xfrm>
          <a:off x="221107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156863</xdr:rowOff>
    </xdr:from>
    <xdr:ext cx="469744" cy="259045"/>
    <xdr:sp macro="" textlink="">
      <xdr:nvSpPr>
        <xdr:cNvPr id="765" name="【庁舎】&#10;一人当たり面積該当値テキスト"/>
        <xdr:cNvSpPr txBox="1"/>
      </xdr:nvSpPr>
      <xdr:spPr>
        <a:xfrm>
          <a:off x="22199600" y="1798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135889</xdr:rowOff>
    </xdr:from>
    <xdr:to>
      <xdr:col>112</xdr:col>
      <xdr:colOff>38100</xdr:colOff>
      <xdr:row>106</xdr:row>
      <xdr:rowOff>66039</xdr:rowOff>
    </xdr:to>
    <xdr:sp macro="" textlink="">
      <xdr:nvSpPr>
        <xdr:cNvPr id="766" name="楕円 765"/>
        <xdr:cNvSpPr/>
      </xdr:nvSpPr>
      <xdr:spPr>
        <a:xfrm>
          <a:off x="21272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13336</xdr:rowOff>
    </xdr:from>
    <xdr:to>
      <xdr:col>116</xdr:col>
      <xdr:colOff>63500</xdr:colOff>
      <xdr:row>106</xdr:row>
      <xdr:rowOff>15239</xdr:rowOff>
    </xdr:to>
    <xdr:cxnSp macro="">
      <xdr:nvCxnSpPr>
        <xdr:cNvPr id="767" name="直線コネクタ 766"/>
        <xdr:cNvCxnSpPr/>
      </xdr:nvCxnSpPr>
      <xdr:spPr>
        <a:xfrm flipV="1">
          <a:off x="21323300" y="181870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68" name="楕円 767"/>
        <xdr:cNvSpPr/>
      </xdr:nvSpPr>
      <xdr:spPr>
        <a:xfrm>
          <a:off x="20383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15239</xdr:rowOff>
    </xdr:from>
    <xdr:to>
      <xdr:col>111</xdr:col>
      <xdr:colOff>177800</xdr:colOff>
      <xdr:row>106</xdr:row>
      <xdr:rowOff>15239</xdr:rowOff>
    </xdr:to>
    <xdr:cxnSp macro="">
      <xdr:nvCxnSpPr>
        <xdr:cNvPr id="769" name="直線コネクタ 768"/>
        <xdr:cNvCxnSpPr/>
      </xdr:nvCxnSpPr>
      <xdr:spPr>
        <a:xfrm>
          <a:off x="20434300" y="18188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135889</xdr:rowOff>
    </xdr:from>
    <xdr:to>
      <xdr:col>102</xdr:col>
      <xdr:colOff>165100</xdr:colOff>
      <xdr:row>106</xdr:row>
      <xdr:rowOff>66039</xdr:rowOff>
    </xdr:to>
    <xdr:sp macro="" textlink="">
      <xdr:nvSpPr>
        <xdr:cNvPr id="770" name="楕円 769"/>
        <xdr:cNvSpPr/>
      </xdr:nvSpPr>
      <xdr:spPr>
        <a:xfrm>
          <a:off x="19494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15239</xdr:rowOff>
    </xdr:from>
    <xdr:to>
      <xdr:col>107</xdr:col>
      <xdr:colOff>50800</xdr:colOff>
      <xdr:row>106</xdr:row>
      <xdr:rowOff>15239</xdr:rowOff>
    </xdr:to>
    <xdr:cxnSp macro="">
      <xdr:nvCxnSpPr>
        <xdr:cNvPr id="771" name="直線コネクタ 770"/>
        <xdr:cNvCxnSpPr/>
      </xdr:nvCxnSpPr>
      <xdr:spPr>
        <a:xfrm>
          <a:off x="19545300" y="18188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772" name="n_1aveValue【庁舎】&#10;一人当たり面積"/>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773" name="n_2aveValue【庁舎】&#10;一人当たり面積"/>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161941</xdr:rowOff>
    </xdr:from>
    <xdr:ext cx="469744" cy="259045"/>
    <xdr:sp macro="" textlink="">
      <xdr:nvSpPr>
        <xdr:cNvPr id="774" name="n_3aveValue【庁舎】&#10;一人当たり面積"/>
        <xdr:cNvSpPr txBox="1"/>
      </xdr:nvSpPr>
      <xdr:spPr>
        <a:xfrm>
          <a:off x="19310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82566</xdr:rowOff>
    </xdr:from>
    <xdr:ext cx="469744" cy="259045"/>
    <xdr:sp macro="" textlink="">
      <xdr:nvSpPr>
        <xdr:cNvPr id="775" name="n_1mainValue【庁舎】&#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776" name="n_2mainValue【庁舎】&#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82566</xdr:rowOff>
    </xdr:from>
    <xdr:ext cx="469744" cy="259045"/>
    <xdr:sp macro="" textlink="">
      <xdr:nvSpPr>
        <xdr:cNvPr id="777" name="n_3mainValue【庁舎】&#10;一人当たり面積"/>
        <xdr:cNvSpPr txBox="1"/>
      </xdr:nvSpPr>
      <xdr:spPr>
        <a:xfrm>
          <a:off x="19310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類似団体と比較して特に有形固定資産減価償却率が高い水準の施設は図書館及び消防施設であり、特に低い施設は</a:t>
          </a:r>
          <a:r>
            <a:rPr kumimoji="1" lang="ja-JP" altLang="en-US" sz="1100">
              <a:solidFill>
                <a:schemeClr val="dk1"/>
              </a:solidFill>
              <a:effectLst/>
              <a:latin typeface="+mn-lt"/>
              <a:ea typeface="+mn-ea"/>
              <a:cs typeface="+mn-cs"/>
            </a:rPr>
            <a:t>一般廃棄物処理施設や</a:t>
          </a:r>
          <a:r>
            <a:rPr kumimoji="1" lang="ja-JP" altLang="ja-JP" sz="1100">
              <a:solidFill>
                <a:schemeClr val="dk1"/>
              </a:solidFill>
              <a:effectLst/>
              <a:latin typeface="+mn-lt"/>
              <a:ea typeface="+mn-ea"/>
              <a:cs typeface="+mn-cs"/>
            </a:rPr>
            <a:t>福祉施設及び庁舎である。一般廃棄物処理施設は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年度に一部事務組合が建設していた施設が完成したため、</a:t>
          </a:r>
          <a:r>
            <a:rPr kumimoji="1" lang="ja-JP" altLang="ja-JP" sz="1100">
              <a:solidFill>
                <a:schemeClr val="dk1"/>
              </a:solidFill>
              <a:effectLst/>
              <a:latin typeface="+mn-lt"/>
              <a:ea typeface="+mn-ea"/>
              <a:cs typeface="+mn-cs"/>
            </a:rPr>
            <a:t>有形固定資産減価償却率が大幅に減少し</a:t>
          </a:r>
          <a:r>
            <a:rPr kumimoji="1" lang="ja-JP" altLang="en-US" sz="1100">
              <a:solidFill>
                <a:schemeClr val="dk1"/>
              </a:solidFill>
              <a:effectLst/>
              <a:latin typeface="+mn-lt"/>
              <a:ea typeface="+mn-ea"/>
              <a:cs typeface="+mn-cs"/>
            </a:rPr>
            <a:t>た。しかしながら</a:t>
          </a:r>
          <a:r>
            <a:rPr kumimoji="1" lang="ja-JP" altLang="ja-JP" sz="1100">
              <a:solidFill>
                <a:schemeClr val="dk1"/>
              </a:solidFill>
              <a:effectLst/>
              <a:latin typeface="+mn-lt"/>
              <a:ea typeface="+mn-ea"/>
              <a:cs typeface="+mn-cs"/>
            </a:rPr>
            <a:t>他の施設は建設後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が経過しており施設の維持管理費を含め、今後の施設の有り方を考慮していく必要がある。消防施設においては、広域消防の消防庁舎や消防団の詰所や消防車両の車庫が主な施設である。今後は広域消防が消防庁舎の建設を計画しているため、将来的には減少するものと見込まれる。</a:t>
          </a:r>
          <a:r>
            <a:rPr kumimoji="1" lang="ja-JP" altLang="en-US" sz="1100">
              <a:solidFill>
                <a:schemeClr val="dk1"/>
              </a:solidFill>
              <a:effectLst/>
              <a:latin typeface="+mn-lt"/>
              <a:ea typeface="+mn-ea"/>
              <a:cs typeface="+mn-cs"/>
            </a:rPr>
            <a:t>体育館・プール施設は平成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か年計画で行っていた体育館耐震改修事業が終了し、新たな資産となったことにより、類似団体よりも低い水準となった。</a:t>
          </a:r>
          <a:r>
            <a:rPr kumimoji="1" lang="ja-JP" altLang="ja-JP" sz="1100">
              <a:solidFill>
                <a:schemeClr val="dk1"/>
              </a:solidFill>
              <a:effectLst/>
              <a:latin typeface="+mn-lt"/>
              <a:ea typeface="+mn-ea"/>
              <a:cs typeface="+mn-cs"/>
            </a:rPr>
            <a:t>各施設の１人当たりの面積において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、類似団体と比較すると水準が高い施設が多いが、これは</a:t>
          </a:r>
          <a:r>
            <a:rPr lang="ja-JP" altLang="ja-JP" sz="1100" b="0" i="0" baseline="0">
              <a:solidFill>
                <a:schemeClr val="dk1"/>
              </a:solidFill>
              <a:effectLst/>
              <a:latin typeface="+mn-lt"/>
              <a:ea typeface="+mn-ea"/>
              <a:cs typeface="+mn-cs"/>
            </a:rPr>
            <a:t>当町の地理的要因が影響している。　富士五湖の内、４湖を抱えその湖畔に集落が点在するため、公共施設の集約が困難な状況がある。その他、</a:t>
          </a:r>
          <a:r>
            <a:rPr kumimoji="1" lang="ja-JP" altLang="ja-JP" sz="1100">
              <a:solidFill>
                <a:schemeClr val="dk1"/>
              </a:solidFill>
              <a:effectLst/>
              <a:latin typeface="+mn-lt"/>
              <a:ea typeface="+mn-ea"/>
              <a:cs typeface="+mn-cs"/>
            </a:rPr>
            <a:t>庁舎・福祉施設・プールについては市町村合併以来、新町建設計画により行っている施設整備により比較的新しい施設が多いため、有形固定資産減価償却率は低い水準にある。今後においても適切に維持管理及び修繕を行うことにより既存施設の長寿命化を行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26,473
26,097
158.40
13,019,030
11,665,266
1,084,791
7,666,785
18,344,296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個人</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建物建築</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や外国人観光客の増加に伴う大型の宿泊施設の建設</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などにより、地方税</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全体が増収している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不変性の強い固定資産税が税収の約５</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％を占めているため比較的安定した収入は見込まれている。当町は観光立町であり、近年外国人旅行者も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大幅に</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ことから、法人住民税などを安定した水準に保つためにも観光施策もうまく大胆に取り入れていく必要がある。財政力指数は、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合併特例事業などによる地方債の増加に伴い基準財政需要額が増加しており、ここ数年は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若干下がって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いる状況である。今後においても、</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合併特例事業などを考慮しながら、強い財政力のある町を目指し、財政力指数が上がるよう努力をする。また、徴収率の向上を目指し、更なる安定した歳入の確保に努める。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105833</xdr:rowOff>
    </xdr:to>
    <xdr:cxnSp macro="">
      <xdr:nvCxnSpPr>
        <xdr:cNvPr id="72" name="直線コネクタ 71"/>
        <xdr:cNvCxnSpPr/>
      </xdr:nvCxnSpPr>
      <xdr:spPr>
        <a:xfrm>
          <a:off x="3225800" y="72799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79022</xdr:rowOff>
    </xdr:to>
    <xdr:cxnSp macro="">
      <xdr:nvCxnSpPr>
        <xdr:cNvPr id="75" name="直線コネクタ 74"/>
        <xdr:cNvCxnSpPr/>
      </xdr:nvCxnSpPr>
      <xdr:spPr>
        <a:xfrm>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65617</xdr:rowOff>
    </xdr:to>
    <xdr:cxnSp macro="">
      <xdr:nvCxnSpPr>
        <xdr:cNvPr id="78" name="直線コネクタ 77"/>
        <xdr:cNvCxnSpPr/>
      </xdr:nvCxnSpPr>
      <xdr:spPr>
        <a:xfrm>
          <a:off x="1447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1" name="テキスト ボックス 90"/>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93" name="テキスト ボックス 92"/>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97" name="テキスト ボックス 96"/>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経常収支比率については、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76.2</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77.5</a:t>
          </a:r>
          <a:r>
            <a:rPr kumimoji="1" lang="ja-JP" altLang="en-US" sz="1100">
              <a:latin typeface="ＭＳ Ｐゴシック" panose="020B0600070205080204" pitchFamily="50" charset="-128"/>
              <a:ea typeface="ＭＳ Ｐゴシック" panose="020B0600070205080204" pitchFamily="50" charset="-128"/>
            </a:rPr>
            <a:t>％へと上昇した。　これは、町民税を中心としたを地方税及び地方消費税交付金増加等により歳入一般財源が増加したが、歳出一般財源がそれ以上増加したことにより、比率としては上がった。　当町の経常収支比率の水準は、県平均をうわまっているものの、今後も、社会保障費などの義務的経費の上昇が見込まれる中、一方では、合併町村として平成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年度からは交付税措置の激変緩和期間により縮減がされていることに伴い、その減額に沿う形で経常収支比率も影響を受けることが想定される。　経常収支比率の上昇を抑えるためには、経常的な経費を計画的に削減していく必要があるため、効率化による行政コストの削減に向けての行政改革を実施していく必要がある。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146050</xdr:rowOff>
    </xdr:from>
    <xdr:to>
      <xdr:col>23</xdr:col>
      <xdr:colOff>133350</xdr:colOff>
      <xdr:row>67</xdr:row>
      <xdr:rowOff>113792</xdr:rowOff>
    </xdr:to>
    <xdr:cxnSp macro="">
      <xdr:nvCxnSpPr>
        <xdr:cNvPr id="125" name="直線コネクタ 124"/>
        <xdr:cNvCxnSpPr/>
      </xdr:nvCxnSpPr>
      <xdr:spPr>
        <a:xfrm flipV="1">
          <a:off x="4953000" y="104330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85869</xdr:rowOff>
    </xdr:from>
    <xdr:ext cx="762000" cy="259045"/>
    <xdr:sp macro="" textlink="">
      <xdr:nvSpPr>
        <xdr:cNvPr id="126" name="財政構造の弾力性最小値テキスト"/>
        <xdr:cNvSpPr txBox="1"/>
      </xdr:nvSpPr>
      <xdr:spPr>
        <a:xfrm>
          <a:off x="5041900" y="1157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113792</xdr:rowOff>
    </xdr:from>
    <xdr:to>
      <xdr:col>24</xdr:col>
      <xdr:colOff>12700</xdr:colOff>
      <xdr:row>67</xdr:row>
      <xdr:rowOff>113792</xdr:rowOff>
    </xdr:to>
    <xdr:cxnSp macro="">
      <xdr:nvCxnSpPr>
        <xdr:cNvPr id="127" name="直線コネクタ 126"/>
        <xdr:cNvCxnSpPr/>
      </xdr:nvCxnSpPr>
      <xdr:spPr>
        <a:xfrm>
          <a:off x="4864100" y="1160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60977</xdr:rowOff>
    </xdr:from>
    <xdr:ext cx="762000" cy="259045"/>
    <xdr:sp macro="" textlink="">
      <xdr:nvSpPr>
        <xdr:cNvPr id="128" name="財政構造の弾力性最大値テキスト"/>
        <xdr:cNvSpPr txBox="1"/>
      </xdr:nvSpPr>
      <xdr:spPr>
        <a:xfrm>
          <a:off x="5041900" y="1017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146050</xdr:rowOff>
    </xdr:from>
    <xdr:to>
      <xdr:col>24</xdr:col>
      <xdr:colOff>12700</xdr:colOff>
      <xdr:row>60</xdr:row>
      <xdr:rowOff>146050</xdr:rowOff>
    </xdr:to>
    <xdr:cxnSp macro="">
      <xdr:nvCxnSpPr>
        <xdr:cNvPr id="129" name="直線コネクタ 128"/>
        <xdr:cNvCxnSpPr/>
      </xdr:nvCxnSpPr>
      <xdr:spPr>
        <a:xfrm>
          <a:off x="4864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83312</xdr:rowOff>
    </xdr:from>
    <xdr:to>
      <xdr:col>23</xdr:col>
      <xdr:colOff>133350</xdr:colOff>
      <xdr:row>60</xdr:row>
      <xdr:rowOff>146050</xdr:rowOff>
    </xdr:to>
    <xdr:cxnSp macro="">
      <xdr:nvCxnSpPr>
        <xdr:cNvPr id="130" name="直線コネクタ 129"/>
        <xdr:cNvCxnSpPr/>
      </xdr:nvCxnSpPr>
      <xdr:spPr>
        <a:xfrm>
          <a:off x="4114800" y="1037031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37863</xdr:rowOff>
    </xdr:from>
    <xdr:ext cx="762000" cy="259045"/>
    <xdr:sp macro="" textlink="">
      <xdr:nvSpPr>
        <xdr:cNvPr id="131" name="財政構造の弾力性平均値テキスト"/>
        <xdr:cNvSpPr txBox="1"/>
      </xdr:nvSpPr>
      <xdr:spPr>
        <a:xfrm>
          <a:off x="5041900" y="11010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65786</xdr:rowOff>
    </xdr:from>
    <xdr:to>
      <xdr:col>23</xdr:col>
      <xdr:colOff>184150</xdr:colOff>
      <xdr:row>64</xdr:row>
      <xdr:rowOff>167386</xdr:rowOff>
    </xdr:to>
    <xdr:sp macro="" textlink="">
      <xdr:nvSpPr>
        <xdr:cNvPr id="132" name="フローチャート: 判断 131"/>
        <xdr:cNvSpPr/>
      </xdr:nvSpPr>
      <xdr:spPr>
        <a:xfrm>
          <a:off x="49022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83312</xdr:rowOff>
    </xdr:from>
    <xdr:to>
      <xdr:col>19</xdr:col>
      <xdr:colOff>133350</xdr:colOff>
      <xdr:row>60</xdr:row>
      <xdr:rowOff>146050</xdr:rowOff>
    </xdr:to>
    <xdr:cxnSp macro="">
      <xdr:nvCxnSpPr>
        <xdr:cNvPr id="133" name="直線コネクタ 132"/>
        <xdr:cNvCxnSpPr/>
      </xdr:nvCxnSpPr>
      <xdr:spPr>
        <a:xfrm flipV="1">
          <a:off x="3225800" y="103703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46482</xdr:rowOff>
    </xdr:from>
    <xdr:to>
      <xdr:col>19</xdr:col>
      <xdr:colOff>184150</xdr:colOff>
      <xdr:row>64</xdr:row>
      <xdr:rowOff>148082</xdr:rowOff>
    </xdr:to>
    <xdr:sp macro="" textlink="">
      <xdr:nvSpPr>
        <xdr:cNvPr id="134" name="フローチャート: 判断 133"/>
        <xdr:cNvSpPr/>
      </xdr:nvSpPr>
      <xdr:spPr>
        <a:xfrm>
          <a:off x="4064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132859</xdr:rowOff>
    </xdr:from>
    <xdr:ext cx="736600" cy="259045"/>
    <xdr:sp macro="" textlink="">
      <xdr:nvSpPr>
        <xdr:cNvPr id="135" name="テキスト ボックス 134"/>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60</xdr:row>
      <xdr:rowOff>160528</xdr:rowOff>
    </xdr:to>
    <xdr:cxnSp macro="">
      <xdr:nvCxnSpPr>
        <xdr:cNvPr id="136" name="直線コネクタ 135"/>
        <xdr:cNvCxnSpPr/>
      </xdr:nvCxnSpPr>
      <xdr:spPr>
        <a:xfrm flipV="1">
          <a:off x="2336800" y="104330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46482</xdr:rowOff>
    </xdr:from>
    <xdr:to>
      <xdr:col>15</xdr:col>
      <xdr:colOff>133350</xdr:colOff>
      <xdr:row>64</xdr:row>
      <xdr:rowOff>148082</xdr:rowOff>
    </xdr:to>
    <xdr:sp macro="" textlink="">
      <xdr:nvSpPr>
        <xdr:cNvPr id="137" name="フローチャート: 判断 136"/>
        <xdr:cNvSpPr/>
      </xdr:nvSpPr>
      <xdr:spPr>
        <a:xfrm>
          <a:off x="3175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38" name="テキスト ボックス 137"/>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160528</xdr:rowOff>
    </xdr:from>
    <xdr:to>
      <xdr:col>11</xdr:col>
      <xdr:colOff>31750</xdr:colOff>
      <xdr:row>61</xdr:row>
      <xdr:rowOff>3556</xdr:rowOff>
    </xdr:to>
    <xdr:cxnSp macro="">
      <xdr:nvCxnSpPr>
        <xdr:cNvPr id="139" name="直線コネクタ 138"/>
        <xdr:cNvCxnSpPr/>
      </xdr:nvCxnSpPr>
      <xdr:spPr>
        <a:xfrm flipV="1">
          <a:off x="1447800" y="104475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49022</xdr:rowOff>
    </xdr:from>
    <xdr:to>
      <xdr:col>11</xdr:col>
      <xdr:colOff>82550</xdr:colOff>
      <xdr:row>63</xdr:row>
      <xdr:rowOff>150622</xdr:rowOff>
    </xdr:to>
    <xdr:sp macro="" textlink="">
      <xdr:nvSpPr>
        <xdr:cNvPr id="140" name="フローチャート: 判断 139"/>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135399</xdr:rowOff>
    </xdr:from>
    <xdr:ext cx="762000" cy="259045"/>
    <xdr:sp macro="" textlink="">
      <xdr:nvSpPr>
        <xdr:cNvPr id="141" name="テキスト ボックス 140"/>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3" name="テキスト ボックス 142"/>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49" name="楕円 148"/>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16527</xdr:rowOff>
    </xdr:from>
    <xdr:ext cx="762000" cy="259045"/>
    <xdr:sp macro="" textlink="">
      <xdr:nvSpPr>
        <xdr:cNvPr id="150" name="財政構造の弾力性該当値テキスト"/>
        <xdr:cNvSpPr txBox="1"/>
      </xdr:nvSpPr>
      <xdr:spPr>
        <a:xfrm>
          <a:off x="5041900" y="1030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32512</xdr:rowOff>
    </xdr:from>
    <xdr:to>
      <xdr:col>19</xdr:col>
      <xdr:colOff>184150</xdr:colOff>
      <xdr:row>60</xdr:row>
      <xdr:rowOff>134112</xdr:rowOff>
    </xdr:to>
    <xdr:sp macro="" textlink="">
      <xdr:nvSpPr>
        <xdr:cNvPr id="151" name="楕円 150"/>
        <xdr:cNvSpPr/>
      </xdr:nvSpPr>
      <xdr:spPr>
        <a:xfrm>
          <a:off x="4064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144289</xdr:rowOff>
    </xdr:from>
    <xdr:ext cx="736600" cy="259045"/>
    <xdr:sp macro="" textlink="">
      <xdr:nvSpPr>
        <xdr:cNvPr id="152" name="テキスト ボックス 151"/>
        <xdr:cNvSpPr txBox="1"/>
      </xdr:nvSpPr>
      <xdr:spPr>
        <a:xfrm>
          <a:off x="3733800" y="1008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3" name="楕円 152"/>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4" name="テキスト ボックス 153"/>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109728</xdr:rowOff>
    </xdr:from>
    <xdr:to>
      <xdr:col>11</xdr:col>
      <xdr:colOff>82550</xdr:colOff>
      <xdr:row>61</xdr:row>
      <xdr:rowOff>39878</xdr:rowOff>
    </xdr:to>
    <xdr:sp macro="" textlink="">
      <xdr:nvSpPr>
        <xdr:cNvPr id="155" name="楕円 154"/>
        <xdr:cNvSpPr/>
      </xdr:nvSpPr>
      <xdr:spPr>
        <a:xfrm>
          <a:off x="2286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56" name="テキスト ボックス 155"/>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124206</xdr:rowOff>
    </xdr:from>
    <xdr:to>
      <xdr:col>7</xdr:col>
      <xdr:colOff>31750</xdr:colOff>
      <xdr:row>61</xdr:row>
      <xdr:rowOff>54356</xdr:rowOff>
    </xdr:to>
    <xdr:sp macro="" textlink="">
      <xdr:nvSpPr>
        <xdr:cNvPr id="157" name="楕円 156"/>
        <xdr:cNvSpPr/>
      </xdr:nvSpPr>
      <xdr:spPr>
        <a:xfrm>
          <a:off x="1397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64533</xdr:rowOff>
    </xdr:from>
    <xdr:ext cx="762000" cy="259045"/>
    <xdr:sp macro="" textlink="">
      <xdr:nvSpPr>
        <xdr:cNvPr id="158" name="テキスト ボックス 157"/>
        <xdr:cNvSpPr txBox="1"/>
      </xdr:nvSpPr>
      <xdr:spPr>
        <a:xfrm>
          <a:off x="1066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物件費においては、前年度より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％減少したものの、人件費は前年度より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昇したことにより１人当たりの決算額は増額した。人件費については、退職者の増及び人事院勧告に伴う期末勤勉手当の増によることが主な要因である。物件費については、修繕費等の需用費が増加したものの、備品及び委託料が減少したことにより若干の減少となった。しかしながら類似団体と比較すると大幅に差があるため、今後も引き続いての定員管理における人件費の抑制を図るとともに物件費等の歳出の削減を図るよう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90" name="直線コネクタ 189"/>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91"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2" name="直線コネクタ 191"/>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3"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4" name="直線コネクタ 193"/>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144404</xdr:rowOff>
    </xdr:from>
    <xdr:to>
      <xdr:col>23</xdr:col>
      <xdr:colOff>133350</xdr:colOff>
      <xdr:row>80</xdr:row>
      <xdr:rowOff>151422</xdr:rowOff>
    </xdr:to>
    <xdr:cxnSp macro="">
      <xdr:nvCxnSpPr>
        <xdr:cNvPr id="195" name="直線コネクタ 194"/>
        <xdr:cNvCxnSpPr/>
      </xdr:nvCxnSpPr>
      <xdr:spPr>
        <a:xfrm>
          <a:off x="4114800" y="13860404"/>
          <a:ext cx="8382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6" name="人件費・物件費等の状況平均値テキスト"/>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7" name="フローチャート: 判断 196"/>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140915</xdr:rowOff>
    </xdr:from>
    <xdr:to>
      <xdr:col>19</xdr:col>
      <xdr:colOff>133350</xdr:colOff>
      <xdr:row>80</xdr:row>
      <xdr:rowOff>144404</xdr:rowOff>
    </xdr:to>
    <xdr:cxnSp macro="">
      <xdr:nvCxnSpPr>
        <xdr:cNvPr id="198" name="直線コネクタ 197"/>
        <xdr:cNvCxnSpPr/>
      </xdr:nvCxnSpPr>
      <xdr:spPr>
        <a:xfrm>
          <a:off x="3225800" y="13856915"/>
          <a:ext cx="889000" cy="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9" name="フローチャート: 判断 198"/>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200" name="テキスト ボックス 199"/>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140915</xdr:rowOff>
    </xdr:from>
    <xdr:to>
      <xdr:col>15</xdr:col>
      <xdr:colOff>82550</xdr:colOff>
      <xdr:row>80</xdr:row>
      <xdr:rowOff>155403</xdr:rowOff>
    </xdr:to>
    <xdr:cxnSp macro="">
      <xdr:nvCxnSpPr>
        <xdr:cNvPr id="201" name="直線コネクタ 200"/>
        <xdr:cNvCxnSpPr/>
      </xdr:nvCxnSpPr>
      <xdr:spPr>
        <a:xfrm flipV="1">
          <a:off x="2336800" y="13856915"/>
          <a:ext cx="889000" cy="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2" name="フローチャート: 判断 201"/>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3" name="テキスト ボックス 202"/>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137278</xdr:rowOff>
    </xdr:from>
    <xdr:to>
      <xdr:col>11</xdr:col>
      <xdr:colOff>31750</xdr:colOff>
      <xdr:row>80</xdr:row>
      <xdr:rowOff>155403</xdr:rowOff>
    </xdr:to>
    <xdr:cxnSp macro="">
      <xdr:nvCxnSpPr>
        <xdr:cNvPr id="204" name="直線コネクタ 203"/>
        <xdr:cNvCxnSpPr/>
      </xdr:nvCxnSpPr>
      <xdr:spPr>
        <a:xfrm>
          <a:off x="1447800" y="13853278"/>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5" name="フローチャート: 判断 204"/>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6" name="テキスト ボックス 205"/>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7" name="フローチャート: 判断 206"/>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8" name="テキスト ボックス 207"/>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100622</xdr:rowOff>
    </xdr:from>
    <xdr:to>
      <xdr:col>23</xdr:col>
      <xdr:colOff>184150</xdr:colOff>
      <xdr:row>81</xdr:row>
      <xdr:rowOff>30772</xdr:rowOff>
    </xdr:to>
    <xdr:sp macro="" textlink="">
      <xdr:nvSpPr>
        <xdr:cNvPr id="214" name="楕円 213"/>
        <xdr:cNvSpPr/>
      </xdr:nvSpPr>
      <xdr:spPr>
        <a:xfrm>
          <a:off x="4902200" y="1381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72699</xdr:rowOff>
    </xdr:from>
    <xdr:ext cx="762000" cy="259045"/>
    <xdr:sp macro="" textlink="">
      <xdr:nvSpPr>
        <xdr:cNvPr id="215" name="人件費・物件費等の状況該当値テキスト"/>
        <xdr:cNvSpPr txBox="1"/>
      </xdr:nvSpPr>
      <xdr:spPr>
        <a:xfrm>
          <a:off x="5041900" y="1378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93604</xdr:rowOff>
    </xdr:from>
    <xdr:to>
      <xdr:col>19</xdr:col>
      <xdr:colOff>184150</xdr:colOff>
      <xdr:row>81</xdr:row>
      <xdr:rowOff>23754</xdr:rowOff>
    </xdr:to>
    <xdr:sp macro="" textlink="">
      <xdr:nvSpPr>
        <xdr:cNvPr id="216" name="楕円 215"/>
        <xdr:cNvSpPr/>
      </xdr:nvSpPr>
      <xdr:spPr>
        <a:xfrm>
          <a:off x="4064000" y="1380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8531</xdr:rowOff>
    </xdr:from>
    <xdr:ext cx="736600" cy="259045"/>
    <xdr:sp macro="" textlink="">
      <xdr:nvSpPr>
        <xdr:cNvPr id="217" name="テキスト ボックス 216"/>
        <xdr:cNvSpPr txBox="1"/>
      </xdr:nvSpPr>
      <xdr:spPr>
        <a:xfrm>
          <a:off x="3733800" y="13895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90115</xdr:rowOff>
    </xdr:from>
    <xdr:to>
      <xdr:col>15</xdr:col>
      <xdr:colOff>133350</xdr:colOff>
      <xdr:row>81</xdr:row>
      <xdr:rowOff>20265</xdr:rowOff>
    </xdr:to>
    <xdr:sp macro="" textlink="">
      <xdr:nvSpPr>
        <xdr:cNvPr id="218" name="楕円 217"/>
        <xdr:cNvSpPr/>
      </xdr:nvSpPr>
      <xdr:spPr>
        <a:xfrm>
          <a:off x="3175000" y="138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5042</xdr:rowOff>
    </xdr:from>
    <xdr:ext cx="762000" cy="259045"/>
    <xdr:sp macro="" textlink="">
      <xdr:nvSpPr>
        <xdr:cNvPr id="219" name="テキスト ボックス 218"/>
        <xdr:cNvSpPr txBox="1"/>
      </xdr:nvSpPr>
      <xdr:spPr>
        <a:xfrm>
          <a:off x="2844800" y="138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104603</xdr:rowOff>
    </xdr:from>
    <xdr:to>
      <xdr:col>11</xdr:col>
      <xdr:colOff>82550</xdr:colOff>
      <xdr:row>81</xdr:row>
      <xdr:rowOff>34753</xdr:rowOff>
    </xdr:to>
    <xdr:sp macro="" textlink="">
      <xdr:nvSpPr>
        <xdr:cNvPr id="220" name="楕円 219"/>
        <xdr:cNvSpPr/>
      </xdr:nvSpPr>
      <xdr:spPr>
        <a:xfrm>
          <a:off x="2286000" y="1382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19530</xdr:rowOff>
    </xdr:from>
    <xdr:ext cx="762000" cy="259045"/>
    <xdr:sp macro="" textlink="">
      <xdr:nvSpPr>
        <xdr:cNvPr id="221" name="テキスト ボックス 220"/>
        <xdr:cNvSpPr txBox="1"/>
      </xdr:nvSpPr>
      <xdr:spPr>
        <a:xfrm>
          <a:off x="1955800" y="1390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86478</xdr:rowOff>
    </xdr:from>
    <xdr:to>
      <xdr:col>7</xdr:col>
      <xdr:colOff>31750</xdr:colOff>
      <xdr:row>81</xdr:row>
      <xdr:rowOff>16628</xdr:rowOff>
    </xdr:to>
    <xdr:sp macro="" textlink="">
      <xdr:nvSpPr>
        <xdr:cNvPr id="222" name="楕円 221"/>
        <xdr:cNvSpPr/>
      </xdr:nvSpPr>
      <xdr:spPr>
        <a:xfrm>
          <a:off x="1397000" y="1380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1405</xdr:rowOff>
    </xdr:from>
    <xdr:ext cx="762000" cy="259045"/>
    <xdr:sp macro="" textlink="">
      <xdr:nvSpPr>
        <xdr:cNvPr id="223" name="テキスト ボックス 222"/>
        <xdr:cNvSpPr txBox="1"/>
      </xdr:nvSpPr>
      <xdr:spPr>
        <a:xfrm>
          <a:off x="1066800" y="1388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給与水準については、過去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とも類似団体と比較しても、いずれの年も下回っており、指数としては同水準で推移してきている。類似団体や全国市町村の平均値においても指数は下回っていることから、これらのことも考慮しながら、適正な給与水準とな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2" name="直線コネクタ 251"/>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3"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4" name="直線コネクタ 253"/>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5"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6" name="直線コネクタ 255"/>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58561</xdr:rowOff>
    </xdr:to>
    <xdr:cxnSp macro="">
      <xdr:nvCxnSpPr>
        <xdr:cNvPr id="257" name="直線コネクタ 256"/>
        <xdr:cNvCxnSpPr/>
      </xdr:nvCxnSpPr>
      <xdr:spPr>
        <a:xfrm flipV="1">
          <a:off x="16179800" y="145915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8"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9" name="フローチャート: 判断 258"/>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58561</xdr:rowOff>
    </xdr:to>
    <xdr:cxnSp macro="">
      <xdr:nvCxnSpPr>
        <xdr:cNvPr id="260" name="直線コネクタ 259"/>
        <xdr:cNvCxnSpPr/>
      </xdr:nvCxnSpPr>
      <xdr:spPr>
        <a:xfrm>
          <a:off x="15290800" y="1459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85</xdr:row>
      <xdr:rowOff>18345</xdr:rowOff>
    </xdr:to>
    <xdr:cxnSp macro="">
      <xdr:nvCxnSpPr>
        <xdr:cNvPr id="263" name="直線コネクタ 262"/>
        <xdr:cNvCxnSpPr/>
      </xdr:nvCxnSpPr>
      <xdr:spPr>
        <a:xfrm>
          <a:off x="14401800" y="1439051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4" name="フローチャート: 判断 263"/>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5" name="テキスト ボックス 264"/>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160161</xdr:rowOff>
    </xdr:to>
    <xdr:cxnSp macro="">
      <xdr:nvCxnSpPr>
        <xdr:cNvPr id="266" name="直線コネクタ 265"/>
        <xdr:cNvCxnSpPr/>
      </xdr:nvCxnSpPr>
      <xdr:spPr>
        <a:xfrm>
          <a:off x="13512800" y="143637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9" name="フローチャート: 判断 268"/>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70" name="テキスト ボックス 269"/>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6" name="楕円 275"/>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155522</xdr:rowOff>
    </xdr:from>
    <xdr:ext cx="762000" cy="259045"/>
    <xdr:sp macro="" textlink="">
      <xdr:nvSpPr>
        <xdr:cNvPr id="277" name="給与水準   （国との比較）該当値テキスト"/>
        <xdr:cNvSpPr txBox="1"/>
      </xdr:nvSpPr>
      <xdr:spPr>
        <a:xfrm>
          <a:off x="17106900" y="143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8" name="楕円 277"/>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79" name="テキスト ボックス 278"/>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80" name="楕円 279"/>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81" name="テキスト ボックス 280"/>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109361</xdr:rowOff>
    </xdr:from>
    <xdr:to>
      <xdr:col>68</xdr:col>
      <xdr:colOff>203200</xdr:colOff>
      <xdr:row>84</xdr:row>
      <xdr:rowOff>39511</xdr:rowOff>
    </xdr:to>
    <xdr:sp macro="" textlink="">
      <xdr:nvSpPr>
        <xdr:cNvPr id="282" name="楕円 281"/>
        <xdr:cNvSpPr/>
      </xdr:nvSpPr>
      <xdr:spPr>
        <a:xfrm>
          <a:off x="14351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49688</xdr:rowOff>
    </xdr:from>
    <xdr:ext cx="762000" cy="259045"/>
    <xdr:sp macro="" textlink="">
      <xdr:nvSpPr>
        <xdr:cNvPr id="283" name="テキスト ボックス 282"/>
        <xdr:cNvSpPr txBox="1"/>
      </xdr:nvSpPr>
      <xdr:spPr>
        <a:xfrm>
          <a:off x="14020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毎年減少してきているものの、類似団体平均値を上回っている。これは当町の地理的要因が影響しており、富士五湖の内、４湖を抱えその湖畔に集落が点在するため、公共施設の集約が困難な状況もある。　合併後に行ってきた退職者の補充を最小限に行うことで、年々類似団体平均値との差は小さくなってきている。　今後も継続し、順次、類似団体平均に近づくよう職員数を削減していくことに努める。　今後も指定管理者制度の活用や民間委託を進め、できるものについては順次移行するよう考慮する。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7" name="直線コネクタ 316"/>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8"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9" name="直線コネクタ 318"/>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2177</xdr:rowOff>
    </xdr:from>
    <xdr:to>
      <xdr:col>81</xdr:col>
      <xdr:colOff>44450</xdr:colOff>
      <xdr:row>61</xdr:row>
      <xdr:rowOff>26307</xdr:rowOff>
    </xdr:to>
    <xdr:cxnSp macro="">
      <xdr:nvCxnSpPr>
        <xdr:cNvPr id="322" name="直線コネクタ 321"/>
        <xdr:cNvCxnSpPr/>
      </xdr:nvCxnSpPr>
      <xdr:spPr>
        <a:xfrm flipV="1">
          <a:off x="16179800" y="1046062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3"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4" name="フローチャート: 判断 323"/>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26307</xdr:rowOff>
    </xdr:from>
    <xdr:to>
      <xdr:col>77</xdr:col>
      <xdr:colOff>44450</xdr:colOff>
      <xdr:row>61</xdr:row>
      <xdr:rowOff>31478</xdr:rowOff>
    </xdr:to>
    <xdr:cxnSp macro="">
      <xdr:nvCxnSpPr>
        <xdr:cNvPr id="325" name="直線コネクタ 324"/>
        <xdr:cNvCxnSpPr/>
      </xdr:nvCxnSpPr>
      <xdr:spPr>
        <a:xfrm flipV="1">
          <a:off x="15290800" y="10484757"/>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6" name="フローチャート: 判断 325"/>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7" name="テキスト ボックス 326"/>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31478</xdr:rowOff>
    </xdr:from>
    <xdr:to>
      <xdr:col>72</xdr:col>
      <xdr:colOff>203200</xdr:colOff>
      <xdr:row>61</xdr:row>
      <xdr:rowOff>52160</xdr:rowOff>
    </xdr:to>
    <xdr:cxnSp macro="">
      <xdr:nvCxnSpPr>
        <xdr:cNvPr id="328" name="直線コネクタ 327"/>
        <xdr:cNvCxnSpPr/>
      </xdr:nvCxnSpPr>
      <xdr:spPr>
        <a:xfrm flipV="1">
          <a:off x="14401800" y="10489928"/>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9" name="フローチャート: 判断 328"/>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30" name="テキスト ボックス 329"/>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52160</xdr:rowOff>
    </xdr:from>
    <xdr:to>
      <xdr:col>68</xdr:col>
      <xdr:colOff>152400</xdr:colOff>
      <xdr:row>61</xdr:row>
      <xdr:rowOff>65949</xdr:rowOff>
    </xdr:to>
    <xdr:cxnSp macro="">
      <xdr:nvCxnSpPr>
        <xdr:cNvPr id="331" name="直線コネクタ 330"/>
        <xdr:cNvCxnSpPr/>
      </xdr:nvCxnSpPr>
      <xdr:spPr>
        <a:xfrm flipV="1">
          <a:off x="13512800" y="1051061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2" name="フローチャート: 判断 331"/>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3" name="テキスト ボックス 332"/>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4" name="フローチャート: 判断 333"/>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5" name="テキスト ボックス 334"/>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122827</xdr:rowOff>
    </xdr:from>
    <xdr:to>
      <xdr:col>81</xdr:col>
      <xdr:colOff>95250</xdr:colOff>
      <xdr:row>61</xdr:row>
      <xdr:rowOff>52977</xdr:rowOff>
    </xdr:to>
    <xdr:sp macro="" textlink="">
      <xdr:nvSpPr>
        <xdr:cNvPr id="341" name="楕円 340"/>
        <xdr:cNvSpPr/>
      </xdr:nvSpPr>
      <xdr:spPr>
        <a:xfrm>
          <a:off x="169672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94904</xdr:rowOff>
    </xdr:from>
    <xdr:ext cx="762000" cy="259045"/>
    <xdr:sp macro="" textlink="">
      <xdr:nvSpPr>
        <xdr:cNvPr id="342" name="定員管理の状況該当値テキスト"/>
        <xdr:cNvSpPr txBox="1"/>
      </xdr:nvSpPr>
      <xdr:spPr>
        <a:xfrm>
          <a:off x="17106900" y="1038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146957</xdr:rowOff>
    </xdr:from>
    <xdr:to>
      <xdr:col>77</xdr:col>
      <xdr:colOff>95250</xdr:colOff>
      <xdr:row>61</xdr:row>
      <xdr:rowOff>77107</xdr:rowOff>
    </xdr:to>
    <xdr:sp macro="" textlink="">
      <xdr:nvSpPr>
        <xdr:cNvPr id="343" name="楕円 342"/>
        <xdr:cNvSpPr/>
      </xdr:nvSpPr>
      <xdr:spPr>
        <a:xfrm>
          <a:off x="16129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61884</xdr:rowOff>
    </xdr:from>
    <xdr:ext cx="736600" cy="259045"/>
    <xdr:sp macro="" textlink="">
      <xdr:nvSpPr>
        <xdr:cNvPr id="344" name="テキスト ボックス 343"/>
        <xdr:cNvSpPr txBox="1"/>
      </xdr:nvSpPr>
      <xdr:spPr>
        <a:xfrm>
          <a:off x="15798800" y="1052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152128</xdr:rowOff>
    </xdr:from>
    <xdr:to>
      <xdr:col>73</xdr:col>
      <xdr:colOff>44450</xdr:colOff>
      <xdr:row>61</xdr:row>
      <xdr:rowOff>82278</xdr:rowOff>
    </xdr:to>
    <xdr:sp macro="" textlink="">
      <xdr:nvSpPr>
        <xdr:cNvPr id="345" name="楕円 344"/>
        <xdr:cNvSpPr/>
      </xdr:nvSpPr>
      <xdr:spPr>
        <a:xfrm>
          <a:off x="152400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67055</xdr:rowOff>
    </xdr:from>
    <xdr:ext cx="762000" cy="259045"/>
    <xdr:sp macro="" textlink="">
      <xdr:nvSpPr>
        <xdr:cNvPr id="346" name="テキスト ボックス 345"/>
        <xdr:cNvSpPr txBox="1"/>
      </xdr:nvSpPr>
      <xdr:spPr>
        <a:xfrm>
          <a:off x="14909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1360</xdr:rowOff>
    </xdr:from>
    <xdr:to>
      <xdr:col>68</xdr:col>
      <xdr:colOff>203200</xdr:colOff>
      <xdr:row>61</xdr:row>
      <xdr:rowOff>102960</xdr:rowOff>
    </xdr:to>
    <xdr:sp macro="" textlink="">
      <xdr:nvSpPr>
        <xdr:cNvPr id="347" name="楕円 346"/>
        <xdr:cNvSpPr/>
      </xdr:nvSpPr>
      <xdr:spPr>
        <a:xfrm>
          <a:off x="14351000" y="104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87737</xdr:rowOff>
    </xdr:from>
    <xdr:ext cx="762000" cy="259045"/>
    <xdr:sp macro="" textlink="">
      <xdr:nvSpPr>
        <xdr:cNvPr id="348" name="テキスト ボックス 347"/>
        <xdr:cNvSpPr txBox="1"/>
      </xdr:nvSpPr>
      <xdr:spPr>
        <a:xfrm>
          <a:off x="14020800" y="1054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15149</xdr:rowOff>
    </xdr:from>
    <xdr:to>
      <xdr:col>64</xdr:col>
      <xdr:colOff>152400</xdr:colOff>
      <xdr:row>61</xdr:row>
      <xdr:rowOff>116749</xdr:rowOff>
    </xdr:to>
    <xdr:sp macro="" textlink="">
      <xdr:nvSpPr>
        <xdr:cNvPr id="349" name="楕円 348"/>
        <xdr:cNvSpPr/>
      </xdr:nvSpPr>
      <xdr:spPr>
        <a:xfrm>
          <a:off x="13462000" y="104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101526</xdr:rowOff>
    </xdr:from>
    <xdr:ext cx="762000" cy="259045"/>
    <xdr:sp macro="" textlink="">
      <xdr:nvSpPr>
        <xdr:cNvPr id="350" name="テキスト ボックス 349"/>
        <xdr:cNvSpPr txBox="1"/>
      </xdr:nvSpPr>
      <xdr:spPr>
        <a:xfrm>
          <a:off x="13131800" y="1055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実質公債費比率においては、昨年度までは毎年減少してきたものの、平成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年度決算においては、前年度より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％上昇した。債務負担行為に対する支出額は毎年減少しているものの、地方債の元利償還金や公営企業債の元利償還金に対する繰入金が合計で約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百万円の増となったことにより、対前年比約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百万円の増額となった。一方で補てん財源である算入公債費等においても、主に公債費への基準財政需要の増（災害復旧費等に係る基準財政需要額）が約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百万円の増となったこと等により、最終的に分子が約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百万円の増額となったことが主な要因である。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7" name="直線コネクタ 376"/>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8"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9" name="直線コネクタ 378"/>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0"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1" name="直線コネクタ 380"/>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100330</xdr:rowOff>
    </xdr:to>
    <xdr:cxnSp macro="">
      <xdr:nvCxnSpPr>
        <xdr:cNvPr id="382" name="直線コネクタ 381"/>
        <xdr:cNvCxnSpPr/>
      </xdr:nvCxnSpPr>
      <xdr:spPr>
        <a:xfrm>
          <a:off x="16179800" y="71104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3"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4" name="フローチャート: 判断 383"/>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90678</xdr:rowOff>
    </xdr:to>
    <xdr:cxnSp macro="">
      <xdr:nvCxnSpPr>
        <xdr:cNvPr id="385" name="直線コネクタ 384"/>
        <xdr:cNvCxnSpPr/>
      </xdr:nvCxnSpPr>
      <xdr:spPr>
        <a:xfrm flipV="1">
          <a:off x="15290800" y="71104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6" name="フローチャート: 判断 385"/>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7" name="テキスト ボックス 386"/>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42</xdr:row>
      <xdr:rowOff>6096</xdr:rowOff>
    </xdr:to>
    <xdr:cxnSp macro="">
      <xdr:nvCxnSpPr>
        <xdr:cNvPr id="388" name="直線コネクタ 387"/>
        <xdr:cNvCxnSpPr/>
      </xdr:nvCxnSpPr>
      <xdr:spPr>
        <a:xfrm flipV="1">
          <a:off x="14401800" y="71201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9" name="フローチャート: 判断 388"/>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90" name="テキスト ボックス 389"/>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121920</xdr:rowOff>
    </xdr:to>
    <xdr:cxnSp macro="">
      <xdr:nvCxnSpPr>
        <xdr:cNvPr id="391" name="直線コネクタ 390"/>
        <xdr:cNvCxnSpPr/>
      </xdr:nvCxnSpPr>
      <xdr:spPr>
        <a:xfrm flipV="1">
          <a:off x="13512800" y="720699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2" name="フローチャート: 判断 391"/>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3" name="テキスト ボックス 392"/>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4" name="フローチャート: 判断 393"/>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5" name="テキスト ボックス 394"/>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1" name="楕円 400"/>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2"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3" name="楕円 402"/>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404" name="テキスト ボックス 403"/>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405" name="楕円 404"/>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406" name="テキスト ボックス 405"/>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7" name="楕円 406"/>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8" name="テキスト ボックス 407"/>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9" name="楕円 408"/>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10" name="テキスト ボックス 409"/>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将来負担比率においては、昨年度より</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％上昇した。将来負担額においては、債務負担行為に基づく支出予定額が約</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百万円減少になったものの、地方債残高が約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百万円増額となったことや公共下水道事業等公営企業への繰入予定額が約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百万円増加したことにより、対前年度比約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千万円増加した。充当可能財源等においては、公共施設建設基金等の積み立てにより充当可能基金が約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百万円の増額となったほか、基準財政需要額見込額が合計で約</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百万円増額になったことにより、全体として約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百万の増となり、実質的な将来負担額（分子）としては約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千万円の増加となったことが上昇した主な要因である。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41" name="直線コネクタ 440"/>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2"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3" name="直線コネクタ 442"/>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4112</xdr:rowOff>
    </xdr:from>
    <xdr:to>
      <xdr:col>81</xdr:col>
      <xdr:colOff>44450</xdr:colOff>
      <xdr:row>17</xdr:row>
      <xdr:rowOff>78800</xdr:rowOff>
    </xdr:to>
    <xdr:cxnSp macro="">
      <xdr:nvCxnSpPr>
        <xdr:cNvPr id="446" name="直線コネクタ 445"/>
        <xdr:cNvCxnSpPr/>
      </xdr:nvCxnSpPr>
      <xdr:spPr>
        <a:xfrm>
          <a:off x="16179800" y="2918762"/>
          <a:ext cx="8382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7"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8" name="フローチャート: 判断 447"/>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4112</xdr:rowOff>
    </xdr:from>
    <xdr:to>
      <xdr:col>77</xdr:col>
      <xdr:colOff>44450</xdr:colOff>
      <xdr:row>17</xdr:row>
      <xdr:rowOff>52372</xdr:rowOff>
    </xdr:to>
    <xdr:cxnSp macro="">
      <xdr:nvCxnSpPr>
        <xdr:cNvPr id="449" name="直線コネクタ 448"/>
        <xdr:cNvCxnSpPr/>
      </xdr:nvCxnSpPr>
      <xdr:spPr>
        <a:xfrm flipV="1">
          <a:off x="15290800" y="29187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50" name="フローチャート: 判断 449"/>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51" name="テキスト ボックス 450"/>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45478</xdr:rowOff>
    </xdr:from>
    <xdr:to>
      <xdr:col>72</xdr:col>
      <xdr:colOff>203200</xdr:colOff>
      <xdr:row>17</xdr:row>
      <xdr:rowOff>52372</xdr:rowOff>
    </xdr:to>
    <xdr:cxnSp macro="">
      <xdr:nvCxnSpPr>
        <xdr:cNvPr id="452" name="直線コネクタ 451"/>
        <xdr:cNvCxnSpPr/>
      </xdr:nvCxnSpPr>
      <xdr:spPr>
        <a:xfrm>
          <a:off x="14401800" y="296012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3" name="フローチャート: 判断 452"/>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4" name="テキスト ボックス 453"/>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45478</xdr:rowOff>
    </xdr:from>
    <xdr:to>
      <xdr:col>68</xdr:col>
      <xdr:colOff>152400</xdr:colOff>
      <xdr:row>17</xdr:row>
      <xdr:rowOff>151190</xdr:rowOff>
    </xdr:to>
    <xdr:cxnSp macro="">
      <xdr:nvCxnSpPr>
        <xdr:cNvPr id="455" name="直線コネクタ 454"/>
        <xdr:cNvCxnSpPr/>
      </xdr:nvCxnSpPr>
      <xdr:spPr>
        <a:xfrm flipV="1">
          <a:off x="13512800" y="2960128"/>
          <a:ext cx="889000" cy="1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6" name="フローチャート: 判断 455"/>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7" name="テキスト ボックス 456"/>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8" name="フローチャート: 判断 457"/>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9" name="テキスト ボックス 458"/>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28000</xdr:rowOff>
    </xdr:from>
    <xdr:to>
      <xdr:col>81</xdr:col>
      <xdr:colOff>95250</xdr:colOff>
      <xdr:row>17</xdr:row>
      <xdr:rowOff>129600</xdr:rowOff>
    </xdr:to>
    <xdr:sp macro="" textlink="">
      <xdr:nvSpPr>
        <xdr:cNvPr id="465" name="楕円 464"/>
        <xdr:cNvSpPr/>
      </xdr:nvSpPr>
      <xdr:spPr>
        <a:xfrm>
          <a:off x="16967200" y="29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77</xdr:rowOff>
    </xdr:from>
    <xdr:ext cx="762000" cy="259045"/>
    <xdr:sp macro="" textlink="">
      <xdr:nvSpPr>
        <xdr:cNvPr id="466" name="将来負担の状況該当値テキスト"/>
        <xdr:cNvSpPr txBox="1"/>
      </xdr:nvSpPr>
      <xdr:spPr>
        <a:xfrm>
          <a:off x="17106900" y="29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124762</xdr:rowOff>
    </xdr:from>
    <xdr:to>
      <xdr:col>77</xdr:col>
      <xdr:colOff>95250</xdr:colOff>
      <xdr:row>17</xdr:row>
      <xdr:rowOff>54912</xdr:rowOff>
    </xdr:to>
    <xdr:sp macro="" textlink="">
      <xdr:nvSpPr>
        <xdr:cNvPr id="467" name="楕円 466"/>
        <xdr:cNvSpPr/>
      </xdr:nvSpPr>
      <xdr:spPr>
        <a:xfrm>
          <a:off x="16129000" y="28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39689</xdr:rowOff>
    </xdr:from>
    <xdr:ext cx="736600" cy="259045"/>
    <xdr:sp macro="" textlink="">
      <xdr:nvSpPr>
        <xdr:cNvPr id="468" name="テキスト ボックス 467"/>
        <xdr:cNvSpPr txBox="1"/>
      </xdr:nvSpPr>
      <xdr:spPr>
        <a:xfrm>
          <a:off x="15798800" y="295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1572</xdr:rowOff>
    </xdr:from>
    <xdr:to>
      <xdr:col>73</xdr:col>
      <xdr:colOff>44450</xdr:colOff>
      <xdr:row>17</xdr:row>
      <xdr:rowOff>103172</xdr:rowOff>
    </xdr:to>
    <xdr:sp macro="" textlink="">
      <xdr:nvSpPr>
        <xdr:cNvPr id="469" name="楕円 468"/>
        <xdr:cNvSpPr/>
      </xdr:nvSpPr>
      <xdr:spPr>
        <a:xfrm>
          <a:off x="15240000" y="2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87949</xdr:rowOff>
    </xdr:from>
    <xdr:ext cx="762000" cy="259045"/>
    <xdr:sp macro="" textlink="">
      <xdr:nvSpPr>
        <xdr:cNvPr id="470" name="テキスト ボックス 469"/>
        <xdr:cNvSpPr txBox="1"/>
      </xdr:nvSpPr>
      <xdr:spPr>
        <a:xfrm>
          <a:off x="14909800" y="300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166128</xdr:rowOff>
    </xdr:from>
    <xdr:to>
      <xdr:col>68</xdr:col>
      <xdr:colOff>203200</xdr:colOff>
      <xdr:row>17</xdr:row>
      <xdr:rowOff>96278</xdr:rowOff>
    </xdr:to>
    <xdr:sp macro="" textlink="">
      <xdr:nvSpPr>
        <xdr:cNvPr id="471" name="楕円 470"/>
        <xdr:cNvSpPr/>
      </xdr:nvSpPr>
      <xdr:spPr>
        <a:xfrm>
          <a:off x="14351000" y="2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81055</xdr:rowOff>
    </xdr:from>
    <xdr:ext cx="762000" cy="259045"/>
    <xdr:sp macro="" textlink="">
      <xdr:nvSpPr>
        <xdr:cNvPr id="472" name="テキスト ボックス 471"/>
        <xdr:cNvSpPr txBox="1"/>
      </xdr:nvSpPr>
      <xdr:spPr>
        <a:xfrm>
          <a:off x="14020800" y="29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100390</xdr:rowOff>
    </xdr:from>
    <xdr:to>
      <xdr:col>64</xdr:col>
      <xdr:colOff>152400</xdr:colOff>
      <xdr:row>18</xdr:row>
      <xdr:rowOff>30540</xdr:rowOff>
    </xdr:to>
    <xdr:sp macro="" textlink="">
      <xdr:nvSpPr>
        <xdr:cNvPr id="473" name="楕円 472"/>
        <xdr:cNvSpPr/>
      </xdr:nvSpPr>
      <xdr:spPr>
        <a:xfrm>
          <a:off x="13462000" y="30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15317</xdr:rowOff>
    </xdr:from>
    <xdr:ext cx="762000" cy="259045"/>
    <xdr:sp macro="" textlink="">
      <xdr:nvSpPr>
        <xdr:cNvPr id="474" name="テキスト ボックス 473"/>
        <xdr:cNvSpPr txBox="1"/>
      </xdr:nvSpPr>
      <xdr:spPr>
        <a:xfrm>
          <a:off x="13131800" y="31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26,473
26,097
158.40
13,019,030
11,665,266
1,084,791
7,666,785
18,344,296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少となった。人件費の総額としては増加したものの、地方税等の増加により歳入一般財源が増加したことにより、比率としては若干減少したことが主な要因である。当町は富士五湖の内、４湖を抱えその湖畔に集落が点在するため、公共施設の集約が困難な状況があり、人員を削減することが難しくなっており、さらなる人件費の削減のため指定管理の導入などを検討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145288</xdr:rowOff>
    </xdr:from>
    <xdr:to>
      <xdr:col>24</xdr:col>
      <xdr:colOff>25400</xdr:colOff>
      <xdr:row>34</xdr:row>
      <xdr:rowOff>154432</xdr:rowOff>
    </xdr:to>
    <xdr:cxnSp macro="">
      <xdr:nvCxnSpPr>
        <xdr:cNvPr id="64" name="直線コネクタ 63"/>
        <xdr:cNvCxnSpPr/>
      </xdr:nvCxnSpPr>
      <xdr:spPr>
        <a:xfrm flipV="1">
          <a:off x="3987800" y="59745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154432</xdr:rowOff>
    </xdr:from>
    <xdr:to>
      <xdr:col>19</xdr:col>
      <xdr:colOff>187325</xdr:colOff>
      <xdr:row>34</xdr:row>
      <xdr:rowOff>163576</xdr:rowOff>
    </xdr:to>
    <xdr:cxnSp macro="">
      <xdr:nvCxnSpPr>
        <xdr:cNvPr id="67" name="直線コネクタ 66"/>
        <xdr:cNvCxnSpPr/>
      </xdr:nvCxnSpPr>
      <xdr:spPr>
        <a:xfrm flipV="1">
          <a:off x="3098800" y="5983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140716</xdr:rowOff>
    </xdr:from>
    <xdr:to>
      <xdr:col>15</xdr:col>
      <xdr:colOff>98425</xdr:colOff>
      <xdr:row>34</xdr:row>
      <xdr:rowOff>163576</xdr:rowOff>
    </xdr:to>
    <xdr:cxnSp macro="">
      <xdr:nvCxnSpPr>
        <xdr:cNvPr id="70" name="直線コネクタ 69"/>
        <xdr:cNvCxnSpPr/>
      </xdr:nvCxnSpPr>
      <xdr:spPr>
        <a:xfrm>
          <a:off x="2209800" y="59700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140716</xdr:rowOff>
    </xdr:from>
    <xdr:to>
      <xdr:col>11</xdr:col>
      <xdr:colOff>9525</xdr:colOff>
      <xdr:row>34</xdr:row>
      <xdr:rowOff>149860</xdr:rowOff>
    </xdr:to>
    <xdr:cxnSp macro="">
      <xdr:nvCxnSpPr>
        <xdr:cNvPr id="73" name="直線コネクタ 72"/>
        <xdr:cNvCxnSpPr/>
      </xdr:nvCxnSpPr>
      <xdr:spPr>
        <a:xfrm flipV="1">
          <a:off x="1320800" y="5970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94488</xdr:rowOff>
    </xdr:from>
    <xdr:to>
      <xdr:col>24</xdr:col>
      <xdr:colOff>76200</xdr:colOff>
      <xdr:row>35</xdr:row>
      <xdr:rowOff>24638</xdr:rowOff>
    </xdr:to>
    <xdr:sp macro="" textlink="">
      <xdr:nvSpPr>
        <xdr:cNvPr id="83" name="楕円 82"/>
        <xdr:cNvSpPr/>
      </xdr:nvSpPr>
      <xdr:spPr>
        <a:xfrm>
          <a:off x="4775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3065</xdr:rowOff>
    </xdr:from>
    <xdr:ext cx="762000" cy="259045"/>
    <xdr:sp macro="" textlink="">
      <xdr:nvSpPr>
        <xdr:cNvPr id="84" name="人件費該当値テキスト"/>
        <xdr:cNvSpPr txBox="1"/>
      </xdr:nvSpPr>
      <xdr:spPr>
        <a:xfrm>
          <a:off x="4914900" y="583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103632</xdr:rowOff>
    </xdr:from>
    <xdr:to>
      <xdr:col>20</xdr:col>
      <xdr:colOff>38100</xdr:colOff>
      <xdr:row>35</xdr:row>
      <xdr:rowOff>33782</xdr:rowOff>
    </xdr:to>
    <xdr:sp macro="" textlink="">
      <xdr:nvSpPr>
        <xdr:cNvPr id="85" name="楕円 84"/>
        <xdr:cNvSpPr/>
      </xdr:nvSpPr>
      <xdr:spPr>
        <a:xfrm>
          <a:off x="3937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86" name="テキスト ボックス 85"/>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112776</xdr:rowOff>
    </xdr:from>
    <xdr:to>
      <xdr:col>15</xdr:col>
      <xdr:colOff>149225</xdr:colOff>
      <xdr:row>35</xdr:row>
      <xdr:rowOff>42926</xdr:rowOff>
    </xdr:to>
    <xdr:sp macro="" textlink="">
      <xdr:nvSpPr>
        <xdr:cNvPr id="87" name="楕円 86"/>
        <xdr:cNvSpPr/>
      </xdr:nvSpPr>
      <xdr:spPr>
        <a:xfrm>
          <a:off x="3048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53103</xdr:rowOff>
    </xdr:from>
    <xdr:ext cx="762000" cy="259045"/>
    <xdr:sp macro="" textlink="">
      <xdr:nvSpPr>
        <xdr:cNvPr id="88" name="テキスト ボックス 87"/>
        <xdr:cNvSpPr txBox="1"/>
      </xdr:nvSpPr>
      <xdr:spPr>
        <a:xfrm>
          <a:off x="2717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89916</xdr:rowOff>
    </xdr:from>
    <xdr:to>
      <xdr:col>11</xdr:col>
      <xdr:colOff>60325</xdr:colOff>
      <xdr:row>35</xdr:row>
      <xdr:rowOff>20066</xdr:rowOff>
    </xdr:to>
    <xdr:sp macro="" textlink="">
      <xdr:nvSpPr>
        <xdr:cNvPr id="89" name="楕円 88"/>
        <xdr:cNvSpPr/>
      </xdr:nvSpPr>
      <xdr:spPr>
        <a:xfrm>
          <a:off x="2159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30243</xdr:rowOff>
    </xdr:from>
    <xdr:ext cx="762000" cy="259045"/>
    <xdr:sp macro="" textlink="">
      <xdr:nvSpPr>
        <xdr:cNvPr id="90" name="テキスト ボックス 89"/>
        <xdr:cNvSpPr txBox="1"/>
      </xdr:nvSpPr>
      <xdr:spPr>
        <a:xfrm>
          <a:off x="1828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1" name="楕円 90"/>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2" name="テキスト ボックス 91"/>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物件費は総額としては減少したが、臨時福祉給付金事務や国政選挙等の特定財源の減少により、経常一般財源が増加したことにより比率としては上昇した。</a:t>
          </a:r>
        </a:p>
        <a:p>
          <a:r>
            <a:rPr kumimoji="1" lang="ja-JP" altLang="en-US" sz="1300">
              <a:latin typeface="ＭＳ Ｐゴシック" panose="020B0600070205080204" pitchFamily="50" charset="-128"/>
              <a:ea typeface="ＭＳ Ｐゴシック" panose="020B0600070205080204" pitchFamily="50" charset="-128"/>
            </a:rPr>
            <a:t>　類似団体平均値が、前年度より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％の上昇に対し、当町では、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％上昇していることから、今後も一層合併のスケールメリットを活かした行政のスリム化を継続していく必要がある。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39370</xdr:rowOff>
    </xdr:to>
    <xdr:cxnSp macro="">
      <xdr:nvCxnSpPr>
        <xdr:cNvPr id="125" name="直線コネクタ 124"/>
        <xdr:cNvCxnSpPr/>
      </xdr:nvCxnSpPr>
      <xdr:spPr>
        <a:xfrm>
          <a:off x="15671800" y="2573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54610</xdr:rowOff>
    </xdr:to>
    <xdr:cxnSp macro="">
      <xdr:nvCxnSpPr>
        <xdr:cNvPr id="128" name="直線コネクタ 127"/>
        <xdr:cNvCxnSpPr/>
      </xdr:nvCxnSpPr>
      <xdr:spPr>
        <a:xfrm flipV="1">
          <a:off x="14782800" y="2573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54610</xdr:rowOff>
    </xdr:from>
    <xdr:to>
      <xdr:col>73</xdr:col>
      <xdr:colOff>180975</xdr:colOff>
      <xdr:row>15</xdr:row>
      <xdr:rowOff>92710</xdr:rowOff>
    </xdr:to>
    <xdr:cxnSp macro="">
      <xdr:nvCxnSpPr>
        <xdr:cNvPr id="131" name="直線コネクタ 130"/>
        <xdr:cNvCxnSpPr/>
      </xdr:nvCxnSpPr>
      <xdr:spPr>
        <a:xfrm flipV="1">
          <a:off x="13893800" y="2626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xdr:rowOff>
    </xdr:from>
    <xdr:to>
      <xdr:col>69</xdr:col>
      <xdr:colOff>92075</xdr:colOff>
      <xdr:row>15</xdr:row>
      <xdr:rowOff>92710</xdr:rowOff>
    </xdr:to>
    <xdr:cxnSp macro="">
      <xdr:nvCxnSpPr>
        <xdr:cNvPr id="134" name="直線コネクタ 133"/>
        <xdr:cNvCxnSpPr/>
      </xdr:nvCxnSpPr>
      <xdr:spPr>
        <a:xfrm>
          <a:off x="13004800" y="2580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44" name="楕円 143"/>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5097</xdr:rowOff>
    </xdr:from>
    <xdr:ext cx="762000" cy="259045"/>
    <xdr:sp macro="" textlink="">
      <xdr:nvSpPr>
        <xdr:cNvPr id="145" name="物件費該当値テキスト"/>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6" name="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7" name="テキスト ボックス 14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3810</xdr:rowOff>
    </xdr:from>
    <xdr:to>
      <xdr:col>74</xdr:col>
      <xdr:colOff>31750</xdr:colOff>
      <xdr:row>15</xdr:row>
      <xdr:rowOff>105410</xdr:rowOff>
    </xdr:to>
    <xdr:sp macro="" textlink="">
      <xdr:nvSpPr>
        <xdr:cNvPr id="148" name="楕円 147"/>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115587</xdr:rowOff>
    </xdr:from>
    <xdr:ext cx="762000" cy="259045"/>
    <xdr:sp macro="" textlink="">
      <xdr:nvSpPr>
        <xdr:cNvPr id="149" name="テキスト ボックス 148"/>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0" name="楕円 149"/>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1" name="テキスト ボックス 150"/>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129540</xdr:rowOff>
    </xdr:from>
    <xdr:to>
      <xdr:col>65</xdr:col>
      <xdr:colOff>53975</xdr:colOff>
      <xdr:row>15</xdr:row>
      <xdr:rowOff>59690</xdr:rowOff>
    </xdr:to>
    <xdr:sp macro="" textlink="">
      <xdr:nvSpPr>
        <xdr:cNvPr id="152" name="楕円 151"/>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69867</xdr:rowOff>
    </xdr:from>
    <xdr:ext cx="762000" cy="259045"/>
    <xdr:sp macro="" textlink="">
      <xdr:nvSpPr>
        <xdr:cNvPr id="153" name="テキスト ボックス 152"/>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昨年度より上昇した。昨年度の事業である臨時福祉給付金事業の終了により臨時的特定財源が減少したが、介護給付・訓練等給付費が大幅に上昇し、経常一般財源が増加したことによるものであ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年度より学校給食に対する保護者負担軽減のために補助額を上げたことも主な要因である。今後においても社会保障費は増加傾向にあるため、義務的経費の健全化に取り組む必要がある。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50800</xdr:rowOff>
    </xdr:to>
    <xdr:cxnSp macro="">
      <xdr:nvCxnSpPr>
        <xdr:cNvPr id="186" name="直線コネクタ 185"/>
        <xdr:cNvCxnSpPr/>
      </xdr:nvCxnSpPr>
      <xdr:spPr>
        <a:xfrm>
          <a:off x="3987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xdr:rowOff>
    </xdr:to>
    <xdr:cxnSp macro="">
      <xdr:nvCxnSpPr>
        <xdr:cNvPr id="189" name="直線コネクタ 188"/>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12700</xdr:rowOff>
    </xdr:to>
    <xdr:cxnSp macro="">
      <xdr:nvCxnSpPr>
        <xdr:cNvPr id="192" name="直線コネクタ 191"/>
        <xdr:cNvCxnSpPr/>
      </xdr:nvCxnSpPr>
      <xdr:spPr>
        <a:xfrm>
          <a:off x="2209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120650</xdr:rowOff>
    </xdr:to>
    <xdr:cxnSp macro="">
      <xdr:nvCxnSpPr>
        <xdr:cNvPr id="195" name="直線コネクタ 194"/>
        <xdr:cNvCxnSpPr/>
      </xdr:nvCxnSpPr>
      <xdr:spPr>
        <a:xfrm flipV="1">
          <a:off x="1320800" y="953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5" name="楕円 204"/>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6"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8" name="テキスト ボックス 207"/>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1" name="楕円 210"/>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2" name="テキスト ボックス 211"/>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3" name="楕円 212"/>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4" name="テキスト ボックス 213"/>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経常収支比率が、</a:t>
          </a:r>
          <a:r>
            <a:rPr kumimoji="1" lang="en-US" altLang="ja-JP" sz="1100">
              <a:latin typeface="ＭＳ Ｐゴシック" panose="020B0600070205080204" pitchFamily="50" charset="-128"/>
              <a:ea typeface="ＭＳ Ｐゴシック" panose="020B0600070205080204" pitchFamily="50" charset="-128"/>
            </a:rPr>
            <a:t>7.8</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8.2</a:t>
          </a:r>
          <a:r>
            <a:rPr kumimoji="1" lang="ja-JP" altLang="en-US" sz="1100">
              <a:latin typeface="ＭＳ Ｐゴシック" panose="020B0600070205080204" pitchFamily="50" charset="-128"/>
              <a:ea typeface="ＭＳ Ｐゴシック" panose="020B0600070205080204" pitchFamily="50" charset="-128"/>
            </a:rPr>
            <a:t>％と</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ポイント上昇した。　その主な要因は、繰出金として国民健康保険特別会計への繰出金は減少したものの、介護保険や後期高齢者医療特別会計への繰出金が増加したことや、歳出一般財源の総額が増加したことにより、比率としては上昇した。　今後においても、介護保険会計や後期高齢者医療保険会計等への繰出金は増加傾向にあることから、当該会計への繰出金が増加しないよう健康のまちづくりの施策を今後も進めることと、下水道事業や簡易水道事業の経費の削減と料金改定等による収入の増を図ることとす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69850</xdr:rowOff>
    </xdr:from>
    <xdr:to>
      <xdr:col>82</xdr:col>
      <xdr:colOff>107950</xdr:colOff>
      <xdr:row>53</xdr:row>
      <xdr:rowOff>107950</xdr:rowOff>
    </xdr:to>
    <xdr:cxnSp macro="">
      <xdr:nvCxnSpPr>
        <xdr:cNvPr id="251" name="直線コネクタ 250"/>
        <xdr:cNvCxnSpPr/>
      </xdr:nvCxnSpPr>
      <xdr:spPr>
        <a:xfrm>
          <a:off x="15671800" y="9156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53</xdr:row>
      <xdr:rowOff>117475</xdr:rowOff>
    </xdr:to>
    <xdr:cxnSp macro="">
      <xdr:nvCxnSpPr>
        <xdr:cNvPr id="254" name="直線コネクタ 253"/>
        <xdr:cNvCxnSpPr/>
      </xdr:nvCxnSpPr>
      <xdr:spPr>
        <a:xfrm flipV="1">
          <a:off x="14782800" y="91567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117475</xdr:rowOff>
    </xdr:from>
    <xdr:to>
      <xdr:col>73</xdr:col>
      <xdr:colOff>180975</xdr:colOff>
      <xdr:row>53</xdr:row>
      <xdr:rowOff>136525</xdr:rowOff>
    </xdr:to>
    <xdr:cxnSp macro="">
      <xdr:nvCxnSpPr>
        <xdr:cNvPr id="257" name="直線コネクタ 256"/>
        <xdr:cNvCxnSpPr/>
      </xdr:nvCxnSpPr>
      <xdr:spPr>
        <a:xfrm flipV="1">
          <a:off x="13893800" y="9204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136525</xdr:rowOff>
    </xdr:from>
    <xdr:to>
      <xdr:col>69</xdr:col>
      <xdr:colOff>92075</xdr:colOff>
      <xdr:row>54</xdr:row>
      <xdr:rowOff>22225</xdr:rowOff>
    </xdr:to>
    <xdr:cxnSp macro="">
      <xdr:nvCxnSpPr>
        <xdr:cNvPr id="260" name="直線コネクタ 259"/>
        <xdr:cNvCxnSpPr/>
      </xdr:nvCxnSpPr>
      <xdr:spPr>
        <a:xfrm flipV="1">
          <a:off x="13004800" y="9223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57150</xdr:rowOff>
    </xdr:from>
    <xdr:to>
      <xdr:col>82</xdr:col>
      <xdr:colOff>158750</xdr:colOff>
      <xdr:row>53</xdr:row>
      <xdr:rowOff>158750</xdr:rowOff>
    </xdr:to>
    <xdr:sp macro="" textlink="">
      <xdr:nvSpPr>
        <xdr:cNvPr id="270" name="楕円 269"/>
        <xdr:cNvSpPr/>
      </xdr:nvSpPr>
      <xdr:spPr>
        <a:xfrm>
          <a:off x="16459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137177</xdr:rowOff>
    </xdr:from>
    <xdr:ext cx="762000" cy="259045"/>
    <xdr:sp macro="" textlink="">
      <xdr:nvSpPr>
        <xdr:cNvPr id="271" name="その他該当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19050</xdr:rowOff>
    </xdr:from>
    <xdr:to>
      <xdr:col>78</xdr:col>
      <xdr:colOff>120650</xdr:colOff>
      <xdr:row>53</xdr:row>
      <xdr:rowOff>120650</xdr:rowOff>
    </xdr:to>
    <xdr:sp macro="" textlink="">
      <xdr:nvSpPr>
        <xdr:cNvPr id="272" name="楕円 271"/>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130827</xdr:rowOff>
    </xdr:from>
    <xdr:ext cx="736600" cy="259045"/>
    <xdr:sp macro="" textlink="">
      <xdr:nvSpPr>
        <xdr:cNvPr id="273" name="テキスト ボックス 272"/>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66675</xdr:rowOff>
    </xdr:from>
    <xdr:to>
      <xdr:col>74</xdr:col>
      <xdr:colOff>31750</xdr:colOff>
      <xdr:row>53</xdr:row>
      <xdr:rowOff>168275</xdr:rowOff>
    </xdr:to>
    <xdr:sp macro="" textlink="">
      <xdr:nvSpPr>
        <xdr:cNvPr id="274" name="楕円 273"/>
        <xdr:cNvSpPr/>
      </xdr:nvSpPr>
      <xdr:spPr>
        <a:xfrm>
          <a:off x="14732000" y="91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7002</xdr:rowOff>
    </xdr:from>
    <xdr:ext cx="762000" cy="259045"/>
    <xdr:sp macro="" textlink="">
      <xdr:nvSpPr>
        <xdr:cNvPr id="275" name="テキスト ボックス 274"/>
        <xdr:cNvSpPr txBox="1"/>
      </xdr:nvSpPr>
      <xdr:spPr>
        <a:xfrm>
          <a:off x="1440180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85725</xdr:rowOff>
    </xdr:from>
    <xdr:to>
      <xdr:col>69</xdr:col>
      <xdr:colOff>142875</xdr:colOff>
      <xdr:row>54</xdr:row>
      <xdr:rowOff>15875</xdr:rowOff>
    </xdr:to>
    <xdr:sp macro="" textlink="">
      <xdr:nvSpPr>
        <xdr:cNvPr id="276" name="楕円 275"/>
        <xdr:cNvSpPr/>
      </xdr:nvSpPr>
      <xdr:spPr>
        <a:xfrm>
          <a:off x="138430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26052</xdr:rowOff>
    </xdr:from>
    <xdr:ext cx="762000" cy="259045"/>
    <xdr:sp macro="" textlink="">
      <xdr:nvSpPr>
        <xdr:cNvPr id="277" name="テキスト ボックス 276"/>
        <xdr:cNvSpPr txBox="1"/>
      </xdr:nvSpPr>
      <xdr:spPr>
        <a:xfrm>
          <a:off x="13512800" y="89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142875</xdr:rowOff>
    </xdr:from>
    <xdr:to>
      <xdr:col>65</xdr:col>
      <xdr:colOff>53975</xdr:colOff>
      <xdr:row>54</xdr:row>
      <xdr:rowOff>73025</xdr:rowOff>
    </xdr:to>
    <xdr:sp macro="" textlink="">
      <xdr:nvSpPr>
        <xdr:cNvPr id="278" name="楕円 277"/>
        <xdr:cNvSpPr/>
      </xdr:nvSpPr>
      <xdr:spPr>
        <a:xfrm>
          <a:off x="12954000" y="92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83202</xdr:rowOff>
    </xdr:from>
    <xdr:ext cx="762000" cy="259045"/>
    <xdr:sp macro="" textlink="">
      <xdr:nvSpPr>
        <xdr:cNvPr id="279" name="テキスト ボックス 278"/>
        <xdr:cNvSpPr txBox="1"/>
      </xdr:nvSpPr>
      <xdr:spPr>
        <a:xfrm>
          <a:off x="12623800" y="899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は昨年度と比較すると、焼却場建設負担金の減少や広域消防負担金の増加等による要因があり、総額としては減少したものの、昨年度より経常特定財源により歳出の一般財源が増加した。そのような要因により、比率としては若干上昇した。補助費の主なものは、 町が団体や個人に対して行っている補助金等で、そのうち、町の単独で行う補助交付金は、その補助事業の内容が町の政策目標と一致し、その効果が町民の利益として反映されることが必要である。併せて、団体の自主・自立性を高め、町民と行政との協働によるまちづくりを推進していくことが必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117856</xdr:rowOff>
    </xdr:to>
    <xdr:cxnSp macro="">
      <xdr:nvCxnSpPr>
        <xdr:cNvPr id="309" name="直線コネクタ 308"/>
        <xdr:cNvCxnSpPr/>
      </xdr:nvCxnSpPr>
      <xdr:spPr>
        <a:xfrm>
          <a:off x="15671800" y="6285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122428</xdr:rowOff>
    </xdr:to>
    <xdr:cxnSp macro="">
      <xdr:nvCxnSpPr>
        <xdr:cNvPr id="312" name="直線コネクタ 311"/>
        <xdr:cNvCxnSpPr/>
      </xdr:nvCxnSpPr>
      <xdr:spPr>
        <a:xfrm flipV="1">
          <a:off x="14782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154432</xdr:rowOff>
    </xdr:to>
    <xdr:cxnSp macro="">
      <xdr:nvCxnSpPr>
        <xdr:cNvPr id="315" name="直線コネクタ 314"/>
        <xdr:cNvCxnSpPr/>
      </xdr:nvCxnSpPr>
      <xdr:spPr>
        <a:xfrm flipV="1">
          <a:off x="13893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36</xdr:row>
      <xdr:rowOff>154432</xdr:rowOff>
    </xdr:to>
    <xdr:cxnSp macro="">
      <xdr:nvCxnSpPr>
        <xdr:cNvPr id="318" name="直線コネクタ 317"/>
        <xdr:cNvCxnSpPr/>
      </xdr:nvCxnSpPr>
      <xdr:spPr>
        <a:xfrm>
          <a:off x="13004800" y="6326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8" name="楕円 327"/>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9"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30" name="楕円 329"/>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31" name="テキスト ボックス 330"/>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2" name="楕円 331"/>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33" name="テキスト ボックス 332"/>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4" name="楕円 333"/>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5" name="テキスト ボックス 33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6" name="楕円 335"/>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7" name="テキスト ボックス 336"/>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類似団体平均値と比較して、比率が高くなっている主な要因は、新町建設計画による合併以来継続して行っているインフラ整備に対する合併特例事業債が増加していることが挙げられる。　当町の合併特例事業債の発行期限は令和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であり、今後は昨年度まで行っていた保育所建設事業や現在行っている小学校建設事業等大型事業に対する公債費が発生するため、将来における公債費は増加してくるものと思われる。こうした状況の中において、他の普通建設事業を抑制するなど新規発行債を控えるように努める。　また、後年度に財政措置される起債を活用するなど将来において過度な負担とならないよう注視していく。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16511</xdr:rowOff>
    </xdr:from>
    <xdr:to>
      <xdr:col>24</xdr:col>
      <xdr:colOff>25400</xdr:colOff>
      <xdr:row>79</xdr:row>
      <xdr:rowOff>31750</xdr:rowOff>
    </xdr:to>
    <xdr:cxnSp macro="">
      <xdr:nvCxnSpPr>
        <xdr:cNvPr id="370" name="直線コネクタ 369"/>
        <xdr:cNvCxnSpPr/>
      </xdr:nvCxnSpPr>
      <xdr:spPr>
        <a:xfrm>
          <a:off x="3987800" y="135610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165100</xdr:rowOff>
    </xdr:from>
    <xdr:to>
      <xdr:col>19</xdr:col>
      <xdr:colOff>187325</xdr:colOff>
      <xdr:row>79</xdr:row>
      <xdr:rowOff>16511</xdr:rowOff>
    </xdr:to>
    <xdr:cxnSp macro="">
      <xdr:nvCxnSpPr>
        <xdr:cNvPr id="373" name="直線コネクタ 372"/>
        <xdr:cNvCxnSpPr/>
      </xdr:nvCxnSpPr>
      <xdr:spPr>
        <a:xfrm>
          <a:off x="3098800" y="13538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165100</xdr:rowOff>
    </xdr:from>
    <xdr:to>
      <xdr:col>15</xdr:col>
      <xdr:colOff>98425</xdr:colOff>
      <xdr:row>78</xdr:row>
      <xdr:rowOff>165100</xdr:rowOff>
    </xdr:to>
    <xdr:cxnSp macro="">
      <xdr:nvCxnSpPr>
        <xdr:cNvPr id="376" name="直線コネクタ 375"/>
        <xdr:cNvCxnSpPr/>
      </xdr:nvCxnSpPr>
      <xdr:spPr>
        <a:xfrm>
          <a:off x="2209800" y="1353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79</xdr:row>
      <xdr:rowOff>31750</xdr:rowOff>
    </xdr:to>
    <xdr:cxnSp macro="">
      <xdr:nvCxnSpPr>
        <xdr:cNvPr id="379" name="直線コネクタ 378"/>
        <xdr:cNvCxnSpPr/>
      </xdr:nvCxnSpPr>
      <xdr:spPr>
        <a:xfrm flipV="1">
          <a:off x="1320800" y="1353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89" name="楕円 388"/>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124477</xdr:rowOff>
    </xdr:from>
    <xdr:ext cx="762000" cy="259045"/>
    <xdr:sp macro="" textlink="">
      <xdr:nvSpPr>
        <xdr:cNvPr id="390" name="公債費該当値テキスト"/>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137161</xdr:rowOff>
    </xdr:from>
    <xdr:to>
      <xdr:col>20</xdr:col>
      <xdr:colOff>38100</xdr:colOff>
      <xdr:row>79</xdr:row>
      <xdr:rowOff>67311</xdr:rowOff>
    </xdr:to>
    <xdr:sp macro="" textlink="">
      <xdr:nvSpPr>
        <xdr:cNvPr id="391" name="楕円 390"/>
        <xdr:cNvSpPr/>
      </xdr:nvSpPr>
      <xdr:spPr>
        <a:xfrm>
          <a:off x="3937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52088</xdr:rowOff>
    </xdr:from>
    <xdr:ext cx="736600" cy="259045"/>
    <xdr:sp macro="" textlink="">
      <xdr:nvSpPr>
        <xdr:cNvPr id="392" name="テキスト ボックス 391"/>
        <xdr:cNvSpPr txBox="1"/>
      </xdr:nvSpPr>
      <xdr:spPr>
        <a:xfrm>
          <a:off x="3606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393" name="楕円 392"/>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29227</xdr:rowOff>
    </xdr:from>
    <xdr:ext cx="762000" cy="259045"/>
    <xdr:sp macro="" textlink="">
      <xdr:nvSpPr>
        <xdr:cNvPr id="394" name="テキスト ボックス 393"/>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95" name="楕円 394"/>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396" name="テキスト ボックス 395"/>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152400</xdr:rowOff>
    </xdr:from>
    <xdr:to>
      <xdr:col>6</xdr:col>
      <xdr:colOff>171450</xdr:colOff>
      <xdr:row>79</xdr:row>
      <xdr:rowOff>82550</xdr:rowOff>
    </xdr:to>
    <xdr:sp macro="" textlink="">
      <xdr:nvSpPr>
        <xdr:cNvPr id="397" name="楕円 396"/>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67327</xdr:rowOff>
    </xdr:from>
    <xdr:ext cx="762000" cy="259045"/>
    <xdr:sp macro="" textlink="">
      <xdr:nvSpPr>
        <xdr:cNvPr id="398" name="テキスト ボックス 397"/>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全体の経常収支比率が、</a:t>
          </a:r>
          <a:r>
            <a:rPr kumimoji="1" lang="en-US" altLang="ja-JP" sz="1300">
              <a:latin typeface="ＭＳ Ｐゴシック" panose="020B0600070205080204" pitchFamily="50" charset="-128"/>
              <a:ea typeface="ＭＳ Ｐゴシック" panose="020B0600070205080204" pitchFamily="50" charset="-128"/>
            </a:rPr>
            <a:t>76.2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77.5</a:t>
          </a:r>
          <a:r>
            <a:rPr kumimoji="1" lang="ja-JP" altLang="en-US" sz="1300">
              <a:latin typeface="ＭＳ Ｐゴシック" panose="020B0600070205080204" pitchFamily="50" charset="-128"/>
              <a:ea typeface="ＭＳ Ｐゴシック" panose="020B0600070205080204" pitchFamily="50" charset="-128"/>
            </a:rPr>
            <a:t>％へと上昇したことにより、公債費を除いた部分も、</a:t>
          </a:r>
          <a:r>
            <a:rPr kumimoji="1" lang="en-US" altLang="ja-JP" sz="1300">
              <a:latin typeface="ＭＳ Ｐゴシック" panose="020B0600070205080204" pitchFamily="50" charset="-128"/>
              <a:ea typeface="ＭＳ Ｐゴシック" panose="020B0600070205080204" pitchFamily="50" charset="-128"/>
            </a:rPr>
            <a:t>57.4</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58.5</a:t>
          </a:r>
          <a:r>
            <a:rPr kumimoji="1" lang="ja-JP" altLang="en-US" sz="1300">
              <a:latin typeface="ＭＳ Ｐゴシック" panose="020B0600070205080204" pitchFamily="50" charset="-128"/>
              <a:ea typeface="ＭＳ Ｐゴシック" panose="020B0600070205080204" pitchFamily="50" charset="-128"/>
            </a:rPr>
            <a:t>％と上昇している。類似団体平均値が、</a:t>
          </a:r>
          <a:r>
            <a:rPr kumimoji="1" lang="en-US" altLang="ja-JP" sz="1300">
              <a:latin typeface="ＭＳ Ｐゴシック" panose="020B0600070205080204" pitchFamily="50" charset="-128"/>
              <a:ea typeface="ＭＳ Ｐゴシック" panose="020B0600070205080204" pitchFamily="50" charset="-128"/>
            </a:rPr>
            <a:t>77.4</a:t>
          </a:r>
          <a:r>
            <a:rPr kumimoji="1" lang="ja-JP" altLang="en-US" sz="1300">
              <a:latin typeface="ＭＳ Ｐゴシック" panose="020B0600070205080204" pitchFamily="50" charset="-128"/>
              <a:ea typeface="ＭＳ Ｐゴシック" panose="020B0600070205080204" pitchFamily="50" charset="-128"/>
            </a:rPr>
            <a:t>％ということから考えると、低い水準にあるとも言えるが、近年の歳出構造から考えると今後上昇することが予測されるため、合併から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年を経過したなかで、今後もより一層、合併のスケールメリットを活かした行政のスリム化に対応する必要がある。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122428</xdr:rowOff>
    </xdr:from>
    <xdr:to>
      <xdr:col>82</xdr:col>
      <xdr:colOff>107950</xdr:colOff>
      <xdr:row>73</xdr:row>
      <xdr:rowOff>1270</xdr:rowOff>
    </xdr:to>
    <xdr:cxnSp macro="">
      <xdr:nvCxnSpPr>
        <xdr:cNvPr id="429" name="直線コネクタ 428"/>
        <xdr:cNvCxnSpPr/>
      </xdr:nvCxnSpPr>
      <xdr:spPr>
        <a:xfrm>
          <a:off x="15671800" y="124668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122428</xdr:rowOff>
    </xdr:from>
    <xdr:to>
      <xdr:col>78</xdr:col>
      <xdr:colOff>69850</xdr:colOff>
      <xdr:row>73</xdr:row>
      <xdr:rowOff>24130</xdr:rowOff>
    </xdr:to>
    <xdr:cxnSp macro="">
      <xdr:nvCxnSpPr>
        <xdr:cNvPr id="432" name="直線コネクタ 431"/>
        <xdr:cNvCxnSpPr/>
      </xdr:nvCxnSpPr>
      <xdr:spPr>
        <a:xfrm flipV="1">
          <a:off x="14782800" y="124668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24130</xdr:rowOff>
    </xdr:from>
    <xdr:to>
      <xdr:col>73</xdr:col>
      <xdr:colOff>180975</xdr:colOff>
      <xdr:row>73</xdr:row>
      <xdr:rowOff>37846</xdr:rowOff>
    </xdr:to>
    <xdr:cxnSp macro="">
      <xdr:nvCxnSpPr>
        <xdr:cNvPr id="435" name="直線コネクタ 434"/>
        <xdr:cNvCxnSpPr/>
      </xdr:nvCxnSpPr>
      <xdr:spPr>
        <a:xfrm flipV="1">
          <a:off x="13893800" y="125399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28702</xdr:rowOff>
    </xdr:from>
    <xdr:to>
      <xdr:col>69</xdr:col>
      <xdr:colOff>92075</xdr:colOff>
      <xdr:row>73</xdr:row>
      <xdr:rowOff>37846</xdr:rowOff>
    </xdr:to>
    <xdr:cxnSp macro="">
      <xdr:nvCxnSpPr>
        <xdr:cNvPr id="438" name="直線コネクタ 437"/>
        <xdr:cNvCxnSpPr/>
      </xdr:nvCxnSpPr>
      <xdr:spPr>
        <a:xfrm>
          <a:off x="13004800" y="125445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121920</xdr:rowOff>
    </xdr:from>
    <xdr:to>
      <xdr:col>82</xdr:col>
      <xdr:colOff>158750</xdr:colOff>
      <xdr:row>73</xdr:row>
      <xdr:rowOff>52070</xdr:rowOff>
    </xdr:to>
    <xdr:sp macro="" textlink="">
      <xdr:nvSpPr>
        <xdr:cNvPr id="448" name="楕円 447"/>
        <xdr:cNvSpPr/>
      </xdr:nvSpPr>
      <xdr:spPr>
        <a:xfrm>
          <a:off x="164592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30497</xdr:rowOff>
    </xdr:from>
    <xdr:ext cx="762000" cy="259045"/>
    <xdr:sp macro="" textlink="">
      <xdr:nvSpPr>
        <xdr:cNvPr id="449" name="公債費以外該当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71628</xdr:rowOff>
    </xdr:from>
    <xdr:to>
      <xdr:col>78</xdr:col>
      <xdr:colOff>120650</xdr:colOff>
      <xdr:row>73</xdr:row>
      <xdr:rowOff>1778</xdr:rowOff>
    </xdr:to>
    <xdr:sp macro="" textlink="">
      <xdr:nvSpPr>
        <xdr:cNvPr id="450" name="楕円 449"/>
        <xdr:cNvSpPr/>
      </xdr:nvSpPr>
      <xdr:spPr>
        <a:xfrm>
          <a:off x="15621000" y="124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11955</xdr:rowOff>
    </xdr:from>
    <xdr:ext cx="736600" cy="259045"/>
    <xdr:sp macro="" textlink="">
      <xdr:nvSpPr>
        <xdr:cNvPr id="451" name="テキスト ボックス 450"/>
        <xdr:cNvSpPr txBox="1"/>
      </xdr:nvSpPr>
      <xdr:spPr>
        <a:xfrm>
          <a:off x="15290800" y="121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144780</xdr:rowOff>
    </xdr:from>
    <xdr:to>
      <xdr:col>74</xdr:col>
      <xdr:colOff>31750</xdr:colOff>
      <xdr:row>73</xdr:row>
      <xdr:rowOff>74930</xdr:rowOff>
    </xdr:to>
    <xdr:sp macro="" textlink="">
      <xdr:nvSpPr>
        <xdr:cNvPr id="452" name="楕円 451"/>
        <xdr:cNvSpPr/>
      </xdr:nvSpPr>
      <xdr:spPr>
        <a:xfrm>
          <a:off x="14732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85107</xdr:rowOff>
    </xdr:from>
    <xdr:ext cx="762000" cy="259045"/>
    <xdr:sp macro="" textlink="">
      <xdr:nvSpPr>
        <xdr:cNvPr id="453" name="テキスト ボックス 452"/>
        <xdr:cNvSpPr txBox="1"/>
      </xdr:nvSpPr>
      <xdr:spPr>
        <a:xfrm>
          <a:off x="14401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158496</xdr:rowOff>
    </xdr:from>
    <xdr:to>
      <xdr:col>69</xdr:col>
      <xdr:colOff>142875</xdr:colOff>
      <xdr:row>73</xdr:row>
      <xdr:rowOff>88646</xdr:rowOff>
    </xdr:to>
    <xdr:sp macro="" textlink="">
      <xdr:nvSpPr>
        <xdr:cNvPr id="454" name="楕円 453"/>
        <xdr:cNvSpPr/>
      </xdr:nvSpPr>
      <xdr:spPr>
        <a:xfrm>
          <a:off x="13843000" y="125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98823</xdr:rowOff>
    </xdr:from>
    <xdr:ext cx="762000" cy="259045"/>
    <xdr:sp macro="" textlink="">
      <xdr:nvSpPr>
        <xdr:cNvPr id="455" name="テキスト ボックス 454"/>
        <xdr:cNvSpPr txBox="1"/>
      </xdr:nvSpPr>
      <xdr:spPr>
        <a:xfrm>
          <a:off x="13512800" y="1227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149352</xdr:rowOff>
    </xdr:from>
    <xdr:to>
      <xdr:col>65</xdr:col>
      <xdr:colOff>53975</xdr:colOff>
      <xdr:row>73</xdr:row>
      <xdr:rowOff>79502</xdr:rowOff>
    </xdr:to>
    <xdr:sp macro="" textlink="">
      <xdr:nvSpPr>
        <xdr:cNvPr id="456" name="楕円 455"/>
        <xdr:cNvSpPr/>
      </xdr:nvSpPr>
      <xdr:spPr>
        <a:xfrm>
          <a:off x="12954000" y="124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89679</xdr:rowOff>
    </xdr:from>
    <xdr:ext cx="762000" cy="259045"/>
    <xdr:sp macro="" textlink="">
      <xdr:nvSpPr>
        <xdr:cNvPr id="457" name="テキスト ボックス 456"/>
        <xdr:cNvSpPr txBox="1"/>
      </xdr:nvSpPr>
      <xdr:spPr>
        <a:xfrm>
          <a:off x="12623800" y="1226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103922</xdr:rowOff>
    </xdr:from>
    <xdr:to>
      <xdr:col>29</xdr:col>
      <xdr:colOff>127000</xdr:colOff>
      <xdr:row>16</xdr:row>
      <xdr:rowOff>109964</xdr:rowOff>
    </xdr:to>
    <xdr:cxnSp macro="">
      <xdr:nvCxnSpPr>
        <xdr:cNvPr id="52" name="直線コネクタ 51"/>
        <xdr:cNvCxnSpPr/>
      </xdr:nvCxnSpPr>
      <xdr:spPr bwMode="auto">
        <a:xfrm flipV="1">
          <a:off x="5003800" y="2894747"/>
          <a:ext cx="647700" cy="6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109964</xdr:rowOff>
    </xdr:from>
    <xdr:to>
      <xdr:col>26</xdr:col>
      <xdr:colOff>50800</xdr:colOff>
      <xdr:row>16</xdr:row>
      <xdr:rowOff>150230</xdr:rowOff>
    </xdr:to>
    <xdr:cxnSp macro="">
      <xdr:nvCxnSpPr>
        <xdr:cNvPr id="55" name="直線コネクタ 54"/>
        <xdr:cNvCxnSpPr/>
      </xdr:nvCxnSpPr>
      <xdr:spPr bwMode="auto">
        <a:xfrm flipV="1">
          <a:off x="4305300" y="2900789"/>
          <a:ext cx="698500" cy="40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122961</xdr:rowOff>
    </xdr:from>
    <xdr:to>
      <xdr:col>22</xdr:col>
      <xdr:colOff>114300</xdr:colOff>
      <xdr:row>16</xdr:row>
      <xdr:rowOff>150230</xdr:rowOff>
    </xdr:to>
    <xdr:cxnSp macro="">
      <xdr:nvCxnSpPr>
        <xdr:cNvPr id="58" name="直線コネクタ 57"/>
        <xdr:cNvCxnSpPr/>
      </xdr:nvCxnSpPr>
      <xdr:spPr bwMode="auto">
        <a:xfrm>
          <a:off x="3606800" y="2913786"/>
          <a:ext cx="698500" cy="2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122961</xdr:rowOff>
    </xdr:from>
    <xdr:to>
      <xdr:col>18</xdr:col>
      <xdr:colOff>177800</xdr:colOff>
      <xdr:row>16</xdr:row>
      <xdr:rowOff>142213</xdr:rowOff>
    </xdr:to>
    <xdr:cxnSp macro="">
      <xdr:nvCxnSpPr>
        <xdr:cNvPr id="61" name="直線コネクタ 60"/>
        <xdr:cNvCxnSpPr/>
      </xdr:nvCxnSpPr>
      <xdr:spPr bwMode="auto">
        <a:xfrm flipV="1">
          <a:off x="2908300" y="2913786"/>
          <a:ext cx="698500" cy="19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53122</xdr:rowOff>
    </xdr:from>
    <xdr:to>
      <xdr:col>29</xdr:col>
      <xdr:colOff>177800</xdr:colOff>
      <xdr:row>16</xdr:row>
      <xdr:rowOff>154722</xdr:rowOff>
    </xdr:to>
    <xdr:sp macro="" textlink="">
      <xdr:nvSpPr>
        <xdr:cNvPr id="71" name="楕円 70"/>
        <xdr:cNvSpPr/>
      </xdr:nvSpPr>
      <xdr:spPr bwMode="auto">
        <a:xfrm>
          <a:off x="5600700" y="2843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69649</xdr:rowOff>
    </xdr:from>
    <xdr:ext cx="762000" cy="259045"/>
    <xdr:sp macro="" textlink="">
      <xdr:nvSpPr>
        <xdr:cNvPr id="72" name="人口1人当たり決算額の推移該当値テキスト130"/>
        <xdr:cNvSpPr txBox="1"/>
      </xdr:nvSpPr>
      <xdr:spPr>
        <a:xfrm>
          <a:off x="5740400" y="268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59164</xdr:rowOff>
    </xdr:from>
    <xdr:to>
      <xdr:col>26</xdr:col>
      <xdr:colOff>101600</xdr:colOff>
      <xdr:row>16</xdr:row>
      <xdr:rowOff>160764</xdr:rowOff>
    </xdr:to>
    <xdr:sp macro="" textlink="">
      <xdr:nvSpPr>
        <xdr:cNvPr id="73" name="楕円 72"/>
        <xdr:cNvSpPr/>
      </xdr:nvSpPr>
      <xdr:spPr bwMode="auto">
        <a:xfrm>
          <a:off x="4953000" y="284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170941</xdr:rowOff>
    </xdr:from>
    <xdr:ext cx="736600" cy="259045"/>
    <xdr:sp macro="" textlink="">
      <xdr:nvSpPr>
        <xdr:cNvPr id="74" name="テキスト ボックス 73"/>
        <xdr:cNvSpPr txBox="1"/>
      </xdr:nvSpPr>
      <xdr:spPr>
        <a:xfrm>
          <a:off x="4622800" y="2618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99430</xdr:rowOff>
    </xdr:from>
    <xdr:to>
      <xdr:col>22</xdr:col>
      <xdr:colOff>165100</xdr:colOff>
      <xdr:row>17</xdr:row>
      <xdr:rowOff>29580</xdr:rowOff>
    </xdr:to>
    <xdr:sp macro="" textlink="">
      <xdr:nvSpPr>
        <xdr:cNvPr id="75" name="楕円 74"/>
        <xdr:cNvSpPr/>
      </xdr:nvSpPr>
      <xdr:spPr bwMode="auto">
        <a:xfrm>
          <a:off x="4254500" y="2890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39757</xdr:rowOff>
    </xdr:from>
    <xdr:ext cx="762000" cy="259045"/>
    <xdr:sp macro="" textlink="">
      <xdr:nvSpPr>
        <xdr:cNvPr id="76" name="テキスト ボックス 75"/>
        <xdr:cNvSpPr txBox="1"/>
      </xdr:nvSpPr>
      <xdr:spPr>
        <a:xfrm>
          <a:off x="3924300" y="265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72161</xdr:rowOff>
    </xdr:from>
    <xdr:to>
      <xdr:col>19</xdr:col>
      <xdr:colOff>38100</xdr:colOff>
      <xdr:row>17</xdr:row>
      <xdr:rowOff>2311</xdr:rowOff>
    </xdr:to>
    <xdr:sp macro="" textlink="">
      <xdr:nvSpPr>
        <xdr:cNvPr id="77" name="楕円 76"/>
        <xdr:cNvSpPr/>
      </xdr:nvSpPr>
      <xdr:spPr bwMode="auto">
        <a:xfrm>
          <a:off x="3556000" y="2862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12488</xdr:rowOff>
    </xdr:from>
    <xdr:ext cx="762000" cy="259045"/>
    <xdr:sp macro="" textlink="">
      <xdr:nvSpPr>
        <xdr:cNvPr id="78" name="テキスト ボックス 77"/>
        <xdr:cNvSpPr txBox="1"/>
      </xdr:nvSpPr>
      <xdr:spPr>
        <a:xfrm>
          <a:off x="3225800" y="263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91413</xdr:rowOff>
    </xdr:from>
    <xdr:to>
      <xdr:col>15</xdr:col>
      <xdr:colOff>101600</xdr:colOff>
      <xdr:row>17</xdr:row>
      <xdr:rowOff>21563</xdr:rowOff>
    </xdr:to>
    <xdr:sp macro="" textlink="">
      <xdr:nvSpPr>
        <xdr:cNvPr id="79" name="楕円 78"/>
        <xdr:cNvSpPr/>
      </xdr:nvSpPr>
      <xdr:spPr bwMode="auto">
        <a:xfrm>
          <a:off x="2857500" y="2882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31740</xdr:rowOff>
    </xdr:from>
    <xdr:ext cx="762000" cy="259045"/>
    <xdr:sp macro="" textlink="">
      <xdr:nvSpPr>
        <xdr:cNvPr id="80" name="テキスト ボックス 79"/>
        <xdr:cNvSpPr txBox="1"/>
      </xdr:nvSpPr>
      <xdr:spPr>
        <a:xfrm>
          <a:off x="2527300" y="265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295609</xdr:rowOff>
    </xdr:from>
    <xdr:to>
      <xdr:col>29</xdr:col>
      <xdr:colOff>127000</xdr:colOff>
      <xdr:row>34</xdr:row>
      <xdr:rowOff>327156</xdr:rowOff>
    </xdr:to>
    <xdr:cxnSp macro="">
      <xdr:nvCxnSpPr>
        <xdr:cNvPr id="115" name="直線コネクタ 114"/>
        <xdr:cNvCxnSpPr/>
      </xdr:nvCxnSpPr>
      <xdr:spPr bwMode="auto">
        <a:xfrm flipV="1">
          <a:off x="5003800" y="6563059"/>
          <a:ext cx="647700" cy="3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327156</xdr:rowOff>
    </xdr:from>
    <xdr:to>
      <xdr:col>26</xdr:col>
      <xdr:colOff>50800</xdr:colOff>
      <xdr:row>35</xdr:row>
      <xdr:rowOff>12243</xdr:rowOff>
    </xdr:to>
    <xdr:cxnSp macro="">
      <xdr:nvCxnSpPr>
        <xdr:cNvPr id="118" name="直線コネクタ 117"/>
        <xdr:cNvCxnSpPr/>
      </xdr:nvCxnSpPr>
      <xdr:spPr bwMode="auto">
        <a:xfrm flipV="1">
          <a:off x="4305300" y="6594606"/>
          <a:ext cx="698500" cy="27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388</xdr:rowOff>
    </xdr:from>
    <xdr:to>
      <xdr:col>22</xdr:col>
      <xdr:colOff>114300</xdr:colOff>
      <xdr:row>35</xdr:row>
      <xdr:rowOff>12243</xdr:rowOff>
    </xdr:to>
    <xdr:cxnSp macro="">
      <xdr:nvCxnSpPr>
        <xdr:cNvPr id="121" name="直線コネクタ 120"/>
        <xdr:cNvCxnSpPr/>
      </xdr:nvCxnSpPr>
      <xdr:spPr bwMode="auto">
        <a:xfrm>
          <a:off x="3606800" y="6610738"/>
          <a:ext cx="698500" cy="11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337671</xdr:rowOff>
    </xdr:from>
    <xdr:to>
      <xdr:col>18</xdr:col>
      <xdr:colOff>177800</xdr:colOff>
      <xdr:row>35</xdr:row>
      <xdr:rowOff>388</xdr:rowOff>
    </xdr:to>
    <xdr:cxnSp macro="">
      <xdr:nvCxnSpPr>
        <xdr:cNvPr id="124" name="直線コネクタ 123"/>
        <xdr:cNvCxnSpPr/>
      </xdr:nvCxnSpPr>
      <xdr:spPr bwMode="auto">
        <a:xfrm>
          <a:off x="2908300" y="6605121"/>
          <a:ext cx="698500" cy="5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244809</xdr:rowOff>
    </xdr:from>
    <xdr:to>
      <xdr:col>29</xdr:col>
      <xdr:colOff>177800</xdr:colOff>
      <xdr:row>35</xdr:row>
      <xdr:rowOff>3509</xdr:rowOff>
    </xdr:to>
    <xdr:sp macro="" textlink="">
      <xdr:nvSpPr>
        <xdr:cNvPr id="134" name="楕円 133"/>
        <xdr:cNvSpPr/>
      </xdr:nvSpPr>
      <xdr:spPr bwMode="auto">
        <a:xfrm>
          <a:off x="5600700" y="651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89886</xdr:rowOff>
    </xdr:from>
    <xdr:ext cx="762000" cy="259045"/>
    <xdr:sp macro="" textlink="">
      <xdr:nvSpPr>
        <xdr:cNvPr id="135" name="人口1人当たり決算額の推移該当値テキスト445"/>
        <xdr:cNvSpPr txBox="1"/>
      </xdr:nvSpPr>
      <xdr:spPr>
        <a:xfrm>
          <a:off x="5740400" y="635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276356</xdr:rowOff>
    </xdr:from>
    <xdr:to>
      <xdr:col>26</xdr:col>
      <xdr:colOff>101600</xdr:colOff>
      <xdr:row>35</xdr:row>
      <xdr:rowOff>35056</xdr:rowOff>
    </xdr:to>
    <xdr:sp macro="" textlink="">
      <xdr:nvSpPr>
        <xdr:cNvPr id="136" name="楕円 135"/>
        <xdr:cNvSpPr/>
      </xdr:nvSpPr>
      <xdr:spPr bwMode="auto">
        <a:xfrm>
          <a:off x="4953000" y="654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45233</xdr:rowOff>
    </xdr:from>
    <xdr:ext cx="736600" cy="259045"/>
    <xdr:sp macro="" textlink="">
      <xdr:nvSpPr>
        <xdr:cNvPr id="137" name="テキスト ボックス 136"/>
        <xdr:cNvSpPr txBox="1"/>
      </xdr:nvSpPr>
      <xdr:spPr>
        <a:xfrm>
          <a:off x="4622800" y="631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304343</xdr:rowOff>
    </xdr:from>
    <xdr:to>
      <xdr:col>22</xdr:col>
      <xdr:colOff>165100</xdr:colOff>
      <xdr:row>35</xdr:row>
      <xdr:rowOff>63043</xdr:rowOff>
    </xdr:to>
    <xdr:sp macro="" textlink="">
      <xdr:nvSpPr>
        <xdr:cNvPr id="138" name="楕円 137"/>
        <xdr:cNvSpPr/>
      </xdr:nvSpPr>
      <xdr:spPr bwMode="auto">
        <a:xfrm>
          <a:off x="4254500" y="6571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73220</xdr:rowOff>
    </xdr:from>
    <xdr:ext cx="762000" cy="259045"/>
    <xdr:sp macro="" textlink="">
      <xdr:nvSpPr>
        <xdr:cNvPr id="139" name="テキスト ボックス 138"/>
        <xdr:cNvSpPr txBox="1"/>
      </xdr:nvSpPr>
      <xdr:spPr>
        <a:xfrm>
          <a:off x="3924300" y="634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292488</xdr:rowOff>
    </xdr:from>
    <xdr:to>
      <xdr:col>19</xdr:col>
      <xdr:colOff>38100</xdr:colOff>
      <xdr:row>35</xdr:row>
      <xdr:rowOff>51188</xdr:rowOff>
    </xdr:to>
    <xdr:sp macro="" textlink="">
      <xdr:nvSpPr>
        <xdr:cNvPr id="140" name="楕円 139"/>
        <xdr:cNvSpPr/>
      </xdr:nvSpPr>
      <xdr:spPr bwMode="auto">
        <a:xfrm>
          <a:off x="3556000" y="6559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61365</xdr:rowOff>
    </xdr:from>
    <xdr:ext cx="762000" cy="259045"/>
    <xdr:sp macro="" textlink="">
      <xdr:nvSpPr>
        <xdr:cNvPr id="141" name="テキスト ボックス 140"/>
        <xdr:cNvSpPr txBox="1"/>
      </xdr:nvSpPr>
      <xdr:spPr>
        <a:xfrm>
          <a:off x="3225800" y="632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286871</xdr:rowOff>
    </xdr:from>
    <xdr:to>
      <xdr:col>15</xdr:col>
      <xdr:colOff>101600</xdr:colOff>
      <xdr:row>35</xdr:row>
      <xdr:rowOff>45571</xdr:rowOff>
    </xdr:to>
    <xdr:sp macro="" textlink="">
      <xdr:nvSpPr>
        <xdr:cNvPr id="142" name="楕円 141"/>
        <xdr:cNvSpPr/>
      </xdr:nvSpPr>
      <xdr:spPr bwMode="auto">
        <a:xfrm>
          <a:off x="2857500" y="655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55748</xdr:rowOff>
    </xdr:from>
    <xdr:ext cx="762000" cy="259045"/>
    <xdr:sp macro="" textlink="">
      <xdr:nvSpPr>
        <xdr:cNvPr id="143" name="テキスト ボックス 142"/>
        <xdr:cNvSpPr txBox="1"/>
      </xdr:nvSpPr>
      <xdr:spPr>
        <a:xfrm>
          <a:off x="2527300" y="632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26,473
26,097
158.40
13,019,030
11,665,266
1,084,791
7,666,785
18,344,296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3993</xdr:rowOff>
    </xdr:from>
    <xdr:to>
      <xdr:col>24</xdr:col>
      <xdr:colOff>63500</xdr:colOff>
      <xdr:row>36</xdr:row>
      <xdr:rowOff>12631</xdr:rowOff>
    </xdr:to>
    <xdr:cxnSp macro="">
      <xdr:nvCxnSpPr>
        <xdr:cNvPr id="63" name="直線コネクタ 62"/>
        <xdr:cNvCxnSpPr/>
      </xdr:nvCxnSpPr>
      <xdr:spPr>
        <a:xfrm flipV="1">
          <a:off x="3797300" y="6176193"/>
          <a:ext cx="838200" cy="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12631</xdr:rowOff>
    </xdr:from>
    <xdr:to>
      <xdr:col>19</xdr:col>
      <xdr:colOff>177800</xdr:colOff>
      <xdr:row>36</xdr:row>
      <xdr:rowOff>15734</xdr:rowOff>
    </xdr:to>
    <xdr:cxnSp macro="">
      <xdr:nvCxnSpPr>
        <xdr:cNvPr id="66" name="直線コネクタ 65"/>
        <xdr:cNvCxnSpPr/>
      </xdr:nvCxnSpPr>
      <xdr:spPr>
        <a:xfrm flipV="1">
          <a:off x="2908300" y="6184831"/>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165695</xdr:rowOff>
    </xdr:from>
    <xdr:to>
      <xdr:col>15</xdr:col>
      <xdr:colOff>50800</xdr:colOff>
      <xdr:row>36</xdr:row>
      <xdr:rowOff>15734</xdr:rowOff>
    </xdr:to>
    <xdr:cxnSp macro="">
      <xdr:nvCxnSpPr>
        <xdr:cNvPr id="69" name="直線コネクタ 68"/>
        <xdr:cNvCxnSpPr/>
      </xdr:nvCxnSpPr>
      <xdr:spPr>
        <a:xfrm>
          <a:off x="2019300" y="6166445"/>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165695</xdr:rowOff>
    </xdr:from>
    <xdr:to>
      <xdr:col>10</xdr:col>
      <xdr:colOff>114300</xdr:colOff>
      <xdr:row>36</xdr:row>
      <xdr:rowOff>1087</xdr:rowOff>
    </xdr:to>
    <xdr:cxnSp macro="">
      <xdr:nvCxnSpPr>
        <xdr:cNvPr id="72" name="直線コネクタ 71"/>
        <xdr:cNvCxnSpPr/>
      </xdr:nvCxnSpPr>
      <xdr:spPr>
        <a:xfrm flipV="1">
          <a:off x="1130300" y="6166445"/>
          <a:ext cx="8890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124643</xdr:rowOff>
    </xdr:from>
    <xdr:to>
      <xdr:col>24</xdr:col>
      <xdr:colOff>114300</xdr:colOff>
      <xdr:row>36</xdr:row>
      <xdr:rowOff>54793</xdr:rowOff>
    </xdr:to>
    <xdr:sp macro="" textlink="">
      <xdr:nvSpPr>
        <xdr:cNvPr id="82" name="楕円 81"/>
        <xdr:cNvSpPr/>
      </xdr:nvSpPr>
      <xdr:spPr>
        <a:xfrm>
          <a:off x="4584700" y="61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147520</xdr:rowOff>
    </xdr:from>
    <xdr:ext cx="534377" cy="259045"/>
    <xdr:sp macro="" textlink="">
      <xdr:nvSpPr>
        <xdr:cNvPr id="83" name="人件費該当値テキスト"/>
        <xdr:cNvSpPr txBox="1"/>
      </xdr:nvSpPr>
      <xdr:spPr>
        <a:xfrm>
          <a:off x="4686300" y="59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133281</xdr:rowOff>
    </xdr:from>
    <xdr:to>
      <xdr:col>20</xdr:col>
      <xdr:colOff>38100</xdr:colOff>
      <xdr:row>36</xdr:row>
      <xdr:rowOff>63431</xdr:rowOff>
    </xdr:to>
    <xdr:sp macro="" textlink="">
      <xdr:nvSpPr>
        <xdr:cNvPr id="84" name="楕円 83"/>
        <xdr:cNvSpPr/>
      </xdr:nvSpPr>
      <xdr:spPr>
        <a:xfrm>
          <a:off x="3746500" y="613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79958</xdr:rowOff>
    </xdr:from>
    <xdr:ext cx="534377" cy="259045"/>
    <xdr:sp macro="" textlink="">
      <xdr:nvSpPr>
        <xdr:cNvPr id="85" name="テキスト ボックス 84"/>
        <xdr:cNvSpPr txBox="1"/>
      </xdr:nvSpPr>
      <xdr:spPr>
        <a:xfrm>
          <a:off x="3530111" y="59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136384</xdr:rowOff>
    </xdr:from>
    <xdr:to>
      <xdr:col>15</xdr:col>
      <xdr:colOff>101600</xdr:colOff>
      <xdr:row>36</xdr:row>
      <xdr:rowOff>66534</xdr:rowOff>
    </xdr:to>
    <xdr:sp macro="" textlink="">
      <xdr:nvSpPr>
        <xdr:cNvPr id="86" name="楕円 85"/>
        <xdr:cNvSpPr/>
      </xdr:nvSpPr>
      <xdr:spPr>
        <a:xfrm>
          <a:off x="2857500" y="61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83061</xdr:rowOff>
    </xdr:from>
    <xdr:ext cx="534377" cy="259045"/>
    <xdr:sp macro="" textlink="">
      <xdr:nvSpPr>
        <xdr:cNvPr id="87" name="テキスト ボックス 86"/>
        <xdr:cNvSpPr txBox="1"/>
      </xdr:nvSpPr>
      <xdr:spPr>
        <a:xfrm>
          <a:off x="2641111" y="5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114895</xdr:rowOff>
    </xdr:from>
    <xdr:to>
      <xdr:col>10</xdr:col>
      <xdr:colOff>165100</xdr:colOff>
      <xdr:row>36</xdr:row>
      <xdr:rowOff>45045</xdr:rowOff>
    </xdr:to>
    <xdr:sp macro="" textlink="">
      <xdr:nvSpPr>
        <xdr:cNvPr id="88" name="楕円 87"/>
        <xdr:cNvSpPr/>
      </xdr:nvSpPr>
      <xdr:spPr>
        <a:xfrm>
          <a:off x="1968500" y="61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61572</xdr:rowOff>
    </xdr:from>
    <xdr:ext cx="534377" cy="259045"/>
    <xdr:sp macro="" textlink="">
      <xdr:nvSpPr>
        <xdr:cNvPr id="89" name="テキスト ボックス 88"/>
        <xdr:cNvSpPr txBox="1"/>
      </xdr:nvSpPr>
      <xdr:spPr>
        <a:xfrm>
          <a:off x="1752111" y="589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121737</xdr:rowOff>
    </xdr:from>
    <xdr:to>
      <xdr:col>6</xdr:col>
      <xdr:colOff>38100</xdr:colOff>
      <xdr:row>36</xdr:row>
      <xdr:rowOff>51887</xdr:rowOff>
    </xdr:to>
    <xdr:sp macro="" textlink="">
      <xdr:nvSpPr>
        <xdr:cNvPr id="90" name="楕円 89"/>
        <xdr:cNvSpPr/>
      </xdr:nvSpPr>
      <xdr:spPr>
        <a:xfrm>
          <a:off x="1079500" y="612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43014</xdr:rowOff>
    </xdr:from>
    <xdr:ext cx="534377" cy="259045"/>
    <xdr:sp macro="" textlink="">
      <xdr:nvSpPr>
        <xdr:cNvPr id="91" name="テキスト ボックス 90"/>
        <xdr:cNvSpPr txBox="1"/>
      </xdr:nvSpPr>
      <xdr:spPr>
        <a:xfrm>
          <a:off x="863111" y="621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16413</xdr:rowOff>
    </xdr:from>
    <xdr:to>
      <xdr:col>24</xdr:col>
      <xdr:colOff>63500</xdr:colOff>
      <xdr:row>58</xdr:row>
      <xdr:rowOff>17092</xdr:rowOff>
    </xdr:to>
    <xdr:cxnSp macro="">
      <xdr:nvCxnSpPr>
        <xdr:cNvPr id="122" name="直線コネクタ 121"/>
        <xdr:cNvCxnSpPr/>
      </xdr:nvCxnSpPr>
      <xdr:spPr>
        <a:xfrm>
          <a:off x="3797300" y="9960513"/>
          <a:ext cx="8382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16413</xdr:rowOff>
    </xdr:from>
    <xdr:to>
      <xdr:col>19</xdr:col>
      <xdr:colOff>177800</xdr:colOff>
      <xdr:row>58</xdr:row>
      <xdr:rowOff>23663</xdr:rowOff>
    </xdr:to>
    <xdr:cxnSp macro="">
      <xdr:nvCxnSpPr>
        <xdr:cNvPr id="125" name="直線コネクタ 124"/>
        <xdr:cNvCxnSpPr/>
      </xdr:nvCxnSpPr>
      <xdr:spPr>
        <a:xfrm flipV="1">
          <a:off x="2908300" y="9960513"/>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12001</xdr:rowOff>
    </xdr:from>
    <xdr:to>
      <xdr:col>15</xdr:col>
      <xdr:colOff>50800</xdr:colOff>
      <xdr:row>58</xdr:row>
      <xdr:rowOff>23663</xdr:rowOff>
    </xdr:to>
    <xdr:cxnSp macro="">
      <xdr:nvCxnSpPr>
        <xdr:cNvPr id="128" name="直線コネクタ 127"/>
        <xdr:cNvCxnSpPr/>
      </xdr:nvCxnSpPr>
      <xdr:spPr>
        <a:xfrm>
          <a:off x="2019300" y="9956101"/>
          <a:ext cx="889000" cy="1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12001</xdr:rowOff>
    </xdr:from>
    <xdr:to>
      <xdr:col>10</xdr:col>
      <xdr:colOff>114300</xdr:colOff>
      <xdr:row>58</xdr:row>
      <xdr:rowOff>34048</xdr:rowOff>
    </xdr:to>
    <xdr:cxnSp macro="">
      <xdr:nvCxnSpPr>
        <xdr:cNvPr id="131" name="直線コネクタ 130"/>
        <xdr:cNvCxnSpPr/>
      </xdr:nvCxnSpPr>
      <xdr:spPr>
        <a:xfrm flipV="1">
          <a:off x="1130300" y="9956101"/>
          <a:ext cx="8890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137742</xdr:rowOff>
    </xdr:from>
    <xdr:to>
      <xdr:col>24</xdr:col>
      <xdr:colOff>114300</xdr:colOff>
      <xdr:row>58</xdr:row>
      <xdr:rowOff>67892</xdr:rowOff>
    </xdr:to>
    <xdr:sp macro="" textlink="">
      <xdr:nvSpPr>
        <xdr:cNvPr id="141" name="楕円 140"/>
        <xdr:cNvSpPr/>
      </xdr:nvSpPr>
      <xdr:spPr>
        <a:xfrm>
          <a:off x="4584700" y="991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160619</xdr:rowOff>
    </xdr:from>
    <xdr:ext cx="534377" cy="259045"/>
    <xdr:sp macro="" textlink="">
      <xdr:nvSpPr>
        <xdr:cNvPr id="142" name="物件費該当値テキスト"/>
        <xdr:cNvSpPr txBox="1"/>
      </xdr:nvSpPr>
      <xdr:spPr>
        <a:xfrm>
          <a:off x="4686300" y="976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137063</xdr:rowOff>
    </xdr:from>
    <xdr:to>
      <xdr:col>20</xdr:col>
      <xdr:colOff>38100</xdr:colOff>
      <xdr:row>58</xdr:row>
      <xdr:rowOff>67213</xdr:rowOff>
    </xdr:to>
    <xdr:sp macro="" textlink="">
      <xdr:nvSpPr>
        <xdr:cNvPr id="143" name="楕円 142"/>
        <xdr:cNvSpPr/>
      </xdr:nvSpPr>
      <xdr:spPr>
        <a:xfrm>
          <a:off x="3746500" y="99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83740</xdr:rowOff>
    </xdr:from>
    <xdr:ext cx="534377" cy="259045"/>
    <xdr:sp macro="" textlink="">
      <xdr:nvSpPr>
        <xdr:cNvPr id="144" name="テキスト ボックス 143"/>
        <xdr:cNvSpPr txBox="1"/>
      </xdr:nvSpPr>
      <xdr:spPr>
        <a:xfrm>
          <a:off x="3530111" y="96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144313</xdr:rowOff>
    </xdr:from>
    <xdr:to>
      <xdr:col>15</xdr:col>
      <xdr:colOff>101600</xdr:colOff>
      <xdr:row>58</xdr:row>
      <xdr:rowOff>74463</xdr:rowOff>
    </xdr:to>
    <xdr:sp macro="" textlink="">
      <xdr:nvSpPr>
        <xdr:cNvPr id="145" name="楕円 144"/>
        <xdr:cNvSpPr/>
      </xdr:nvSpPr>
      <xdr:spPr>
        <a:xfrm>
          <a:off x="2857500" y="99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90990</xdr:rowOff>
    </xdr:from>
    <xdr:ext cx="534377" cy="259045"/>
    <xdr:sp macro="" textlink="">
      <xdr:nvSpPr>
        <xdr:cNvPr id="146" name="テキスト ボックス 145"/>
        <xdr:cNvSpPr txBox="1"/>
      </xdr:nvSpPr>
      <xdr:spPr>
        <a:xfrm>
          <a:off x="2641111" y="969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132651</xdr:rowOff>
    </xdr:from>
    <xdr:to>
      <xdr:col>10</xdr:col>
      <xdr:colOff>165100</xdr:colOff>
      <xdr:row>58</xdr:row>
      <xdr:rowOff>62801</xdr:rowOff>
    </xdr:to>
    <xdr:sp macro="" textlink="">
      <xdr:nvSpPr>
        <xdr:cNvPr id="147" name="楕円 146"/>
        <xdr:cNvSpPr/>
      </xdr:nvSpPr>
      <xdr:spPr>
        <a:xfrm>
          <a:off x="1968500" y="99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79328</xdr:rowOff>
    </xdr:from>
    <xdr:ext cx="534377" cy="259045"/>
    <xdr:sp macro="" textlink="">
      <xdr:nvSpPr>
        <xdr:cNvPr id="148" name="テキスト ボックス 147"/>
        <xdr:cNvSpPr txBox="1"/>
      </xdr:nvSpPr>
      <xdr:spPr>
        <a:xfrm>
          <a:off x="1752111" y="968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154698</xdr:rowOff>
    </xdr:from>
    <xdr:to>
      <xdr:col>6</xdr:col>
      <xdr:colOff>38100</xdr:colOff>
      <xdr:row>58</xdr:row>
      <xdr:rowOff>84848</xdr:rowOff>
    </xdr:to>
    <xdr:sp macro="" textlink="">
      <xdr:nvSpPr>
        <xdr:cNvPr id="149" name="楕円 148"/>
        <xdr:cNvSpPr/>
      </xdr:nvSpPr>
      <xdr:spPr>
        <a:xfrm>
          <a:off x="1079500" y="99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101375</xdr:rowOff>
    </xdr:from>
    <xdr:ext cx="534377" cy="259045"/>
    <xdr:sp macro="" textlink="">
      <xdr:nvSpPr>
        <xdr:cNvPr id="150" name="テキスト ボックス 149"/>
        <xdr:cNvSpPr txBox="1"/>
      </xdr:nvSpPr>
      <xdr:spPr>
        <a:xfrm>
          <a:off x="863111" y="970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37667</xdr:rowOff>
    </xdr:from>
    <xdr:to>
      <xdr:col>24</xdr:col>
      <xdr:colOff>63500</xdr:colOff>
      <xdr:row>78</xdr:row>
      <xdr:rowOff>23724</xdr:rowOff>
    </xdr:to>
    <xdr:cxnSp macro="">
      <xdr:nvCxnSpPr>
        <xdr:cNvPr id="179" name="直線コネクタ 178"/>
        <xdr:cNvCxnSpPr/>
      </xdr:nvCxnSpPr>
      <xdr:spPr>
        <a:xfrm flipV="1">
          <a:off x="3797300" y="13239317"/>
          <a:ext cx="838200" cy="15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59232</xdr:rowOff>
    </xdr:from>
    <xdr:to>
      <xdr:col>19</xdr:col>
      <xdr:colOff>177800</xdr:colOff>
      <xdr:row>78</xdr:row>
      <xdr:rowOff>23724</xdr:rowOff>
    </xdr:to>
    <xdr:cxnSp macro="">
      <xdr:nvCxnSpPr>
        <xdr:cNvPr id="182" name="直線コネクタ 181"/>
        <xdr:cNvCxnSpPr/>
      </xdr:nvCxnSpPr>
      <xdr:spPr>
        <a:xfrm>
          <a:off x="2908300" y="13260882"/>
          <a:ext cx="889000" cy="13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59232</xdr:rowOff>
    </xdr:from>
    <xdr:to>
      <xdr:col>15</xdr:col>
      <xdr:colOff>50800</xdr:colOff>
      <xdr:row>77</xdr:row>
      <xdr:rowOff>79578</xdr:rowOff>
    </xdr:to>
    <xdr:cxnSp macro="">
      <xdr:nvCxnSpPr>
        <xdr:cNvPr id="185" name="直線コネクタ 184"/>
        <xdr:cNvCxnSpPr/>
      </xdr:nvCxnSpPr>
      <xdr:spPr>
        <a:xfrm flipV="1">
          <a:off x="2019300" y="13260882"/>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160274</xdr:rowOff>
    </xdr:from>
    <xdr:to>
      <xdr:col>10</xdr:col>
      <xdr:colOff>114300</xdr:colOff>
      <xdr:row>77</xdr:row>
      <xdr:rowOff>79578</xdr:rowOff>
    </xdr:to>
    <xdr:cxnSp macro="">
      <xdr:nvCxnSpPr>
        <xdr:cNvPr id="188" name="直線コネクタ 187"/>
        <xdr:cNvCxnSpPr/>
      </xdr:nvCxnSpPr>
      <xdr:spPr>
        <a:xfrm>
          <a:off x="1130300" y="13190474"/>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144290</xdr:rowOff>
    </xdr:from>
    <xdr:ext cx="469744" cy="259045"/>
    <xdr:sp macro="" textlink="">
      <xdr:nvSpPr>
        <xdr:cNvPr id="192" name="テキスト ボックス 191"/>
        <xdr:cNvSpPr txBox="1"/>
      </xdr:nvSpPr>
      <xdr:spPr>
        <a:xfrm>
          <a:off x="895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158317</xdr:rowOff>
    </xdr:from>
    <xdr:to>
      <xdr:col>24</xdr:col>
      <xdr:colOff>114300</xdr:colOff>
      <xdr:row>77</xdr:row>
      <xdr:rowOff>88467</xdr:rowOff>
    </xdr:to>
    <xdr:sp macro="" textlink="">
      <xdr:nvSpPr>
        <xdr:cNvPr id="198" name="楕円 197"/>
        <xdr:cNvSpPr/>
      </xdr:nvSpPr>
      <xdr:spPr>
        <a:xfrm>
          <a:off x="4584700" y="1318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9744</xdr:rowOff>
    </xdr:from>
    <xdr:ext cx="469744" cy="259045"/>
    <xdr:sp macro="" textlink="">
      <xdr:nvSpPr>
        <xdr:cNvPr id="199" name="維持補修費該当値テキスト"/>
        <xdr:cNvSpPr txBox="1"/>
      </xdr:nvSpPr>
      <xdr:spPr>
        <a:xfrm>
          <a:off x="4686300" y="1303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144374</xdr:rowOff>
    </xdr:from>
    <xdr:to>
      <xdr:col>20</xdr:col>
      <xdr:colOff>38100</xdr:colOff>
      <xdr:row>78</xdr:row>
      <xdr:rowOff>74524</xdr:rowOff>
    </xdr:to>
    <xdr:sp macro="" textlink="">
      <xdr:nvSpPr>
        <xdr:cNvPr id="200" name="楕円 199"/>
        <xdr:cNvSpPr/>
      </xdr:nvSpPr>
      <xdr:spPr>
        <a:xfrm>
          <a:off x="3746500" y="1334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65651</xdr:rowOff>
    </xdr:from>
    <xdr:ext cx="469744" cy="259045"/>
    <xdr:sp macro="" textlink="">
      <xdr:nvSpPr>
        <xdr:cNvPr id="201" name="テキスト ボックス 200"/>
        <xdr:cNvSpPr txBox="1"/>
      </xdr:nvSpPr>
      <xdr:spPr>
        <a:xfrm>
          <a:off x="3562428" y="1343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8432</xdr:rowOff>
    </xdr:from>
    <xdr:to>
      <xdr:col>15</xdr:col>
      <xdr:colOff>101600</xdr:colOff>
      <xdr:row>77</xdr:row>
      <xdr:rowOff>110032</xdr:rowOff>
    </xdr:to>
    <xdr:sp macro="" textlink="">
      <xdr:nvSpPr>
        <xdr:cNvPr id="202" name="楕円 201"/>
        <xdr:cNvSpPr/>
      </xdr:nvSpPr>
      <xdr:spPr>
        <a:xfrm>
          <a:off x="2857500" y="132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126559</xdr:rowOff>
    </xdr:from>
    <xdr:ext cx="469744" cy="259045"/>
    <xdr:sp macro="" textlink="">
      <xdr:nvSpPr>
        <xdr:cNvPr id="203" name="テキスト ボックス 202"/>
        <xdr:cNvSpPr txBox="1"/>
      </xdr:nvSpPr>
      <xdr:spPr>
        <a:xfrm>
          <a:off x="2673428" y="1298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28778</xdr:rowOff>
    </xdr:from>
    <xdr:to>
      <xdr:col>10</xdr:col>
      <xdr:colOff>165100</xdr:colOff>
      <xdr:row>77</xdr:row>
      <xdr:rowOff>130378</xdr:rowOff>
    </xdr:to>
    <xdr:sp macro="" textlink="">
      <xdr:nvSpPr>
        <xdr:cNvPr id="204" name="楕円 203"/>
        <xdr:cNvSpPr/>
      </xdr:nvSpPr>
      <xdr:spPr>
        <a:xfrm>
          <a:off x="1968500" y="13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146905</xdr:rowOff>
    </xdr:from>
    <xdr:ext cx="469744" cy="259045"/>
    <xdr:sp macro="" textlink="">
      <xdr:nvSpPr>
        <xdr:cNvPr id="205" name="テキスト ボックス 204"/>
        <xdr:cNvSpPr txBox="1"/>
      </xdr:nvSpPr>
      <xdr:spPr>
        <a:xfrm>
          <a:off x="1784428" y="1300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109474</xdr:rowOff>
    </xdr:from>
    <xdr:to>
      <xdr:col>6</xdr:col>
      <xdr:colOff>38100</xdr:colOff>
      <xdr:row>77</xdr:row>
      <xdr:rowOff>39624</xdr:rowOff>
    </xdr:to>
    <xdr:sp macro="" textlink="">
      <xdr:nvSpPr>
        <xdr:cNvPr id="206" name="楕円 205"/>
        <xdr:cNvSpPr/>
      </xdr:nvSpPr>
      <xdr:spPr>
        <a:xfrm>
          <a:off x="1079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56151</xdr:rowOff>
    </xdr:from>
    <xdr:ext cx="469744" cy="259045"/>
    <xdr:sp macro="" textlink="">
      <xdr:nvSpPr>
        <xdr:cNvPr id="207" name="テキスト ボックス 206"/>
        <xdr:cNvSpPr txBox="1"/>
      </xdr:nvSpPr>
      <xdr:spPr>
        <a:xfrm>
          <a:off x="895428" y="129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155684</xdr:rowOff>
    </xdr:from>
    <xdr:to>
      <xdr:col>24</xdr:col>
      <xdr:colOff>63500</xdr:colOff>
      <xdr:row>97</xdr:row>
      <xdr:rowOff>162598</xdr:rowOff>
    </xdr:to>
    <xdr:cxnSp macro="">
      <xdr:nvCxnSpPr>
        <xdr:cNvPr id="237" name="直線コネクタ 236"/>
        <xdr:cNvCxnSpPr/>
      </xdr:nvCxnSpPr>
      <xdr:spPr>
        <a:xfrm flipV="1">
          <a:off x="3797300" y="16786334"/>
          <a:ext cx="8382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162598</xdr:rowOff>
    </xdr:from>
    <xdr:to>
      <xdr:col>19</xdr:col>
      <xdr:colOff>177800</xdr:colOff>
      <xdr:row>98</xdr:row>
      <xdr:rowOff>5893</xdr:rowOff>
    </xdr:to>
    <xdr:cxnSp macro="">
      <xdr:nvCxnSpPr>
        <xdr:cNvPr id="240" name="直線コネクタ 239"/>
        <xdr:cNvCxnSpPr/>
      </xdr:nvCxnSpPr>
      <xdr:spPr>
        <a:xfrm flipV="1">
          <a:off x="2908300" y="16793248"/>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5893</xdr:rowOff>
    </xdr:from>
    <xdr:to>
      <xdr:col>15</xdr:col>
      <xdr:colOff>50800</xdr:colOff>
      <xdr:row>98</xdr:row>
      <xdr:rowOff>69710</xdr:rowOff>
    </xdr:to>
    <xdr:cxnSp macro="">
      <xdr:nvCxnSpPr>
        <xdr:cNvPr id="243" name="直線コネクタ 242"/>
        <xdr:cNvCxnSpPr/>
      </xdr:nvCxnSpPr>
      <xdr:spPr>
        <a:xfrm flipV="1">
          <a:off x="2019300" y="16807993"/>
          <a:ext cx="889000" cy="6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36049</xdr:rowOff>
    </xdr:from>
    <xdr:to>
      <xdr:col>10</xdr:col>
      <xdr:colOff>114300</xdr:colOff>
      <xdr:row>98</xdr:row>
      <xdr:rowOff>69710</xdr:rowOff>
    </xdr:to>
    <xdr:cxnSp macro="">
      <xdr:nvCxnSpPr>
        <xdr:cNvPr id="246" name="直線コネクタ 245"/>
        <xdr:cNvCxnSpPr/>
      </xdr:nvCxnSpPr>
      <xdr:spPr>
        <a:xfrm>
          <a:off x="1130300" y="16838149"/>
          <a:ext cx="889000" cy="3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104884</xdr:rowOff>
    </xdr:from>
    <xdr:to>
      <xdr:col>24</xdr:col>
      <xdr:colOff>114300</xdr:colOff>
      <xdr:row>98</xdr:row>
      <xdr:rowOff>35034</xdr:rowOff>
    </xdr:to>
    <xdr:sp macro="" textlink="">
      <xdr:nvSpPr>
        <xdr:cNvPr id="256" name="楕円 255"/>
        <xdr:cNvSpPr/>
      </xdr:nvSpPr>
      <xdr:spPr>
        <a:xfrm>
          <a:off x="4584700" y="1673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83311</xdr:rowOff>
    </xdr:from>
    <xdr:ext cx="534377" cy="259045"/>
    <xdr:sp macro="" textlink="">
      <xdr:nvSpPr>
        <xdr:cNvPr id="257" name="扶助費該当値テキスト"/>
        <xdr:cNvSpPr txBox="1"/>
      </xdr:nvSpPr>
      <xdr:spPr>
        <a:xfrm>
          <a:off x="4686300" y="1671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111798</xdr:rowOff>
    </xdr:from>
    <xdr:to>
      <xdr:col>20</xdr:col>
      <xdr:colOff>38100</xdr:colOff>
      <xdr:row>98</xdr:row>
      <xdr:rowOff>41948</xdr:rowOff>
    </xdr:to>
    <xdr:sp macro="" textlink="">
      <xdr:nvSpPr>
        <xdr:cNvPr id="258" name="楕円 257"/>
        <xdr:cNvSpPr/>
      </xdr:nvSpPr>
      <xdr:spPr>
        <a:xfrm>
          <a:off x="3746500" y="1674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33075</xdr:rowOff>
    </xdr:from>
    <xdr:ext cx="534377" cy="259045"/>
    <xdr:sp macro="" textlink="">
      <xdr:nvSpPr>
        <xdr:cNvPr id="259" name="テキスト ボックス 258"/>
        <xdr:cNvSpPr txBox="1"/>
      </xdr:nvSpPr>
      <xdr:spPr>
        <a:xfrm>
          <a:off x="3530111" y="1683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126543</xdr:rowOff>
    </xdr:from>
    <xdr:to>
      <xdr:col>15</xdr:col>
      <xdr:colOff>101600</xdr:colOff>
      <xdr:row>98</xdr:row>
      <xdr:rowOff>56693</xdr:rowOff>
    </xdr:to>
    <xdr:sp macro="" textlink="">
      <xdr:nvSpPr>
        <xdr:cNvPr id="260" name="楕円 259"/>
        <xdr:cNvSpPr/>
      </xdr:nvSpPr>
      <xdr:spPr>
        <a:xfrm>
          <a:off x="2857500" y="167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47820</xdr:rowOff>
    </xdr:from>
    <xdr:ext cx="534377" cy="259045"/>
    <xdr:sp macro="" textlink="">
      <xdr:nvSpPr>
        <xdr:cNvPr id="261" name="テキスト ボックス 260"/>
        <xdr:cNvSpPr txBox="1"/>
      </xdr:nvSpPr>
      <xdr:spPr>
        <a:xfrm>
          <a:off x="2641111" y="1684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18910</xdr:rowOff>
    </xdr:from>
    <xdr:to>
      <xdr:col>10</xdr:col>
      <xdr:colOff>165100</xdr:colOff>
      <xdr:row>98</xdr:row>
      <xdr:rowOff>120510</xdr:rowOff>
    </xdr:to>
    <xdr:sp macro="" textlink="">
      <xdr:nvSpPr>
        <xdr:cNvPr id="262" name="楕円 261"/>
        <xdr:cNvSpPr/>
      </xdr:nvSpPr>
      <xdr:spPr>
        <a:xfrm>
          <a:off x="1968500" y="168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111637</xdr:rowOff>
    </xdr:from>
    <xdr:ext cx="534377" cy="259045"/>
    <xdr:sp macro="" textlink="">
      <xdr:nvSpPr>
        <xdr:cNvPr id="263" name="テキスト ボックス 262"/>
        <xdr:cNvSpPr txBox="1"/>
      </xdr:nvSpPr>
      <xdr:spPr>
        <a:xfrm>
          <a:off x="1752111" y="1691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156699</xdr:rowOff>
    </xdr:from>
    <xdr:to>
      <xdr:col>6</xdr:col>
      <xdr:colOff>38100</xdr:colOff>
      <xdr:row>98</xdr:row>
      <xdr:rowOff>86849</xdr:rowOff>
    </xdr:to>
    <xdr:sp macro="" textlink="">
      <xdr:nvSpPr>
        <xdr:cNvPr id="264" name="楕円 263"/>
        <xdr:cNvSpPr/>
      </xdr:nvSpPr>
      <xdr:spPr>
        <a:xfrm>
          <a:off x="1079500" y="1678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77976</xdr:rowOff>
    </xdr:from>
    <xdr:ext cx="534377" cy="259045"/>
    <xdr:sp macro="" textlink="">
      <xdr:nvSpPr>
        <xdr:cNvPr id="265" name="テキスト ボックス 264"/>
        <xdr:cNvSpPr txBox="1"/>
      </xdr:nvSpPr>
      <xdr:spPr>
        <a:xfrm>
          <a:off x="863111" y="1688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122272</xdr:rowOff>
    </xdr:from>
    <xdr:to>
      <xdr:col>55</xdr:col>
      <xdr:colOff>0</xdr:colOff>
      <xdr:row>35</xdr:row>
      <xdr:rowOff>128749</xdr:rowOff>
    </xdr:to>
    <xdr:cxnSp macro="">
      <xdr:nvCxnSpPr>
        <xdr:cNvPr id="296" name="直線コネクタ 295"/>
        <xdr:cNvCxnSpPr/>
      </xdr:nvCxnSpPr>
      <xdr:spPr>
        <a:xfrm>
          <a:off x="9639300" y="6123022"/>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91389</xdr:rowOff>
    </xdr:from>
    <xdr:to>
      <xdr:col>50</xdr:col>
      <xdr:colOff>114300</xdr:colOff>
      <xdr:row>35</xdr:row>
      <xdr:rowOff>122272</xdr:rowOff>
    </xdr:to>
    <xdr:cxnSp macro="">
      <xdr:nvCxnSpPr>
        <xdr:cNvPr id="299" name="直線コネクタ 298"/>
        <xdr:cNvCxnSpPr/>
      </xdr:nvCxnSpPr>
      <xdr:spPr>
        <a:xfrm>
          <a:off x="8750300" y="6092139"/>
          <a:ext cx="889000" cy="3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67463</xdr:rowOff>
    </xdr:from>
    <xdr:to>
      <xdr:col>45</xdr:col>
      <xdr:colOff>177800</xdr:colOff>
      <xdr:row>35</xdr:row>
      <xdr:rowOff>91389</xdr:rowOff>
    </xdr:to>
    <xdr:cxnSp macro="">
      <xdr:nvCxnSpPr>
        <xdr:cNvPr id="302" name="直線コネクタ 301"/>
        <xdr:cNvCxnSpPr/>
      </xdr:nvCxnSpPr>
      <xdr:spPr>
        <a:xfrm>
          <a:off x="7861300" y="5896763"/>
          <a:ext cx="889000" cy="19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67463</xdr:rowOff>
    </xdr:from>
    <xdr:to>
      <xdr:col>41</xdr:col>
      <xdr:colOff>50800</xdr:colOff>
      <xdr:row>35</xdr:row>
      <xdr:rowOff>70108</xdr:rowOff>
    </xdr:to>
    <xdr:cxnSp macro="">
      <xdr:nvCxnSpPr>
        <xdr:cNvPr id="305" name="直線コネクタ 304"/>
        <xdr:cNvCxnSpPr/>
      </xdr:nvCxnSpPr>
      <xdr:spPr>
        <a:xfrm flipV="1">
          <a:off x="6972300" y="5896763"/>
          <a:ext cx="889000" cy="17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77949</xdr:rowOff>
    </xdr:from>
    <xdr:to>
      <xdr:col>55</xdr:col>
      <xdr:colOff>50800</xdr:colOff>
      <xdr:row>36</xdr:row>
      <xdr:rowOff>8099</xdr:rowOff>
    </xdr:to>
    <xdr:sp macro="" textlink="">
      <xdr:nvSpPr>
        <xdr:cNvPr id="315" name="楕円 314"/>
        <xdr:cNvSpPr/>
      </xdr:nvSpPr>
      <xdr:spPr>
        <a:xfrm>
          <a:off x="10426700" y="607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100826</xdr:rowOff>
    </xdr:from>
    <xdr:ext cx="534377" cy="259045"/>
    <xdr:sp macro="" textlink="">
      <xdr:nvSpPr>
        <xdr:cNvPr id="316" name="補助費等該当値テキスト"/>
        <xdr:cNvSpPr txBox="1"/>
      </xdr:nvSpPr>
      <xdr:spPr>
        <a:xfrm>
          <a:off x="10528300" y="59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71472</xdr:rowOff>
    </xdr:from>
    <xdr:to>
      <xdr:col>50</xdr:col>
      <xdr:colOff>165100</xdr:colOff>
      <xdr:row>36</xdr:row>
      <xdr:rowOff>1622</xdr:rowOff>
    </xdr:to>
    <xdr:sp macro="" textlink="">
      <xdr:nvSpPr>
        <xdr:cNvPr id="317" name="楕円 316"/>
        <xdr:cNvSpPr/>
      </xdr:nvSpPr>
      <xdr:spPr>
        <a:xfrm>
          <a:off x="9588500" y="607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18149</xdr:rowOff>
    </xdr:from>
    <xdr:ext cx="534377" cy="259045"/>
    <xdr:sp macro="" textlink="">
      <xdr:nvSpPr>
        <xdr:cNvPr id="318" name="テキスト ボックス 317"/>
        <xdr:cNvSpPr txBox="1"/>
      </xdr:nvSpPr>
      <xdr:spPr>
        <a:xfrm>
          <a:off x="9372111" y="584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40589</xdr:rowOff>
    </xdr:from>
    <xdr:to>
      <xdr:col>46</xdr:col>
      <xdr:colOff>38100</xdr:colOff>
      <xdr:row>35</xdr:row>
      <xdr:rowOff>142189</xdr:rowOff>
    </xdr:to>
    <xdr:sp macro="" textlink="">
      <xdr:nvSpPr>
        <xdr:cNvPr id="319" name="楕円 318"/>
        <xdr:cNvSpPr/>
      </xdr:nvSpPr>
      <xdr:spPr>
        <a:xfrm>
          <a:off x="8699500" y="60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158716</xdr:rowOff>
    </xdr:from>
    <xdr:ext cx="534377" cy="259045"/>
    <xdr:sp macro="" textlink="">
      <xdr:nvSpPr>
        <xdr:cNvPr id="320" name="テキスト ボックス 319"/>
        <xdr:cNvSpPr txBox="1"/>
      </xdr:nvSpPr>
      <xdr:spPr>
        <a:xfrm>
          <a:off x="8483111" y="581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16663</xdr:rowOff>
    </xdr:from>
    <xdr:to>
      <xdr:col>41</xdr:col>
      <xdr:colOff>101600</xdr:colOff>
      <xdr:row>34</xdr:row>
      <xdr:rowOff>118263</xdr:rowOff>
    </xdr:to>
    <xdr:sp macro="" textlink="">
      <xdr:nvSpPr>
        <xdr:cNvPr id="321" name="楕円 320"/>
        <xdr:cNvSpPr/>
      </xdr:nvSpPr>
      <xdr:spPr>
        <a:xfrm>
          <a:off x="7810500" y="58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134790</xdr:rowOff>
    </xdr:from>
    <xdr:ext cx="534377" cy="259045"/>
    <xdr:sp macro="" textlink="">
      <xdr:nvSpPr>
        <xdr:cNvPr id="322" name="テキスト ボックス 321"/>
        <xdr:cNvSpPr txBox="1"/>
      </xdr:nvSpPr>
      <xdr:spPr>
        <a:xfrm>
          <a:off x="7594111" y="562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19308</xdr:rowOff>
    </xdr:from>
    <xdr:to>
      <xdr:col>36</xdr:col>
      <xdr:colOff>165100</xdr:colOff>
      <xdr:row>35</xdr:row>
      <xdr:rowOff>120908</xdr:rowOff>
    </xdr:to>
    <xdr:sp macro="" textlink="">
      <xdr:nvSpPr>
        <xdr:cNvPr id="323" name="楕円 322"/>
        <xdr:cNvSpPr/>
      </xdr:nvSpPr>
      <xdr:spPr>
        <a:xfrm>
          <a:off x="6921500" y="602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137435</xdr:rowOff>
    </xdr:from>
    <xdr:ext cx="534377" cy="259045"/>
    <xdr:sp macro="" textlink="">
      <xdr:nvSpPr>
        <xdr:cNvPr id="324" name="テキスト ボックス 323"/>
        <xdr:cNvSpPr txBox="1"/>
      </xdr:nvSpPr>
      <xdr:spPr>
        <a:xfrm>
          <a:off x="6705111" y="579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152578</xdr:rowOff>
    </xdr:from>
    <xdr:to>
      <xdr:col>55</xdr:col>
      <xdr:colOff>0</xdr:colOff>
      <xdr:row>56</xdr:row>
      <xdr:rowOff>66937</xdr:rowOff>
    </xdr:to>
    <xdr:cxnSp macro="">
      <xdr:nvCxnSpPr>
        <xdr:cNvPr id="353" name="直線コネクタ 352"/>
        <xdr:cNvCxnSpPr/>
      </xdr:nvCxnSpPr>
      <xdr:spPr>
        <a:xfrm>
          <a:off x="9639300" y="9582328"/>
          <a:ext cx="838200" cy="8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152578</xdr:rowOff>
    </xdr:from>
    <xdr:to>
      <xdr:col>50</xdr:col>
      <xdr:colOff>114300</xdr:colOff>
      <xdr:row>56</xdr:row>
      <xdr:rowOff>17300</xdr:rowOff>
    </xdr:to>
    <xdr:cxnSp macro="">
      <xdr:nvCxnSpPr>
        <xdr:cNvPr id="356" name="直線コネクタ 355"/>
        <xdr:cNvCxnSpPr/>
      </xdr:nvCxnSpPr>
      <xdr:spPr>
        <a:xfrm flipV="1">
          <a:off x="8750300" y="9582328"/>
          <a:ext cx="889000" cy="3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17300</xdr:rowOff>
    </xdr:from>
    <xdr:to>
      <xdr:col>45</xdr:col>
      <xdr:colOff>177800</xdr:colOff>
      <xdr:row>56</xdr:row>
      <xdr:rowOff>143937</xdr:rowOff>
    </xdr:to>
    <xdr:cxnSp macro="">
      <xdr:nvCxnSpPr>
        <xdr:cNvPr id="359" name="直線コネクタ 358"/>
        <xdr:cNvCxnSpPr/>
      </xdr:nvCxnSpPr>
      <xdr:spPr>
        <a:xfrm flipV="1">
          <a:off x="7861300" y="9618500"/>
          <a:ext cx="889000" cy="12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143937</xdr:rowOff>
    </xdr:from>
    <xdr:to>
      <xdr:col>41</xdr:col>
      <xdr:colOff>50800</xdr:colOff>
      <xdr:row>56</xdr:row>
      <xdr:rowOff>153180</xdr:rowOff>
    </xdr:to>
    <xdr:cxnSp macro="">
      <xdr:nvCxnSpPr>
        <xdr:cNvPr id="362" name="直線コネクタ 361"/>
        <xdr:cNvCxnSpPr/>
      </xdr:nvCxnSpPr>
      <xdr:spPr>
        <a:xfrm flipV="1">
          <a:off x="6972300" y="9745137"/>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16137</xdr:rowOff>
    </xdr:from>
    <xdr:to>
      <xdr:col>55</xdr:col>
      <xdr:colOff>50800</xdr:colOff>
      <xdr:row>56</xdr:row>
      <xdr:rowOff>117737</xdr:rowOff>
    </xdr:to>
    <xdr:sp macro="" textlink="">
      <xdr:nvSpPr>
        <xdr:cNvPr id="372" name="楕円 371"/>
        <xdr:cNvSpPr/>
      </xdr:nvSpPr>
      <xdr:spPr>
        <a:xfrm>
          <a:off x="10426700" y="96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39014</xdr:rowOff>
    </xdr:from>
    <xdr:ext cx="534377" cy="259045"/>
    <xdr:sp macro="" textlink="">
      <xdr:nvSpPr>
        <xdr:cNvPr id="373" name="普通建設事業費該当値テキスト"/>
        <xdr:cNvSpPr txBox="1"/>
      </xdr:nvSpPr>
      <xdr:spPr>
        <a:xfrm>
          <a:off x="10528300" y="946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101778</xdr:rowOff>
    </xdr:from>
    <xdr:to>
      <xdr:col>50</xdr:col>
      <xdr:colOff>165100</xdr:colOff>
      <xdr:row>56</xdr:row>
      <xdr:rowOff>31928</xdr:rowOff>
    </xdr:to>
    <xdr:sp macro="" textlink="">
      <xdr:nvSpPr>
        <xdr:cNvPr id="374" name="楕円 373"/>
        <xdr:cNvSpPr/>
      </xdr:nvSpPr>
      <xdr:spPr>
        <a:xfrm>
          <a:off x="9588500" y="95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48455</xdr:rowOff>
    </xdr:from>
    <xdr:ext cx="534377" cy="259045"/>
    <xdr:sp macro="" textlink="">
      <xdr:nvSpPr>
        <xdr:cNvPr id="375" name="テキスト ボックス 374"/>
        <xdr:cNvSpPr txBox="1"/>
      </xdr:nvSpPr>
      <xdr:spPr>
        <a:xfrm>
          <a:off x="9372111" y="930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137950</xdr:rowOff>
    </xdr:from>
    <xdr:to>
      <xdr:col>46</xdr:col>
      <xdr:colOff>38100</xdr:colOff>
      <xdr:row>56</xdr:row>
      <xdr:rowOff>68100</xdr:rowOff>
    </xdr:to>
    <xdr:sp macro="" textlink="">
      <xdr:nvSpPr>
        <xdr:cNvPr id="376" name="楕円 375"/>
        <xdr:cNvSpPr/>
      </xdr:nvSpPr>
      <xdr:spPr>
        <a:xfrm>
          <a:off x="8699500" y="956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84627</xdr:rowOff>
    </xdr:from>
    <xdr:ext cx="534377" cy="259045"/>
    <xdr:sp macro="" textlink="">
      <xdr:nvSpPr>
        <xdr:cNvPr id="377" name="テキスト ボックス 376"/>
        <xdr:cNvSpPr txBox="1"/>
      </xdr:nvSpPr>
      <xdr:spPr>
        <a:xfrm>
          <a:off x="8483111" y="934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93137</xdr:rowOff>
    </xdr:from>
    <xdr:to>
      <xdr:col>41</xdr:col>
      <xdr:colOff>101600</xdr:colOff>
      <xdr:row>57</xdr:row>
      <xdr:rowOff>23287</xdr:rowOff>
    </xdr:to>
    <xdr:sp macro="" textlink="">
      <xdr:nvSpPr>
        <xdr:cNvPr id="378" name="楕円 377"/>
        <xdr:cNvSpPr/>
      </xdr:nvSpPr>
      <xdr:spPr>
        <a:xfrm>
          <a:off x="7810500" y="96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39814</xdr:rowOff>
    </xdr:from>
    <xdr:ext cx="534377" cy="259045"/>
    <xdr:sp macro="" textlink="">
      <xdr:nvSpPr>
        <xdr:cNvPr id="379" name="テキスト ボックス 378"/>
        <xdr:cNvSpPr txBox="1"/>
      </xdr:nvSpPr>
      <xdr:spPr>
        <a:xfrm>
          <a:off x="7594111" y="946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102380</xdr:rowOff>
    </xdr:from>
    <xdr:to>
      <xdr:col>36</xdr:col>
      <xdr:colOff>165100</xdr:colOff>
      <xdr:row>57</xdr:row>
      <xdr:rowOff>32530</xdr:rowOff>
    </xdr:to>
    <xdr:sp macro="" textlink="">
      <xdr:nvSpPr>
        <xdr:cNvPr id="380" name="楕円 379"/>
        <xdr:cNvSpPr/>
      </xdr:nvSpPr>
      <xdr:spPr>
        <a:xfrm>
          <a:off x="6921500" y="97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23657</xdr:rowOff>
    </xdr:from>
    <xdr:ext cx="534377" cy="259045"/>
    <xdr:sp macro="" textlink="">
      <xdr:nvSpPr>
        <xdr:cNvPr id="381" name="テキスト ボックス 380"/>
        <xdr:cNvSpPr txBox="1"/>
      </xdr:nvSpPr>
      <xdr:spPr>
        <a:xfrm>
          <a:off x="6705111" y="979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27806</xdr:rowOff>
    </xdr:from>
    <xdr:to>
      <xdr:col>55</xdr:col>
      <xdr:colOff>0</xdr:colOff>
      <xdr:row>79</xdr:row>
      <xdr:rowOff>52429</xdr:rowOff>
    </xdr:to>
    <xdr:cxnSp macro="">
      <xdr:nvCxnSpPr>
        <xdr:cNvPr id="412" name="直線コネクタ 411"/>
        <xdr:cNvCxnSpPr/>
      </xdr:nvCxnSpPr>
      <xdr:spPr>
        <a:xfrm>
          <a:off x="9639300" y="13229456"/>
          <a:ext cx="838200" cy="36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27806</xdr:rowOff>
    </xdr:from>
    <xdr:to>
      <xdr:col>50</xdr:col>
      <xdr:colOff>114300</xdr:colOff>
      <xdr:row>78</xdr:row>
      <xdr:rowOff>15494</xdr:rowOff>
    </xdr:to>
    <xdr:cxnSp macro="">
      <xdr:nvCxnSpPr>
        <xdr:cNvPr id="415" name="直線コネクタ 414"/>
        <xdr:cNvCxnSpPr/>
      </xdr:nvCxnSpPr>
      <xdr:spPr>
        <a:xfrm flipV="1">
          <a:off x="8750300" y="13229456"/>
          <a:ext cx="889000" cy="15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70248</xdr:rowOff>
    </xdr:from>
    <xdr:to>
      <xdr:col>45</xdr:col>
      <xdr:colOff>177800</xdr:colOff>
      <xdr:row>78</xdr:row>
      <xdr:rowOff>15494</xdr:rowOff>
    </xdr:to>
    <xdr:cxnSp macro="">
      <xdr:nvCxnSpPr>
        <xdr:cNvPr id="418" name="直線コネクタ 417"/>
        <xdr:cNvCxnSpPr/>
      </xdr:nvCxnSpPr>
      <xdr:spPr>
        <a:xfrm>
          <a:off x="7861300" y="13271898"/>
          <a:ext cx="889000" cy="11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70248</xdr:rowOff>
    </xdr:from>
    <xdr:to>
      <xdr:col>41</xdr:col>
      <xdr:colOff>50800</xdr:colOff>
      <xdr:row>78</xdr:row>
      <xdr:rowOff>11019</xdr:rowOff>
    </xdr:to>
    <xdr:cxnSp macro="">
      <xdr:nvCxnSpPr>
        <xdr:cNvPr id="421" name="直線コネクタ 420"/>
        <xdr:cNvCxnSpPr/>
      </xdr:nvCxnSpPr>
      <xdr:spPr>
        <a:xfrm flipV="1">
          <a:off x="6972300" y="13271898"/>
          <a:ext cx="889000" cy="1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1629</xdr:rowOff>
    </xdr:from>
    <xdr:to>
      <xdr:col>55</xdr:col>
      <xdr:colOff>50800</xdr:colOff>
      <xdr:row>79</xdr:row>
      <xdr:rowOff>103229</xdr:rowOff>
    </xdr:to>
    <xdr:sp macro="" textlink="">
      <xdr:nvSpPr>
        <xdr:cNvPr id="431" name="楕円 430"/>
        <xdr:cNvSpPr/>
      </xdr:nvSpPr>
      <xdr:spPr>
        <a:xfrm>
          <a:off x="10426700" y="135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88006</xdr:rowOff>
    </xdr:from>
    <xdr:ext cx="469744" cy="259045"/>
    <xdr:sp macro="" textlink="">
      <xdr:nvSpPr>
        <xdr:cNvPr id="432" name="普通建設事業費 （ うち新規整備　）該当値テキスト"/>
        <xdr:cNvSpPr txBox="1"/>
      </xdr:nvSpPr>
      <xdr:spPr>
        <a:xfrm>
          <a:off x="10528300" y="1346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148456</xdr:rowOff>
    </xdr:from>
    <xdr:to>
      <xdr:col>50</xdr:col>
      <xdr:colOff>165100</xdr:colOff>
      <xdr:row>77</xdr:row>
      <xdr:rowOff>78606</xdr:rowOff>
    </xdr:to>
    <xdr:sp macro="" textlink="">
      <xdr:nvSpPr>
        <xdr:cNvPr id="433" name="楕円 432"/>
        <xdr:cNvSpPr/>
      </xdr:nvSpPr>
      <xdr:spPr>
        <a:xfrm>
          <a:off x="9588500" y="131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95133</xdr:rowOff>
    </xdr:from>
    <xdr:ext cx="534377" cy="259045"/>
    <xdr:sp macro="" textlink="">
      <xdr:nvSpPr>
        <xdr:cNvPr id="434" name="テキスト ボックス 433"/>
        <xdr:cNvSpPr txBox="1"/>
      </xdr:nvSpPr>
      <xdr:spPr>
        <a:xfrm>
          <a:off x="9372111" y="1295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136144</xdr:rowOff>
    </xdr:from>
    <xdr:to>
      <xdr:col>46</xdr:col>
      <xdr:colOff>38100</xdr:colOff>
      <xdr:row>78</xdr:row>
      <xdr:rowOff>66294</xdr:rowOff>
    </xdr:to>
    <xdr:sp macro="" textlink="">
      <xdr:nvSpPr>
        <xdr:cNvPr id="435" name="楕円 434"/>
        <xdr:cNvSpPr/>
      </xdr:nvSpPr>
      <xdr:spPr>
        <a:xfrm>
          <a:off x="8699500" y="133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82821</xdr:rowOff>
    </xdr:from>
    <xdr:ext cx="534377" cy="259045"/>
    <xdr:sp macro="" textlink="">
      <xdr:nvSpPr>
        <xdr:cNvPr id="436" name="テキスト ボックス 435"/>
        <xdr:cNvSpPr txBox="1"/>
      </xdr:nvSpPr>
      <xdr:spPr>
        <a:xfrm>
          <a:off x="8483111" y="131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19448</xdr:rowOff>
    </xdr:from>
    <xdr:to>
      <xdr:col>41</xdr:col>
      <xdr:colOff>101600</xdr:colOff>
      <xdr:row>77</xdr:row>
      <xdr:rowOff>121048</xdr:rowOff>
    </xdr:to>
    <xdr:sp macro="" textlink="">
      <xdr:nvSpPr>
        <xdr:cNvPr id="437" name="楕円 436"/>
        <xdr:cNvSpPr/>
      </xdr:nvSpPr>
      <xdr:spPr>
        <a:xfrm>
          <a:off x="7810500" y="1322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137575</xdr:rowOff>
    </xdr:from>
    <xdr:ext cx="534377" cy="259045"/>
    <xdr:sp macro="" textlink="">
      <xdr:nvSpPr>
        <xdr:cNvPr id="438" name="テキスト ボックス 437"/>
        <xdr:cNvSpPr txBox="1"/>
      </xdr:nvSpPr>
      <xdr:spPr>
        <a:xfrm>
          <a:off x="7594111" y="1299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131669</xdr:rowOff>
    </xdr:from>
    <xdr:to>
      <xdr:col>36</xdr:col>
      <xdr:colOff>165100</xdr:colOff>
      <xdr:row>78</xdr:row>
      <xdr:rowOff>61819</xdr:rowOff>
    </xdr:to>
    <xdr:sp macro="" textlink="">
      <xdr:nvSpPr>
        <xdr:cNvPr id="439" name="楕円 438"/>
        <xdr:cNvSpPr/>
      </xdr:nvSpPr>
      <xdr:spPr>
        <a:xfrm>
          <a:off x="6921500" y="1333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78346</xdr:rowOff>
    </xdr:from>
    <xdr:ext cx="534377" cy="259045"/>
    <xdr:sp macro="" textlink="">
      <xdr:nvSpPr>
        <xdr:cNvPr id="440" name="テキスト ボックス 439"/>
        <xdr:cNvSpPr txBox="1"/>
      </xdr:nvSpPr>
      <xdr:spPr>
        <a:xfrm>
          <a:off x="6705111" y="1310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30784</xdr:rowOff>
    </xdr:from>
    <xdr:to>
      <xdr:col>55</xdr:col>
      <xdr:colOff>0</xdr:colOff>
      <xdr:row>97</xdr:row>
      <xdr:rowOff>31445</xdr:rowOff>
    </xdr:to>
    <xdr:cxnSp macro="">
      <xdr:nvCxnSpPr>
        <xdr:cNvPr id="469" name="直線コネクタ 468"/>
        <xdr:cNvCxnSpPr/>
      </xdr:nvCxnSpPr>
      <xdr:spPr>
        <a:xfrm flipV="1">
          <a:off x="9639300" y="16318534"/>
          <a:ext cx="838200" cy="3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8789</xdr:rowOff>
    </xdr:from>
    <xdr:to>
      <xdr:col>50</xdr:col>
      <xdr:colOff>114300</xdr:colOff>
      <xdr:row>97</xdr:row>
      <xdr:rowOff>31445</xdr:rowOff>
    </xdr:to>
    <xdr:cxnSp macro="">
      <xdr:nvCxnSpPr>
        <xdr:cNvPr id="472" name="直線コネクタ 471"/>
        <xdr:cNvCxnSpPr/>
      </xdr:nvCxnSpPr>
      <xdr:spPr>
        <a:xfrm>
          <a:off x="8750300" y="16639439"/>
          <a:ext cx="889000" cy="2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8789</xdr:rowOff>
    </xdr:from>
    <xdr:to>
      <xdr:col>45</xdr:col>
      <xdr:colOff>177800</xdr:colOff>
      <xdr:row>98</xdr:row>
      <xdr:rowOff>37643</xdr:rowOff>
    </xdr:to>
    <xdr:cxnSp macro="">
      <xdr:nvCxnSpPr>
        <xdr:cNvPr id="475" name="直線コネクタ 474"/>
        <xdr:cNvCxnSpPr/>
      </xdr:nvCxnSpPr>
      <xdr:spPr>
        <a:xfrm flipV="1">
          <a:off x="7861300" y="16639439"/>
          <a:ext cx="889000" cy="20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120422</xdr:rowOff>
    </xdr:from>
    <xdr:to>
      <xdr:col>41</xdr:col>
      <xdr:colOff>50800</xdr:colOff>
      <xdr:row>98</xdr:row>
      <xdr:rowOff>37643</xdr:rowOff>
    </xdr:to>
    <xdr:cxnSp macro="">
      <xdr:nvCxnSpPr>
        <xdr:cNvPr id="478" name="直線コネクタ 477"/>
        <xdr:cNvCxnSpPr/>
      </xdr:nvCxnSpPr>
      <xdr:spPr>
        <a:xfrm>
          <a:off x="6972300" y="16751072"/>
          <a:ext cx="889000" cy="8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151434</xdr:rowOff>
    </xdr:from>
    <xdr:to>
      <xdr:col>55</xdr:col>
      <xdr:colOff>50800</xdr:colOff>
      <xdr:row>95</xdr:row>
      <xdr:rowOff>81584</xdr:rowOff>
    </xdr:to>
    <xdr:sp macro="" textlink="">
      <xdr:nvSpPr>
        <xdr:cNvPr id="488" name="楕円 487"/>
        <xdr:cNvSpPr/>
      </xdr:nvSpPr>
      <xdr:spPr>
        <a:xfrm>
          <a:off x="10426700" y="1626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2861</xdr:rowOff>
    </xdr:from>
    <xdr:ext cx="534377" cy="259045"/>
    <xdr:sp macro="" textlink="">
      <xdr:nvSpPr>
        <xdr:cNvPr id="489" name="普通建設事業費 （ うち更新整備　）該当値テキスト"/>
        <xdr:cNvSpPr txBox="1"/>
      </xdr:nvSpPr>
      <xdr:spPr>
        <a:xfrm>
          <a:off x="10528300" y="161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152095</xdr:rowOff>
    </xdr:from>
    <xdr:to>
      <xdr:col>50</xdr:col>
      <xdr:colOff>165100</xdr:colOff>
      <xdr:row>97</xdr:row>
      <xdr:rowOff>82245</xdr:rowOff>
    </xdr:to>
    <xdr:sp macro="" textlink="">
      <xdr:nvSpPr>
        <xdr:cNvPr id="490" name="楕円 489"/>
        <xdr:cNvSpPr/>
      </xdr:nvSpPr>
      <xdr:spPr>
        <a:xfrm>
          <a:off x="9588500" y="166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98772</xdr:rowOff>
    </xdr:from>
    <xdr:ext cx="534377" cy="259045"/>
    <xdr:sp macro="" textlink="">
      <xdr:nvSpPr>
        <xdr:cNvPr id="491" name="テキスト ボックス 490"/>
        <xdr:cNvSpPr txBox="1"/>
      </xdr:nvSpPr>
      <xdr:spPr>
        <a:xfrm>
          <a:off x="9372111" y="163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129439</xdr:rowOff>
    </xdr:from>
    <xdr:to>
      <xdr:col>46</xdr:col>
      <xdr:colOff>38100</xdr:colOff>
      <xdr:row>97</xdr:row>
      <xdr:rowOff>59589</xdr:rowOff>
    </xdr:to>
    <xdr:sp macro="" textlink="">
      <xdr:nvSpPr>
        <xdr:cNvPr id="492" name="楕円 491"/>
        <xdr:cNvSpPr/>
      </xdr:nvSpPr>
      <xdr:spPr>
        <a:xfrm>
          <a:off x="8699500" y="1658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76116</xdr:rowOff>
    </xdr:from>
    <xdr:ext cx="534377" cy="259045"/>
    <xdr:sp macro="" textlink="">
      <xdr:nvSpPr>
        <xdr:cNvPr id="493" name="テキスト ボックス 492"/>
        <xdr:cNvSpPr txBox="1"/>
      </xdr:nvSpPr>
      <xdr:spPr>
        <a:xfrm>
          <a:off x="8483111" y="1636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158293</xdr:rowOff>
    </xdr:from>
    <xdr:to>
      <xdr:col>41</xdr:col>
      <xdr:colOff>101600</xdr:colOff>
      <xdr:row>98</xdr:row>
      <xdr:rowOff>88443</xdr:rowOff>
    </xdr:to>
    <xdr:sp macro="" textlink="">
      <xdr:nvSpPr>
        <xdr:cNvPr id="494" name="楕円 493"/>
        <xdr:cNvSpPr/>
      </xdr:nvSpPr>
      <xdr:spPr>
        <a:xfrm>
          <a:off x="7810500" y="1678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79570</xdr:rowOff>
    </xdr:from>
    <xdr:ext cx="534377" cy="259045"/>
    <xdr:sp macro="" textlink="">
      <xdr:nvSpPr>
        <xdr:cNvPr id="495" name="テキスト ボックス 494"/>
        <xdr:cNvSpPr txBox="1"/>
      </xdr:nvSpPr>
      <xdr:spPr>
        <a:xfrm>
          <a:off x="7594111" y="1688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69622</xdr:rowOff>
    </xdr:from>
    <xdr:to>
      <xdr:col>36</xdr:col>
      <xdr:colOff>165100</xdr:colOff>
      <xdr:row>97</xdr:row>
      <xdr:rowOff>171222</xdr:rowOff>
    </xdr:to>
    <xdr:sp macro="" textlink="">
      <xdr:nvSpPr>
        <xdr:cNvPr id="496" name="楕円 495"/>
        <xdr:cNvSpPr/>
      </xdr:nvSpPr>
      <xdr:spPr>
        <a:xfrm>
          <a:off x="6921500" y="167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162349</xdr:rowOff>
    </xdr:from>
    <xdr:ext cx="534377" cy="259045"/>
    <xdr:sp macro="" textlink="">
      <xdr:nvSpPr>
        <xdr:cNvPr id="497" name="テキスト ボックス 496"/>
        <xdr:cNvSpPr txBox="1"/>
      </xdr:nvSpPr>
      <xdr:spPr>
        <a:xfrm>
          <a:off x="6705111" y="167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163068</xdr:rowOff>
    </xdr:from>
    <xdr:to>
      <xdr:col>85</xdr:col>
      <xdr:colOff>127000</xdr:colOff>
      <xdr:row>75</xdr:row>
      <xdr:rowOff>8775</xdr:rowOff>
    </xdr:to>
    <xdr:cxnSp macro="">
      <xdr:nvCxnSpPr>
        <xdr:cNvPr id="632" name="直線コネクタ 631"/>
        <xdr:cNvCxnSpPr/>
      </xdr:nvCxnSpPr>
      <xdr:spPr>
        <a:xfrm flipV="1">
          <a:off x="15481300" y="12850368"/>
          <a:ext cx="838200" cy="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8775</xdr:rowOff>
    </xdr:from>
    <xdr:to>
      <xdr:col>81</xdr:col>
      <xdr:colOff>50800</xdr:colOff>
      <xdr:row>75</xdr:row>
      <xdr:rowOff>23546</xdr:rowOff>
    </xdr:to>
    <xdr:cxnSp macro="">
      <xdr:nvCxnSpPr>
        <xdr:cNvPr id="635" name="直線コネクタ 634"/>
        <xdr:cNvCxnSpPr/>
      </xdr:nvCxnSpPr>
      <xdr:spPr>
        <a:xfrm flipV="1">
          <a:off x="14592300" y="12867525"/>
          <a:ext cx="889000" cy="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20892</xdr:rowOff>
    </xdr:from>
    <xdr:to>
      <xdr:col>76</xdr:col>
      <xdr:colOff>114300</xdr:colOff>
      <xdr:row>75</xdr:row>
      <xdr:rowOff>23546</xdr:rowOff>
    </xdr:to>
    <xdr:cxnSp macro="">
      <xdr:nvCxnSpPr>
        <xdr:cNvPr id="638" name="直線コネクタ 637"/>
        <xdr:cNvCxnSpPr/>
      </xdr:nvCxnSpPr>
      <xdr:spPr>
        <a:xfrm>
          <a:off x="13703300" y="12879642"/>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20892</xdr:rowOff>
    </xdr:from>
    <xdr:to>
      <xdr:col>71</xdr:col>
      <xdr:colOff>177800</xdr:colOff>
      <xdr:row>75</xdr:row>
      <xdr:rowOff>26226</xdr:rowOff>
    </xdr:to>
    <xdr:cxnSp macro="">
      <xdr:nvCxnSpPr>
        <xdr:cNvPr id="641" name="直線コネクタ 640"/>
        <xdr:cNvCxnSpPr/>
      </xdr:nvCxnSpPr>
      <xdr:spPr>
        <a:xfrm flipV="1">
          <a:off x="12814300" y="1287964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112268</xdr:rowOff>
    </xdr:from>
    <xdr:to>
      <xdr:col>85</xdr:col>
      <xdr:colOff>177800</xdr:colOff>
      <xdr:row>75</xdr:row>
      <xdr:rowOff>42418</xdr:rowOff>
    </xdr:to>
    <xdr:sp macro="" textlink="">
      <xdr:nvSpPr>
        <xdr:cNvPr id="651" name="楕円 650"/>
        <xdr:cNvSpPr/>
      </xdr:nvSpPr>
      <xdr:spPr>
        <a:xfrm>
          <a:off x="16268700" y="127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135145</xdr:rowOff>
    </xdr:from>
    <xdr:ext cx="534377" cy="259045"/>
    <xdr:sp macro="" textlink="">
      <xdr:nvSpPr>
        <xdr:cNvPr id="652" name="公債費該当値テキスト"/>
        <xdr:cNvSpPr txBox="1"/>
      </xdr:nvSpPr>
      <xdr:spPr>
        <a:xfrm>
          <a:off x="16370300" y="1265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129425</xdr:rowOff>
    </xdr:from>
    <xdr:to>
      <xdr:col>81</xdr:col>
      <xdr:colOff>101600</xdr:colOff>
      <xdr:row>75</xdr:row>
      <xdr:rowOff>59575</xdr:rowOff>
    </xdr:to>
    <xdr:sp macro="" textlink="">
      <xdr:nvSpPr>
        <xdr:cNvPr id="653" name="楕円 652"/>
        <xdr:cNvSpPr/>
      </xdr:nvSpPr>
      <xdr:spPr>
        <a:xfrm>
          <a:off x="15430500" y="12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76102</xdr:rowOff>
    </xdr:from>
    <xdr:ext cx="534377" cy="259045"/>
    <xdr:sp macro="" textlink="">
      <xdr:nvSpPr>
        <xdr:cNvPr id="654" name="テキスト ボックス 653"/>
        <xdr:cNvSpPr txBox="1"/>
      </xdr:nvSpPr>
      <xdr:spPr>
        <a:xfrm>
          <a:off x="15214111" y="125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144196</xdr:rowOff>
    </xdr:from>
    <xdr:to>
      <xdr:col>76</xdr:col>
      <xdr:colOff>165100</xdr:colOff>
      <xdr:row>75</xdr:row>
      <xdr:rowOff>74346</xdr:rowOff>
    </xdr:to>
    <xdr:sp macro="" textlink="">
      <xdr:nvSpPr>
        <xdr:cNvPr id="655" name="楕円 654"/>
        <xdr:cNvSpPr/>
      </xdr:nvSpPr>
      <xdr:spPr>
        <a:xfrm>
          <a:off x="14541500" y="128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90873</xdr:rowOff>
    </xdr:from>
    <xdr:ext cx="534377" cy="259045"/>
    <xdr:sp macro="" textlink="">
      <xdr:nvSpPr>
        <xdr:cNvPr id="656" name="テキスト ボックス 655"/>
        <xdr:cNvSpPr txBox="1"/>
      </xdr:nvSpPr>
      <xdr:spPr>
        <a:xfrm>
          <a:off x="14325111" y="126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141542</xdr:rowOff>
    </xdr:from>
    <xdr:to>
      <xdr:col>72</xdr:col>
      <xdr:colOff>38100</xdr:colOff>
      <xdr:row>75</xdr:row>
      <xdr:rowOff>71692</xdr:rowOff>
    </xdr:to>
    <xdr:sp macro="" textlink="">
      <xdr:nvSpPr>
        <xdr:cNvPr id="657" name="楕円 656"/>
        <xdr:cNvSpPr/>
      </xdr:nvSpPr>
      <xdr:spPr>
        <a:xfrm>
          <a:off x="13652500" y="128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88219</xdr:rowOff>
    </xdr:from>
    <xdr:ext cx="534377" cy="259045"/>
    <xdr:sp macro="" textlink="">
      <xdr:nvSpPr>
        <xdr:cNvPr id="658" name="テキスト ボックス 657"/>
        <xdr:cNvSpPr txBox="1"/>
      </xdr:nvSpPr>
      <xdr:spPr>
        <a:xfrm>
          <a:off x="13436111" y="1260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146876</xdr:rowOff>
    </xdr:from>
    <xdr:to>
      <xdr:col>67</xdr:col>
      <xdr:colOff>101600</xdr:colOff>
      <xdr:row>75</xdr:row>
      <xdr:rowOff>77026</xdr:rowOff>
    </xdr:to>
    <xdr:sp macro="" textlink="">
      <xdr:nvSpPr>
        <xdr:cNvPr id="659" name="楕円 658"/>
        <xdr:cNvSpPr/>
      </xdr:nvSpPr>
      <xdr:spPr>
        <a:xfrm>
          <a:off x="12763500" y="128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93553</xdr:rowOff>
    </xdr:from>
    <xdr:ext cx="534377" cy="259045"/>
    <xdr:sp macro="" textlink="">
      <xdr:nvSpPr>
        <xdr:cNvPr id="660" name="テキスト ボックス 659"/>
        <xdr:cNvSpPr txBox="1"/>
      </xdr:nvSpPr>
      <xdr:spPr>
        <a:xfrm>
          <a:off x="12547111" y="126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7198</xdr:rowOff>
    </xdr:from>
    <xdr:to>
      <xdr:col>85</xdr:col>
      <xdr:colOff>127000</xdr:colOff>
      <xdr:row>99</xdr:row>
      <xdr:rowOff>7302</xdr:rowOff>
    </xdr:to>
    <xdr:cxnSp macro="">
      <xdr:nvCxnSpPr>
        <xdr:cNvPr id="689" name="直線コネクタ 688"/>
        <xdr:cNvCxnSpPr/>
      </xdr:nvCxnSpPr>
      <xdr:spPr>
        <a:xfrm flipV="1">
          <a:off x="15481300" y="16980748"/>
          <a:ext cx="8382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2205</xdr:rowOff>
    </xdr:from>
    <xdr:to>
      <xdr:col>81</xdr:col>
      <xdr:colOff>50800</xdr:colOff>
      <xdr:row>99</xdr:row>
      <xdr:rowOff>7302</xdr:rowOff>
    </xdr:to>
    <xdr:cxnSp macro="">
      <xdr:nvCxnSpPr>
        <xdr:cNvPr id="692" name="直線コネクタ 691"/>
        <xdr:cNvCxnSpPr/>
      </xdr:nvCxnSpPr>
      <xdr:spPr>
        <a:xfrm>
          <a:off x="14592300" y="16975755"/>
          <a:ext cx="8890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2205</xdr:rowOff>
    </xdr:from>
    <xdr:to>
      <xdr:col>76</xdr:col>
      <xdr:colOff>114300</xdr:colOff>
      <xdr:row>99</xdr:row>
      <xdr:rowOff>17249</xdr:rowOff>
    </xdr:to>
    <xdr:cxnSp macro="">
      <xdr:nvCxnSpPr>
        <xdr:cNvPr id="695" name="直線コネクタ 694"/>
        <xdr:cNvCxnSpPr/>
      </xdr:nvCxnSpPr>
      <xdr:spPr>
        <a:xfrm flipV="1">
          <a:off x="13703300" y="16975755"/>
          <a:ext cx="889000" cy="1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16335</xdr:rowOff>
    </xdr:from>
    <xdr:to>
      <xdr:col>71</xdr:col>
      <xdr:colOff>177800</xdr:colOff>
      <xdr:row>99</xdr:row>
      <xdr:rowOff>17249</xdr:rowOff>
    </xdr:to>
    <xdr:cxnSp macro="">
      <xdr:nvCxnSpPr>
        <xdr:cNvPr id="698" name="直線コネクタ 697"/>
        <xdr:cNvCxnSpPr/>
      </xdr:nvCxnSpPr>
      <xdr:spPr>
        <a:xfrm>
          <a:off x="12814300" y="1698988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2" name="テキスト ボックス 701"/>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127848</xdr:rowOff>
    </xdr:from>
    <xdr:to>
      <xdr:col>85</xdr:col>
      <xdr:colOff>177800</xdr:colOff>
      <xdr:row>99</xdr:row>
      <xdr:rowOff>57998</xdr:rowOff>
    </xdr:to>
    <xdr:sp macro="" textlink="">
      <xdr:nvSpPr>
        <xdr:cNvPr id="708" name="楕円 707"/>
        <xdr:cNvSpPr/>
      </xdr:nvSpPr>
      <xdr:spPr>
        <a:xfrm>
          <a:off x="16268700" y="169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534377" cy="259045"/>
    <xdr:sp macro="" textlink="">
      <xdr:nvSpPr>
        <xdr:cNvPr id="709" name="積立金該当値テキスト"/>
        <xdr:cNvSpPr txBox="1"/>
      </xdr:nvSpPr>
      <xdr:spPr>
        <a:xfrm>
          <a:off x="16370300" y="169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127952</xdr:rowOff>
    </xdr:from>
    <xdr:to>
      <xdr:col>81</xdr:col>
      <xdr:colOff>101600</xdr:colOff>
      <xdr:row>99</xdr:row>
      <xdr:rowOff>58102</xdr:rowOff>
    </xdr:to>
    <xdr:sp macro="" textlink="">
      <xdr:nvSpPr>
        <xdr:cNvPr id="710" name="楕円 709"/>
        <xdr:cNvSpPr/>
      </xdr:nvSpPr>
      <xdr:spPr>
        <a:xfrm>
          <a:off x="15430500" y="1693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74629</xdr:rowOff>
    </xdr:from>
    <xdr:ext cx="534377" cy="259045"/>
    <xdr:sp macro="" textlink="">
      <xdr:nvSpPr>
        <xdr:cNvPr id="711" name="テキスト ボックス 710"/>
        <xdr:cNvSpPr txBox="1"/>
      </xdr:nvSpPr>
      <xdr:spPr>
        <a:xfrm>
          <a:off x="15214111" y="1670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122855</xdr:rowOff>
    </xdr:from>
    <xdr:to>
      <xdr:col>76</xdr:col>
      <xdr:colOff>165100</xdr:colOff>
      <xdr:row>99</xdr:row>
      <xdr:rowOff>53005</xdr:rowOff>
    </xdr:to>
    <xdr:sp macro="" textlink="">
      <xdr:nvSpPr>
        <xdr:cNvPr id="712" name="楕円 711"/>
        <xdr:cNvSpPr/>
      </xdr:nvSpPr>
      <xdr:spPr>
        <a:xfrm>
          <a:off x="14541500" y="169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69532</xdr:rowOff>
    </xdr:from>
    <xdr:ext cx="534377" cy="259045"/>
    <xdr:sp macro="" textlink="">
      <xdr:nvSpPr>
        <xdr:cNvPr id="713" name="テキスト ボックス 712"/>
        <xdr:cNvSpPr txBox="1"/>
      </xdr:nvSpPr>
      <xdr:spPr>
        <a:xfrm>
          <a:off x="14325111" y="1670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137899</xdr:rowOff>
    </xdr:from>
    <xdr:to>
      <xdr:col>72</xdr:col>
      <xdr:colOff>38100</xdr:colOff>
      <xdr:row>99</xdr:row>
      <xdr:rowOff>68049</xdr:rowOff>
    </xdr:to>
    <xdr:sp macro="" textlink="">
      <xdr:nvSpPr>
        <xdr:cNvPr id="714" name="楕円 713"/>
        <xdr:cNvSpPr/>
      </xdr:nvSpPr>
      <xdr:spPr>
        <a:xfrm>
          <a:off x="13652500" y="1693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84576</xdr:rowOff>
    </xdr:from>
    <xdr:ext cx="534377" cy="259045"/>
    <xdr:sp macro="" textlink="">
      <xdr:nvSpPr>
        <xdr:cNvPr id="715" name="テキスト ボックス 714"/>
        <xdr:cNvSpPr txBox="1"/>
      </xdr:nvSpPr>
      <xdr:spPr>
        <a:xfrm>
          <a:off x="13436111" y="167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136985</xdr:rowOff>
    </xdr:from>
    <xdr:to>
      <xdr:col>67</xdr:col>
      <xdr:colOff>101600</xdr:colOff>
      <xdr:row>99</xdr:row>
      <xdr:rowOff>67135</xdr:rowOff>
    </xdr:to>
    <xdr:sp macro="" textlink="">
      <xdr:nvSpPr>
        <xdr:cNvPr id="716" name="楕円 715"/>
        <xdr:cNvSpPr/>
      </xdr:nvSpPr>
      <xdr:spPr>
        <a:xfrm>
          <a:off x="12763500" y="1693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83662</xdr:rowOff>
    </xdr:from>
    <xdr:ext cx="534377" cy="259045"/>
    <xdr:sp macro="" textlink="">
      <xdr:nvSpPr>
        <xdr:cNvPr id="717" name="テキスト ボックス 716"/>
        <xdr:cNvSpPr txBox="1"/>
      </xdr:nvSpPr>
      <xdr:spPr>
        <a:xfrm>
          <a:off x="12547111" y="167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77260</xdr:rowOff>
    </xdr:from>
    <xdr:to>
      <xdr:col>116</xdr:col>
      <xdr:colOff>63500</xdr:colOff>
      <xdr:row>74</xdr:row>
      <xdr:rowOff>89930</xdr:rowOff>
    </xdr:to>
    <xdr:cxnSp macro="">
      <xdr:nvCxnSpPr>
        <xdr:cNvPr id="859" name="直線コネクタ 858"/>
        <xdr:cNvCxnSpPr/>
      </xdr:nvCxnSpPr>
      <xdr:spPr>
        <a:xfrm>
          <a:off x="21323300" y="12764560"/>
          <a:ext cx="8382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77260</xdr:rowOff>
    </xdr:from>
    <xdr:to>
      <xdr:col>111</xdr:col>
      <xdr:colOff>177800</xdr:colOff>
      <xdr:row>74</xdr:row>
      <xdr:rowOff>153775</xdr:rowOff>
    </xdr:to>
    <xdr:cxnSp macro="">
      <xdr:nvCxnSpPr>
        <xdr:cNvPr id="862" name="直線コネクタ 861"/>
        <xdr:cNvCxnSpPr/>
      </xdr:nvCxnSpPr>
      <xdr:spPr>
        <a:xfrm flipV="1">
          <a:off x="20434300" y="12764560"/>
          <a:ext cx="889000" cy="7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153775</xdr:rowOff>
    </xdr:from>
    <xdr:to>
      <xdr:col>107</xdr:col>
      <xdr:colOff>50800</xdr:colOff>
      <xdr:row>74</xdr:row>
      <xdr:rowOff>166642</xdr:rowOff>
    </xdr:to>
    <xdr:cxnSp macro="">
      <xdr:nvCxnSpPr>
        <xdr:cNvPr id="865" name="直線コネクタ 864"/>
        <xdr:cNvCxnSpPr/>
      </xdr:nvCxnSpPr>
      <xdr:spPr>
        <a:xfrm flipV="1">
          <a:off x="19545300" y="12841075"/>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166642</xdr:rowOff>
    </xdr:from>
    <xdr:to>
      <xdr:col>102</xdr:col>
      <xdr:colOff>114300</xdr:colOff>
      <xdr:row>75</xdr:row>
      <xdr:rowOff>30952</xdr:rowOff>
    </xdr:to>
    <xdr:cxnSp macro="">
      <xdr:nvCxnSpPr>
        <xdr:cNvPr id="868" name="直線コネクタ 867"/>
        <xdr:cNvCxnSpPr/>
      </xdr:nvCxnSpPr>
      <xdr:spPr>
        <a:xfrm flipV="1">
          <a:off x="18656300" y="12853942"/>
          <a:ext cx="8890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39130</xdr:rowOff>
    </xdr:from>
    <xdr:to>
      <xdr:col>116</xdr:col>
      <xdr:colOff>114300</xdr:colOff>
      <xdr:row>74</xdr:row>
      <xdr:rowOff>140730</xdr:rowOff>
    </xdr:to>
    <xdr:sp macro="" textlink="">
      <xdr:nvSpPr>
        <xdr:cNvPr id="878" name="楕円 877"/>
        <xdr:cNvSpPr/>
      </xdr:nvSpPr>
      <xdr:spPr>
        <a:xfrm>
          <a:off x="22110700" y="127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62007</xdr:rowOff>
    </xdr:from>
    <xdr:ext cx="534377" cy="259045"/>
    <xdr:sp macro="" textlink="">
      <xdr:nvSpPr>
        <xdr:cNvPr id="879" name="繰出金該当値テキスト"/>
        <xdr:cNvSpPr txBox="1"/>
      </xdr:nvSpPr>
      <xdr:spPr>
        <a:xfrm>
          <a:off x="22212300" y="1257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26460</xdr:rowOff>
    </xdr:from>
    <xdr:to>
      <xdr:col>112</xdr:col>
      <xdr:colOff>38100</xdr:colOff>
      <xdr:row>74</xdr:row>
      <xdr:rowOff>128060</xdr:rowOff>
    </xdr:to>
    <xdr:sp macro="" textlink="">
      <xdr:nvSpPr>
        <xdr:cNvPr id="880" name="楕円 879"/>
        <xdr:cNvSpPr/>
      </xdr:nvSpPr>
      <xdr:spPr>
        <a:xfrm>
          <a:off x="21272500" y="127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144587</xdr:rowOff>
    </xdr:from>
    <xdr:ext cx="534377" cy="259045"/>
    <xdr:sp macro="" textlink="">
      <xdr:nvSpPr>
        <xdr:cNvPr id="881" name="テキスト ボックス 880"/>
        <xdr:cNvSpPr txBox="1"/>
      </xdr:nvSpPr>
      <xdr:spPr>
        <a:xfrm>
          <a:off x="21056111" y="1248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102975</xdr:rowOff>
    </xdr:from>
    <xdr:to>
      <xdr:col>107</xdr:col>
      <xdr:colOff>101600</xdr:colOff>
      <xdr:row>75</xdr:row>
      <xdr:rowOff>33125</xdr:rowOff>
    </xdr:to>
    <xdr:sp macro="" textlink="">
      <xdr:nvSpPr>
        <xdr:cNvPr id="882" name="楕円 881"/>
        <xdr:cNvSpPr/>
      </xdr:nvSpPr>
      <xdr:spPr>
        <a:xfrm>
          <a:off x="20383500" y="1279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49652</xdr:rowOff>
    </xdr:from>
    <xdr:ext cx="534377" cy="259045"/>
    <xdr:sp macro="" textlink="">
      <xdr:nvSpPr>
        <xdr:cNvPr id="883" name="テキスト ボックス 882"/>
        <xdr:cNvSpPr txBox="1"/>
      </xdr:nvSpPr>
      <xdr:spPr>
        <a:xfrm>
          <a:off x="20167111" y="1256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115842</xdr:rowOff>
    </xdr:from>
    <xdr:to>
      <xdr:col>102</xdr:col>
      <xdr:colOff>165100</xdr:colOff>
      <xdr:row>75</xdr:row>
      <xdr:rowOff>45992</xdr:rowOff>
    </xdr:to>
    <xdr:sp macro="" textlink="">
      <xdr:nvSpPr>
        <xdr:cNvPr id="884" name="楕円 883"/>
        <xdr:cNvSpPr/>
      </xdr:nvSpPr>
      <xdr:spPr>
        <a:xfrm>
          <a:off x="19494500" y="128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62519</xdr:rowOff>
    </xdr:from>
    <xdr:ext cx="534377" cy="259045"/>
    <xdr:sp macro="" textlink="">
      <xdr:nvSpPr>
        <xdr:cNvPr id="885" name="テキスト ボックス 884"/>
        <xdr:cNvSpPr txBox="1"/>
      </xdr:nvSpPr>
      <xdr:spPr>
        <a:xfrm>
          <a:off x="19278111" y="1257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151602</xdr:rowOff>
    </xdr:from>
    <xdr:to>
      <xdr:col>98</xdr:col>
      <xdr:colOff>38100</xdr:colOff>
      <xdr:row>75</xdr:row>
      <xdr:rowOff>81752</xdr:rowOff>
    </xdr:to>
    <xdr:sp macro="" textlink="">
      <xdr:nvSpPr>
        <xdr:cNvPr id="886" name="楕円 885"/>
        <xdr:cNvSpPr/>
      </xdr:nvSpPr>
      <xdr:spPr>
        <a:xfrm>
          <a:off x="18605500" y="1283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98279</xdr:rowOff>
    </xdr:from>
    <xdr:ext cx="534377" cy="259045"/>
    <xdr:sp macro="" textlink="">
      <xdr:nvSpPr>
        <xdr:cNvPr id="887" name="テキスト ボックス 886"/>
        <xdr:cNvSpPr txBox="1"/>
      </xdr:nvSpPr>
      <xdr:spPr>
        <a:xfrm>
          <a:off x="18389111" y="126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歳出決算総額は、住民１人あたり</a:t>
          </a:r>
          <a:r>
            <a:rPr kumimoji="1" lang="en-US" altLang="ja-JP" sz="1050">
              <a:latin typeface="ＭＳ Ｐゴシック" panose="020B0600070205080204" pitchFamily="50" charset="-128"/>
              <a:ea typeface="ＭＳ Ｐゴシック" panose="020B0600070205080204" pitchFamily="50" charset="-128"/>
            </a:rPr>
            <a:t>440,648</a:t>
          </a:r>
          <a:r>
            <a:rPr kumimoji="1" lang="ja-JP" altLang="en-US" sz="1050">
              <a:latin typeface="ＭＳ Ｐゴシック" panose="020B0600070205080204" pitchFamily="50" charset="-128"/>
              <a:ea typeface="ＭＳ Ｐゴシック" panose="020B0600070205080204" pitchFamily="50" charset="-128"/>
            </a:rPr>
            <a:t>円となっている。人件費は退職者の増加及び期末勤勉手当の増加等により全体としては、前年度より</a:t>
          </a:r>
          <a:r>
            <a:rPr kumimoji="1" lang="en-US" altLang="ja-JP" sz="1050">
              <a:latin typeface="ＭＳ Ｐゴシック" panose="020B0600070205080204" pitchFamily="50" charset="-128"/>
              <a:ea typeface="ＭＳ Ｐゴシック" panose="020B0600070205080204" pitchFamily="50" charset="-128"/>
            </a:rPr>
            <a:t>0.8</a:t>
          </a:r>
          <a:r>
            <a:rPr kumimoji="1" lang="ja-JP" altLang="en-US" sz="1050">
              <a:latin typeface="ＭＳ Ｐゴシック" panose="020B0600070205080204" pitchFamily="50" charset="-128"/>
              <a:ea typeface="ＭＳ Ｐゴシック" panose="020B0600070205080204" pitchFamily="50" charset="-128"/>
            </a:rPr>
            <a:t>％の増加となった。類似団体と同じく若干上昇している。人件費については、当町の地理的要因からみても更なる人員を削減することが難しくなっており、今後においては人件費の削減のために、更に指定管理者制度の導入などを検討していく必要がある。物件費は光熱水費やシステム使用料等が増加したものの、総合計画策定委託や備品購入の減少により総額としては減少した。しかしながら、類似団体と比較すると依然大幅に差があるため、物件費を全体的に押し上げている臨時職員等、職員配置を計画的に進める必要がある。扶助費は、臨時福祉給付金事業が終了したものの、介護給付・訓練等給付費が毎年増加傾向となっている。また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より学校給食に対する補助額を上げたことにより、全体としては若干上昇した。扶助費については今後も増加傾向が見込まれる中で、健康増進事業を実施するなどして抑制を図る必要がある。補助費は、広域消防に対する負担金や認定こども園に対する整備費交付金等が増加したものの、焼却場建設起債に対する負担金が減少したため、前年度より若干の減少となった。今後も町が団体や個人に対して行っている補助等は事業内容に対する、公平性・透明性の確保など適切な補助に努め、町民と行政との協働によるまちづくりを推進していくことが必要である。普通建設事業は</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人あた</a:t>
          </a:r>
          <a:r>
            <a:rPr kumimoji="1" lang="en-US" altLang="ja-JP" sz="1050">
              <a:latin typeface="ＭＳ Ｐゴシック" panose="020B0600070205080204" pitchFamily="50" charset="-128"/>
              <a:ea typeface="ＭＳ Ｐゴシック" panose="020B0600070205080204" pitchFamily="50" charset="-128"/>
            </a:rPr>
            <a:t>64,549</a:t>
          </a:r>
          <a:r>
            <a:rPr kumimoji="1" lang="ja-JP" altLang="en-US" sz="1050">
              <a:latin typeface="ＭＳ Ｐゴシック" panose="020B0600070205080204" pitchFamily="50" charset="-128"/>
              <a:ea typeface="ＭＳ Ｐゴシック" panose="020B0600070205080204" pitchFamily="50" charset="-128"/>
            </a:rPr>
            <a:t>円となっている。保育所建設事業の終了により新規整備は大幅に減少したが、小学校建設事業や防災行政無線のデジタル化事業等により更新整備は大幅に増加している。類似団体と比較しても非常に高い状況であるが、合併特例債発行期限である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までには小学校建設等の大型事業が予定されているため、当該年度までは増加すると思われる。以降については、公共施設等総合管理計画及び再配置計画に基づき施設の集約化を図り、事業費の全体を減少する必要がある。積立金は前年度とほぼ同額を積み立てたため、１人あたりの積立額は同規模で推移している。今後においても、厳しい財政状況の中、税収の徴収率向上等更なる歳入の確保を図り、基金の積立てが可能となるよう努力する必要がある。繰出金は昨年度までは増加傾向であったが、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おいては、若干減少した。国民健康保険特別会計への繰出金が減少したことが主な要因であるが、今後においても社会保障費の増額に伴う介護保険会計や後期高齢者医療保険会計への増額が見込まれることもあり、繰出金を抑えるための健康のまちづくり施策を進めると共に、インフラ事業としても下水道事業等の経費の削減と料金改定等により収入の増加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26,473
26,097
158.40
13,019,030
11,665,266
1,084,791
7,666,785
18,344,296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153797</xdr:rowOff>
    </xdr:from>
    <xdr:to>
      <xdr:col>24</xdr:col>
      <xdr:colOff>63500</xdr:colOff>
      <xdr:row>36</xdr:row>
      <xdr:rowOff>111887</xdr:rowOff>
    </xdr:to>
    <xdr:cxnSp macro="">
      <xdr:nvCxnSpPr>
        <xdr:cNvPr id="61" name="直線コネクタ 60"/>
        <xdr:cNvCxnSpPr/>
      </xdr:nvCxnSpPr>
      <xdr:spPr>
        <a:xfrm>
          <a:off x="3797300" y="6154547"/>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127508</xdr:rowOff>
    </xdr:from>
    <xdr:to>
      <xdr:col>19</xdr:col>
      <xdr:colOff>177800</xdr:colOff>
      <xdr:row>35</xdr:row>
      <xdr:rowOff>153797</xdr:rowOff>
    </xdr:to>
    <xdr:cxnSp macro="">
      <xdr:nvCxnSpPr>
        <xdr:cNvPr id="64" name="直線コネクタ 63"/>
        <xdr:cNvCxnSpPr/>
      </xdr:nvCxnSpPr>
      <xdr:spPr>
        <a:xfrm>
          <a:off x="2908300" y="6128258"/>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40259</xdr:rowOff>
    </xdr:from>
    <xdr:to>
      <xdr:col>15</xdr:col>
      <xdr:colOff>50800</xdr:colOff>
      <xdr:row>35</xdr:row>
      <xdr:rowOff>127508</xdr:rowOff>
    </xdr:to>
    <xdr:cxnSp macro="">
      <xdr:nvCxnSpPr>
        <xdr:cNvPr id="67" name="直線コネクタ 66"/>
        <xdr:cNvCxnSpPr/>
      </xdr:nvCxnSpPr>
      <xdr:spPr>
        <a:xfrm>
          <a:off x="2019300" y="6041009"/>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40259</xdr:rowOff>
    </xdr:from>
    <xdr:to>
      <xdr:col>10</xdr:col>
      <xdr:colOff>114300</xdr:colOff>
      <xdr:row>35</xdr:row>
      <xdr:rowOff>99695</xdr:rowOff>
    </xdr:to>
    <xdr:cxnSp macro="">
      <xdr:nvCxnSpPr>
        <xdr:cNvPr id="70" name="直線コネクタ 69"/>
        <xdr:cNvCxnSpPr/>
      </xdr:nvCxnSpPr>
      <xdr:spPr>
        <a:xfrm flipV="1">
          <a:off x="1130300" y="6041009"/>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61087</xdr:rowOff>
    </xdr:from>
    <xdr:to>
      <xdr:col>24</xdr:col>
      <xdr:colOff>114300</xdr:colOff>
      <xdr:row>36</xdr:row>
      <xdr:rowOff>162687</xdr:rowOff>
    </xdr:to>
    <xdr:sp macro="" textlink="">
      <xdr:nvSpPr>
        <xdr:cNvPr id="80" name="楕円 79"/>
        <xdr:cNvSpPr/>
      </xdr:nvSpPr>
      <xdr:spPr>
        <a:xfrm>
          <a:off x="45847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39514</xdr:rowOff>
    </xdr:from>
    <xdr:ext cx="469744" cy="259045"/>
    <xdr:sp macro="" textlink="">
      <xdr:nvSpPr>
        <xdr:cNvPr id="81" name="議会費該当値テキスト"/>
        <xdr:cNvSpPr txBox="1"/>
      </xdr:nvSpPr>
      <xdr:spPr>
        <a:xfrm>
          <a:off x="4686300"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102997</xdr:rowOff>
    </xdr:from>
    <xdr:to>
      <xdr:col>20</xdr:col>
      <xdr:colOff>38100</xdr:colOff>
      <xdr:row>36</xdr:row>
      <xdr:rowOff>33147</xdr:rowOff>
    </xdr:to>
    <xdr:sp macro="" textlink="">
      <xdr:nvSpPr>
        <xdr:cNvPr id="82" name="楕円 81"/>
        <xdr:cNvSpPr/>
      </xdr:nvSpPr>
      <xdr:spPr>
        <a:xfrm>
          <a:off x="3746500" y="61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24274</xdr:rowOff>
    </xdr:from>
    <xdr:ext cx="469744" cy="259045"/>
    <xdr:sp macro="" textlink="">
      <xdr:nvSpPr>
        <xdr:cNvPr id="83" name="テキスト ボックス 82"/>
        <xdr:cNvSpPr txBox="1"/>
      </xdr:nvSpPr>
      <xdr:spPr>
        <a:xfrm>
          <a:off x="3562428" y="619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76708</xdr:rowOff>
    </xdr:from>
    <xdr:to>
      <xdr:col>15</xdr:col>
      <xdr:colOff>101600</xdr:colOff>
      <xdr:row>36</xdr:row>
      <xdr:rowOff>6858</xdr:rowOff>
    </xdr:to>
    <xdr:sp macro="" textlink="">
      <xdr:nvSpPr>
        <xdr:cNvPr id="84" name="楕円 83"/>
        <xdr:cNvSpPr/>
      </xdr:nvSpPr>
      <xdr:spPr>
        <a:xfrm>
          <a:off x="2857500" y="60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169435</xdr:rowOff>
    </xdr:from>
    <xdr:ext cx="469744" cy="259045"/>
    <xdr:sp macro="" textlink="">
      <xdr:nvSpPr>
        <xdr:cNvPr id="85" name="テキスト ボックス 84"/>
        <xdr:cNvSpPr txBox="1"/>
      </xdr:nvSpPr>
      <xdr:spPr>
        <a:xfrm>
          <a:off x="2673428" y="617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160909</xdr:rowOff>
    </xdr:from>
    <xdr:to>
      <xdr:col>10</xdr:col>
      <xdr:colOff>165100</xdr:colOff>
      <xdr:row>35</xdr:row>
      <xdr:rowOff>91059</xdr:rowOff>
    </xdr:to>
    <xdr:sp macro="" textlink="">
      <xdr:nvSpPr>
        <xdr:cNvPr id="86" name="楕円 85"/>
        <xdr:cNvSpPr/>
      </xdr:nvSpPr>
      <xdr:spPr>
        <a:xfrm>
          <a:off x="1968500" y="59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82186</xdr:rowOff>
    </xdr:from>
    <xdr:ext cx="469744" cy="259045"/>
    <xdr:sp macro="" textlink="">
      <xdr:nvSpPr>
        <xdr:cNvPr id="87" name="テキスト ボックス 86"/>
        <xdr:cNvSpPr txBox="1"/>
      </xdr:nvSpPr>
      <xdr:spPr>
        <a:xfrm>
          <a:off x="1784428" y="608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48895</xdr:rowOff>
    </xdr:from>
    <xdr:to>
      <xdr:col>6</xdr:col>
      <xdr:colOff>38100</xdr:colOff>
      <xdr:row>35</xdr:row>
      <xdr:rowOff>150495</xdr:rowOff>
    </xdr:to>
    <xdr:sp macro="" textlink="">
      <xdr:nvSpPr>
        <xdr:cNvPr id="88" name="楕円 87"/>
        <xdr:cNvSpPr/>
      </xdr:nvSpPr>
      <xdr:spPr>
        <a:xfrm>
          <a:off x="1079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141622</xdr:rowOff>
    </xdr:from>
    <xdr:ext cx="469744" cy="259045"/>
    <xdr:sp macro="" textlink="">
      <xdr:nvSpPr>
        <xdr:cNvPr id="89" name="テキスト ボックス 88"/>
        <xdr:cNvSpPr txBox="1"/>
      </xdr:nvSpPr>
      <xdr:spPr>
        <a:xfrm>
          <a:off x="895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133643</xdr:rowOff>
    </xdr:from>
    <xdr:to>
      <xdr:col>24</xdr:col>
      <xdr:colOff>63500</xdr:colOff>
      <xdr:row>58</xdr:row>
      <xdr:rowOff>136567</xdr:rowOff>
    </xdr:to>
    <xdr:cxnSp macro="">
      <xdr:nvCxnSpPr>
        <xdr:cNvPr id="118" name="直線コネクタ 117"/>
        <xdr:cNvCxnSpPr/>
      </xdr:nvCxnSpPr>
      <xdr:spPr>
        <a:xfrm flipV="1">
          <a:off x="3797300" y="10077743"/>
          <a:ext cx="838200" cy="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125989</xdr:rowOff>
    </xdr:from>
    <xdr:to>
      <xdr:col>19</xdr:col>
      <xdr:colOff>177800</xdr:colOff>
      <xdr:row>58</xdr:row>
      <xdr:rowOff>136567</xdr:rowOff>
    </xdr:to>
    <xdr:cxnSp macro="">
      <xdr:nvCxnSpPr>
        <xdr:cNvPr id="121" name="直線コネクタ 120"/>
        <xdr:cNvCxnSpPr/>
      </xdr:nvCxnSpPr>
      <xdr:spPr>
        <a:xfrm>
          <a:off x="2908300" y="10070089"/>
          <a:ext cx="889000" cy="1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125989</xdr:rowOff>
    </xdr:from>
    <xdr:to>
      <xdr:col>15</xdr:col>
      <xdr:colOff>50800</xdr:colOff>
      <xdr:row>58</xdr:row>
      <xdr:rowOff>132000</xdr:rowOff>
    </xdr:to>
    <xdr:cxnSp macro="">
      <xdr:nvCxnSpPr>
        <xdr:cNvPr id="124" name="直線コネクタ 123"/>
        <xdr:cNvCxnSpPr/>
      </xdr:nvCxnSpPr>
      <xdr:spPr>
        <a:xfrm flipV="1">
          <a:off x="2019300" y="10070089"/>
          <a:ext cx="889000" cy="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132000</xdr:rowOff>
    </xdr:from>
    <xdr:to>
      <xdr:col>10</xdr:col>
      <xdr:colOff>114300</xdr:colOff>
      <xdr:row>58</xdr:row>
      <xdr:rowOff>146727</xdr:rowOff>
    </xdr:to>
    <xdr:cxnSp macro="">
      <xdr:nvCxnSpPr>
        <xdr:cNvPr id="127" name="直線コネクタ 126"/>
        <xdr:cNvCxnSpPr/>
      </xdr:nvCxnSpPr>
      <xdr:spPr>
        <a:xfrm flipV="1">
          <a:off x="1130300" y="10076100"/>
          <a:ext cx="889000" cy="1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82843</xdr:rowOff>
    </xdr:from>
    <xdr:to>
      <xdr:col>24</xdr:col>
      <xdr:colOff>114300</xdr:colOff>
      <xdr:row>59</xdr:row>
      <xdr:rowOff>12993</xdr:rowOff>
    </xdr:to>
    <xdr:sp macro="" textlink="">
      <xdr:nvSpPr>
        <xdr:cNvPr id="137" name="楕円 136"/>
        <xdr:cNvSpPr/>
      </xdr:nvSpPr>
      <xdr:spPr>
        <a:xfrm>
          <a:off x="4584700" y="100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60735</xdr:rowOff>
    </xdr:from>
    <xdr:ext cx="534377" cy="259045"/>
    <xdr:sp macro="" textlink="">
      <xdr:nvSpPr>
        <xdr:cNvPr id="138" name="総務費該当値テキスト"/>
        <xdr:cNvSpPr txBox="1"/>
      </xdr:nvSpPr>
      <xdr:spPr>
        <a:xfrm>
          <a:off x="4686300" y="100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85767</xdr:rowOff>
    </xdr:from>
    <xdr:to>
      <xdr:col>20</xdr:col>
      <xdr:colOff>38100</xdr:colOff>
      <xdr:row>59</xdr:row>
      <xdr:rowOff>15917</xdr:rowOff>
    </xdr:to>
    <xdr:sp macro="" textlink="">
      <xdr:nvSpPr>
        <xdr:cNvPr id="139" name="楕円 138"/>
        <xdr:cNvSpPr/>
      </xdr:nvSpPr>
      <xdr:spPr>
        <a:xfrm>
          <a:off x="3746500" y="100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32444</xdr:rowOff>
    </xdr:from>
    <xdr:ext cx="534377" cy="259045"/>
    <xdr:sp macro="" textlink="">
      <xdr:nvSpPr>
        <xdr:cNvPr id="140" name="テキスト ボックス 139"/>
        <xdr:cNvSpPr txBox="1"/>
      </xdr:nvSpPr>
      <xdr:spPr>
        <a:xfrm>
          <a:off x="3530111" y="98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75189</xdr:rowOff>
    </xdr:from>
    <xdr:to>
      <xdr:col>15</xdr:col>
      <xdr:colOff>101600</xdr:colOff>
      <xdr:row>59</xdr:row>
      <xdr:rowOff>5339</xdr:rowOff>
    </xdr:to>
    <xdr:sp macro="" textlink="">
      <xdr:nvSpPr>
        <xdr:cNvPr id="141" name="楕円 140"/>
        <xdr:cNvSpPr/>
      </xdr:nvSpPr>
      <xdr:spPr>
        <a:xfrm>
          <a:off x="2857500" y="1001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21866</xdr:rowOff>
    </xdr:from>
    <xdr:ext cx="534377" cy="259045"/>
    <xdr:sp macro="" textlink="">
      <xdr:nvSpPr>
        <xdr:cNvPr id="142" name="テキスト ボックス 141"/>
        <xdr:cNvSpPr txBox="1"/>
      </xdr:nvSpPr>
      <xdr:spPr>
        <a:xfrm>
          <a:off x="2641111" y="979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81200</xdr:rowOff>
    </xdr:from>
    <xdr:to>
      <xdr:col>10</xdr:col>
      <xdr:colOff>165100</xdr:colOff>
      <xdr:row>59</xdr:row>
      <xdr:rowOff>11350</xdr:rowOff>
    </xdr:to>
    <xdr:sp macro="" textlink="">
      <xdr:nvSpPr>
        <xdr:cNvPr id="143" name="楕円 142"/>
        <xdr:cNvSpPr/>
      </xdr:nvSpPr>
      <xdr:spPr>
        <a:xfrm>
          <a:off x="1968500" y="1002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27877</xdr:rowOff>
    </xdr:from>
    <xdr:ext cx="534377" cy="259045"/>
    <xdr:sp macro="" textlink="">
      <xdr:nvSpPr>
        <xdr:cNvPr id="144" name="テキスト ボックス 143"/>
        <xdr:cNvSpPr txBox="1"/>
      </xdr:nvSpPr>
      <xdr:spPr>
        <a:xfrm>
          <a:off x="1752111" y="980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95927</xdr:rowOff>
    </xdr:from>
    <xdr:to>
      <xdr:col>6</xdr:col>
      <xdr:colOff>38100</xdr:colOff>
      <xdr:row>59</xdr:row>
      <xdr:rowOff>26077</xdr:rowOff>
    </xdr:to>
    <xdr:sp macro="" textlink="">
      <xdr:nvSpPr>
        <xdr:cNvPr id="145" name="楕円 144"/>
        <xdr:cNvSpPr/>
      </xdr:nvSpPr>
      <xdr:spPr>
        <a:xfrm>
          <a:off x="1079500" y="100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42604</xdr:rowOff>
    </xdr:from>
    <xdr:ext cx="534377" cy="259045"/>
    <xdr:sp macro="" textlink="">
      <xdr:nvSpPr>
        <xdr:cNvPr id="146" name="テキスト ボックス 145"/>
        <xdr:cNvSpPr txBox="1"/>
      </xdr:nvSpPr>
      <xdr:spPr>
        <a:xfrm>
          <a:off x="863111" y="981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142574</xdr:rowOff>
    </xdr:from>
    <xdr:to>
      <xdr:col>24</xdr:col>
      <xdr:colOff>63500</xdr:colOff>
      <xdr:row>78</xdr:row>
      <xdr:rowOff>61835</xdr:rowOff>
    </xdr:to>
    <xdr:cxnSp macro="">
      <xdr:nvCxnSpPr>
        <xdr:cNvPr id="178" name="直線コネクタ 177"/>
        <xdr:cNvCxnSpPr/>
      </xdr:nvCxnSpPr>
      <xdr:spPr>
        <a:xfrm>
          <a:off x="3797300" y="13172774"/>
          <a:ext cx="838200" cy="26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142574</xdr:rowOff>
    </xdr:from>
    <xdr:to>
      <xdr:col>19</xdr:col>
      <xdr:colOff>177800</xdr:colOff>
      <xdr:row>77</xdr:row>
      <xdr:rowOff>145067</xdr:rowOff>
    </xdr:to>
    <xdr:cxnSp macro="">
      <xdr:nvCxnSpPr>
        <xdr:cNvPr id="181" name="直線コネクタ 180"/>
        <xdr:cNvCxnSpPr/>
      </xdr:nvCxnSpPr>
      <xdr:spPr>
        <a:xfrm flipV="1">
          <a:off x="2908300" y="13172774"/>
          <a:ext cx="889000" cy="17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145067</xdr:rowOff>
    </xdr:from>
    <xdr:to>
      <xdr:col>15</xdr:col>
      <xdr:colOff>50800</xdr:colOff>
      <xdr:row>78</xdr:row>
      <xdr:rowOff>4412</xdr:rowOff>
    </xdr:to>
    <xdr:cxnSp macro="">
      <xdr:nvCxnSpPr>
        <xdr:cNvPr id="184" name="直線コネクタ 183"/>
        <xdr:cNvCxnSpPr/>
      </xdr:nvCxnSpPr>
      <xdr:spPr>
        <a:xfrm flipV="1">
          <a:off x="2019300" y="13346717"/>
          <a:ext cx="889000" cy="3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149334</xdr:rowOff>
    </xdr:from>
    <xdr:to>
      <xdr:col>10</xdr:col>
      <xdr:colOff>114300</xdr:colOff>
      <xdr:row>78</xdr:row>
      <xdr:rowOff>4412</xdr:rowOff>
    </xdr:to>
    <xdr:cxnSp macro="">
      <xdr:nvCxnSpPr>
        <xdr:cNvPr id="187" name="直線コネクタ 186"/>
        <xdr:cNvCxnSpPr/>
      </xdr:nvCxnSpPr>
      <xdr:spPr>
        <a:xfrm>
          <a:off x="1130300" y="13350984"/>
          <a:ext cx="889000" cy="2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11035</xdr:rowOff>
    </xdr:from>
    <xdr:to>
      <xdr:col>24</xdr:col>
      <xdr:colOff>114300</xdr:colOff>
      <xdr:row>78</xdr:row>
      <xdr:rowOff>112635</xdr:rowOff>
    </xdr:to>
    <xdr:sp macro="" textlink="">
      <xdr:nvSpPr>
        <xdr:cNvPr id="197" name="楕円 196"/>
        <xdr:cNvSpPr/>
      </xdr:nvSpPr>
      <xdr:spPr>
        <a:xfrm>
          <a:off x="4584700" y="1338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160912</xdr:rowOff>
    </xdr:from>
    <xdr:ext cx="599010" cy="259045"/>
    <xdr:sp macro="" textlink="">
      <xdr:nvSpPr>
        <xdr:cNvPr id="198" name="民生費該当値テキスト"/>
        <xdr:cNvSpPr txBox="1"/>
      </xdr:nvSpPr>
      <xdr:spPr>
        <a:xfrm>
          <a:off x="4686300" y="1336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91774</xdr:rowOff>
    </xdr:from>
    <xdr:to>
      <xdr:col>20</xdr:col>
      <xdr:colOff>38100</xdr:colOff>
      <xdr:row>77</xdr:row>
      <xdr:rowOff>21924</xdr:rowOff>
    </xdr:to>
    <xdr:sp macro="" textlink="">
      <xdr:nvSpPr>
        <xdr:cNvPr id="199" name="楕円 198"/>
        <xdr:cNvSpPr/>
      </xdr:nvSpPr>
      <xdr:spPr>
        <a:xfrm>
          <a:off x="3746500" y="131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38450</xdr:rowOff>
    </xdr:from>
    <xdr:ext cx="599010" cy="259045"/>
    <xdr:sp macro="" textlink="">
      <xdr:nvSpPr>
        <xdr:cNvPr id="200" name="テキスト ボックス 199"/>
        <xdr:cNvSpPr txBox="1"/>
      </xdr:nvSpPr>
      <xdr:spPr>
        <a:xfrm>
          <a:off x="3497795" y="1289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94267</xdr:rowOff>
    </xdr:from>
    <xdr:to>
      <xdr:col>15</xdr:col>
      <xdr:colOff>101600</xdr:colOff>
      <xdr:row>78</xdr:row>
      <xdr:rowOff>24417</xdr:rowOff>
    </xdr:to>
    <xdr:sp macro="" textlink="">
      <xdr:nvSpPr>
        <xdr:cNvPr id="201" name="楕円 200"/>
        <xdr:cNvSpPr/>
      </xdr:nvSpPr>
      <xdr:spPr>
        <a:xfrm>
          <a:off x="2857500" y="132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15544</xdr:rowOff>
    </xdr:from>
    <xdr:ext cx="599010" cy="259045"/>
    <xdr:sp macro="" textlink="">
      <xdr:nvSpPr>
        <xdr:cNvPr id="202" name="テキスト ボックス 201"/>
        <xdr:cNvSpPr txBox="1"/>
      </xdr:nvSpPr>
      <xdr:spPr>
        <a:xfrm>
          <a:off x="2608795" y="1338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125062</xdr:rowOff>
    </xdr:from>
    <xdr:to>
      <xdr:col>10</xdr:col>
      <xdr:colOff>165100</xdr:colOff>
      <xdr:row>78</xdr:row>
      <xdr:rowOff>55212</xdr:rowOff>
    </xdr:to>
    <xdr:sp macro="" textlink="">
      <xdr:nvSpPr>
        <xdr:cNvPr id="203" name="楕円 202"/>
        <xdr:cNvSpPr/>
      </xdr:nvSpPr>
      <xdr:spPr>
        <a:xfrm>
          <a:off x="1968500" y="133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46339</xdr:rowOff>
    </xdr:from>
    <xdr:ext cx="599010" cy="259045"/>
    <xdr:sp macro="" textlink="">
      <xdr:nvSpPr>
        <xdr:cNvPr id="204" name="テキスト ボックス 203"/>
        <xdr:cNvSpPr txBox="1"/>
      </xdr:nvSpPr>
      <xdr:spPr>
        <a:xfrm>
          <a:off x="1719795" y="1341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98534</xdr:rowOff>
    </xdr:from>
    <xdr:to>
      <xdr:col>6</xdr:col>
      <xdr:colOff>38100</xdr:colOff>
      <xdr:row>78</xdr:row>
      <xdr:rowOff>28684</xdr:rowOff>
    </xdr:to>
    <xdr:sp macro="" textlink="">
      <xdr:nvSpPr>
        <xdr:cNvPr id="205" name="楕円 204"/>
        <xdr:cNvSpPr/>
      </xdr:nvSpPr>
      <xdr:spPr>
        <a:xfrm>
          <a:off x="1079500" y="1330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45211</xdr:rowOff>
    </xdr:from>
    <xdr:ext cx="599010" cy="259045"/>
    <xdr:sp macro="" textlink="">
      <xdr:nvSpPr>
        <xdr:cNvPr id="206" name="テキスト ボックス 205"/>
        <xdr:cNvSpPr txBox="1"/>
      </xdr:nvSpPr>
      <xdr:spPr>
        <a:xfrm>
          <a:off x="830795" y="1307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153122</xdr:rowOff>
    </xdr:from>
    <xdr:to>
      <xdr:col>24</xdr:col>
      <xdr:colOff>63500</xdr:colOff>
      <xdr:row>97</xdr:row>
      <xdr:rowOff>50416</xdr:rowOff>
    </xdr:to>
    <xdr:cxnSp macro="">
      <xdr:nvCxnSpPr>
        <xdr:cNvPr id="238" name="直線コネクタ 237"/>
        <xdr:cNvCxnSpPr/>
      </xdr:nvCxnSpPr>
      <xdr:spPr>
        <a:xfrm>
          <a:off x="3797300" y="16612322"/>
          <a:ext cx="838200" cy="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123045</xdr:rowOff>
    </xdr:from>
    <xdr:to>
      <xdr:col>19</xdr:col>
      <xdr:colOff>177800</xdr:colOff>
      <xdr:row>96</xdr:row>
      <xdr:rowOff>153122</xdr:rowOff>
    </xdr:to>
    <xdr:cxnSp macro="">
      <xdr:nvCxnSpPr>
        <xdr:cNvPr id="241" name="直線コネクタ 240"/>
        <xdr:cNvCxnSpPr/>
      </xdr:nvCxnSpPr>
      <xdr:spPr>
        <a:xfrm>
          <a:off x="2908300" y="16582245"/>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6051</xdr:rowOff>
    </xdr:from>
    <xdr:to>
      <xdr:col>15</xdr:col>
      <xdr:colOff>50800</xdr:colOff>
      <xdr:row>96</xdr:row>
      <xdr:rowOff>123045</xdr:rowOff>
    </xdr:to>
    <xdr:cxnSp macro="">
      <xdr:nvCxnSpPr>
        <xdr:cNvPr id="244" name="直線コネクタ 243"/>
        <xdr:cNvCxnSpPr/>
      </xdr:nvCxnSpPr>
      <xdr:spPr>
        <a:xfrm>
          <a:off x="2019300" y="16465251"/>
          <a:ext cx="889000" cy="11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30146</xdr:rowOff>
    </xdr:from>
    <xdr:ext cx="534377" cy="259045"/>
    <xdr:sp macro="" textlink="">
      <xdr:nvSpPr>
        <xdr:cNvPr id="246" name="テキスト ボックス 245"/>
        <xdr:cNvSpPr txBox="1"/>
      </xdr:nvSpPr>
      <xdr:spPr>
        <a:xfrm>
          <a:off x="2641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6051</xdr:rowOff>
    </xdr:from>
    <xdr:to>
      <xdr:col>10</xdr:col>
      <xdr:colOff>114300</xdr:colOff>
      <xdr:row>96</xdr:row>
      <xdr:rowOff>113117</xdr:rowOff>
    </xdr:to>
    <xdr:cxnSp macro="">
      <xdr:nvCxnSpPr>
        <xdr:cNvPr id="247" name="直線コネクタ 246"/>
        <xdr:cNvCxnSpPr/>
      </xdr:nvCxnSpPr>
      <xdr:spPr>
        <a:xfrm flipV="1">
          <a:off x="1130300" y="16465251"/>
          <a:ext cx="889000" cy="10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171066</xdr:rowOff>
    </xdr:from>
    <xdr:to>
      <xdr:col>24</xdr:col>
      <xdr:colOff>114300</xdr:colOff>
      <xdr:row>97</xdr:row>
      <xdr:rowOff>101216</xdr:rowOff>
    </xdr:to>
    <xdr:sp macro="" textlink="">
      <xdr:nvSpPr>
        <xdr:cNvPr id="257" name="楕円 256"/>
        <xdr:cNvSpPr/>
      </xdr:nvSpPr>
      <xdr:spPr>
        <a:xfrm>
          <a:off x="4584700" y="1663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22493</xdr:rowOff>
    </xdr:from>
    <xdr:ext cx="534377" cy="259045"/>
    <xdr:sp macro="" textlink="">
      <xdr:nvSpPr>
        <xdr:cNvPr id="258" name="衛生費該当値テキスト"/>
        <xdr:cNvSpPr txBox="1"/>
      </xdr:nvSpPr>
      <xdr:spPr>
        <a:xfrm>
          <a:off x="4686300" y="1648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102322</xdr:rowOff>
    </xdr:from>
    <xdr:to>
      <xdr:col>20</xdr:col>
      <xdr:colOff>38100</xdr:colOff>
      <xdr:row>97</xdr:row>
      <xdr:rowOff>32472</xdr:rowOff>
    </xdr:to>
    <xdr:sp macro="" textlink="">
      <xdr:nvSpPr>
        <xdr:cNvPr id="259" name="楕円 258"/>
        <xdr:cNvSpPr/>
      </xdr:nvSpPr>
      <xdr:spPr>
        <a:xfrm>
          <a:off x="3746500" y="1656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48999</xdr:rowOff>
    </xdr:from>
    <xdr:ext cx="534377" cy="259045"/>
    <xdr:sp macro="" textlink="">
      <xdr:nvSpPr>
        <xdr:cNvPr id="260" name="テキスト ボックス 259"/>
        <xdr:cNvSpPr txBox="1"/>
      </xdr:nvSpPr>
      <xdr:spPr>
        <a:xfrm>
          <a:off x="3530111" y="1633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72245</xdr:rowOff>
    </xdr:from>
    <xdr:to>
      <xdr:col>15</xdr:col>
      <xdr:colOff>101600</xdr:colOff>
      <xdr:row>97</xdr:row>
      <xdr:rowOff>2395</xdr:rowOff>
    </xdr:to>
    <xdr:sp macro="" textlink="">
      <xdr:nvSpPr>
        <xdr:cNvPr id="261" name="楕円 260"/>
        <xdr:cNvSpPr/>
      </xdr:nvSpPr>
      <xdr:spPr>
        <a:xfrm>
          <a:off x="2857500" y="1653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18922</xdr:rowOff>
    </xdr:from>
    <xdr:ext cx="534377" cy="259045"/>
    <xdr:sp macro="" textlink="">
      <xdr:nvSpPr>
        <xdr:cNvPr id="262" name="テキスト ボックス 261"/>
        <xdr:cNvSpPr txBox="1"/>
      </xdr:nvSpPr>
      <xdr:spPr>
        <a:xfrm>
          <a:off x="2641111" y="1630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126701</xdr:rowOff>
    </xdr:from>
    <xdr:to>
      <xdr:col>10</xdr:col>
      <xdr:colOff>165100</xdr:colOff>
      <xdr:row>96</xdr:row>
      <xdr:rowOff>56851</xdr:rowOff>
    </xdr:to>
    <xdr:sp macro="" textlink="">
      <xdr:nvSpPr>
        <xdr:cNvPr id="263" name="楕円 262"/>
        <xdr:cNvSpPr/>
      </xdr:nvSpPr>
      <xdr:spPr>
        <a:xfrm>
          <a:off x="1968500" y="16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73378</xdr:rowOff>
    </xdr:from>
    <xdr:ext cx="534377" cy="259045"/>
    <xdr:sp macro="" textlink="">
      <xdr:nvSpPr>
        <xdr:cNvPr id="264" name="テキスト ボックス 263"/>
        <xdr:cNvSpPr txBox="1"/>
      </xdr:nvSpPr>
      <xdr:spPr>
        <a:xfrm>
          <a:off x="1752111" y="1618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62317</xdr:rowOff>
    </xdr:from>
    <xdr:to>
      <xdr:col>6</xdr:col>
      <xdr:colOff>38100</xdr:colOff>
      <xdr:row>96</xdr:row>
      <xdr:rowOff>163917</xdr:rowOff>
    </xdr:to>
    <xdr:sp macro="" textlink="">
      <xdr:nvSpPr>
        <xdr:cNvPr id="265" name="楕円 264"/>
        <xdr:cNvSpPr/>
      </xdr:nvSpPr>
      <xdr:spPr>
        <a:xfrm>
          <a:off x="1079500" y="1652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8994</xdr:rowOff>
    </xdr:from>
    <xdr:ext cx="534377" cy="259045"/>
    <xdr:sp macro="" textlink="">
      <xdr:nvSpPr>
        <xdr:cNvPr id="266" name="テキスト ボックス 265"/>
        <xdr:cNvSpPr txBox="1"/>
      </xdr:nvSpPr>
      <xdr:spPr>
        <a:xfrm>
          <a:off x="863111" y="1629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9779</xdr:rowOff>
    </xdr:from>
    <xdr:to>
      <xdr:col>41</xdr:col>
      <xdr:colOff>50800</xdr:colOff>
      <xdr:row>39</xdr:row>
      <xdr:rowOff>44450</xdr:rowOff>
    </xdr:to>
    <xdr:cxnSp macro="">
      <xdr:nvCxnSpPr>
        <xdr:cNvPr id="304" name="直線コネクタ 303"/>
        <xdr:cNvCxnSpPr/>
      </xdr:nvCxnSpPr>
      <xdr:spPr>
        <a:xfrm>
          <a:off x="6972300" y="6696329"/>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130429</xdr:rowOff>
    </xdr:from>
    <xdr:to>
      <xdr:col>36</xdr:col>
      <xdr:colOff>165100</xdr:colOff>
      <xdr:row>39</xdr:row>
      <xdr:rowOff>60579</xdr:rowOff>
    </xdr:to>
    <xdr:sp macro="" textlink="">
      <xdr:nvSpPr>
        <xdr:cNvPr id="322" name="楕円 321"/>
        <xdr:cNvSpPr/>
      </xdr:nvSpPr>
      <xdr:spPr>
        <a:xfrm>
          <a:off x="6921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51706</xdr:rowOff>
    </xdr:from>
    <xdr:ext cx="313932" cy="259045"/>
    <xdr:sp macro="" textlink="">
      <xdr:nvSpPr>
        <xdr:cNvPr id="323" name="テキスト ボックス 322"/>
        <xdr:cNvSpPr txBox="1"/>
      </xdr:nvSpPr>
      <xdr:spPr>
        <a:xfrm>
          <a:off x="6815333" y="6738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515</xdr:rowOff>
    </xdr:from>
    <xdr:to>
      <xdr:col>55</xdr:col>
      <xdr:colOff>0</xdr:colOff>
      <xdr:row>59</xdr:row>
      <xdr:rowOff>7961</xdr:rowOff>
    </xdr:to>
    <xdr:cxnSp macro="">
      <xdr:nvCxnSpPr>
        <xdr:cNvPr id="354" name="直線コネクタ 353"/>
        <xdr:cNvCxnSpPr/>
      </xdr:nvCxnSpPr>
      <xdr:spPr>
        <a:xfrm>
          <a:off x="9639300" y="10116065"/>
          <a:ext cx="8382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515</xdr:rowOff>
    </xdr:from>
    <xdr:to>
      <xdr:col>50</xdr:col>
      <xdr:colOff>114300</xdr:colOff>
      <xdr:row>59</xdr:row>
      <xdr:rowOff>2753</xdr:rowOff>
    </xdr:to>
    <xdr:cxnSp macro="">
      <xdr:nvCxnSpPr>
        <xdr:cNvPr id="357" name="直線コネクタ 356"/>
        <xdr:cNvCxnSpPr/>
      </xdr:nvCxnSpPr>
      <xdr:spPr>
        <a:xfrm flipV="1">
          <a:off x="8750300" y="10116065"/>
          <a:ext cx="889000" cy="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2753</xdr:rowOff>
    </xdr:from>
    <xdr:to>
      <xdr:col>45</xdr:col>
      <xdr:colOff>177800</xdr:colOff>
      <xdr:row>59</xdr:row>
      <xdr:rowOff>9316</xdr:rowOff>
    </xdr:to>
    <xdr:cxnSp macro="">
      <xdr:nvCxnSpPr>
        <xdr:cNvPr id="360" name="直線コネクタ 359"/>
        <xdr:cNvCxnSpPr/>
      </xdr:nvCxnSpPr>
      <xdr:spPr>
        <a:xfrm flipV="1">
          <a:off x="7861300" y="10118303"/>
          <a:ext cx="8890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117477</xdr:rowOff>
    </xdr:from>
    <xdr:to>
      <xdr:col>41</xdr:col>
      <xdr:colOff>50800</xdr:colOff>
      <xdr:row>59</xdr:row>
      <xdr:rowOff>9316</xdr:rowOff>
    </xdr:to>
    <xdr:cxnSp macro="">
      <xdr:nvCxnSpPr>
        <xdr:cNvPr id="363" name="直線コネクタ 362"/>
        <xdr:cNvCxnSpPr/>
      </xdr:nvCxnSpPr>
      <xdr:spPr>
        <a:xfrm>
          <a:off x="6972300" y="10061577"/>
          <a:ext cx="889000" cy="6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128611</xdr:rowOff>
    </xdr:from>
    <xdr:to>
      <xdr:col>55</xdr:col>
      <xdr:colOff>50800</xdr:colOff>
      <xdr:row>59</xdr:row>
      <xdr:rowOff>58761</xdr:rowOff>
    </xdr:to>
    <xdr:sp macro="" textlink="">
      <xdr:nvSpPr>
        <xdr:cNvPr id="373" name="楕円 372"/>
        <xdr:cNvSpPr/>
      </xdr:nvSpPr>
      <xdr:spPr>
        <a:xfrm>
          <a:off x="10426700" y="100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43538</xdr:rowOff>
    </xdr:from>
    <xdr:ext cx="469744" cy="259045"/>
    <xdr:sp macro="" textlink="">
      <xdr:nvSpPr>
        <xdr:cNvPr id="374" name="農林水産業費該当値テキスト"/>
        <xdr:cNvSpPr txBox="1"/>
      </xdr:nvSpPr>
      <xdr:spPr>
        <a:xfrm>
          <a:off x="10528300" y="99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121165</xdr:rowOff>
    </xdr:from>
    <xdr:to>
      <xdr:col>50</xdr:col>
      <xdr:colOff>165100</xdr:colOff>
      <xdr:row>59</xdr:row>
      <xdr:rowOff>51315</xdr:rowOff>
    </xdr:to>
    <xdr:sp macro="" textlink="">
      <xdr:nvSpPr>
        <xdr:cNvPr id="375" name="楕円 374"/>
        <xdr:cNvSpPr/>
      </xdr:nvSpPr>
      <xdr:spPr>
        <a:xfrm>
          <a:off x="9588500" y="100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42442</xdr:rowOff>
    </xdr:from>
    <xdr:ext cx="469744" cy="259045"/>
    <xdr:sp macro="" textlink="">
      <xdr:nvSpPr>
        <xdr:cNvPr id="376" name="テキスト ボックス 375"/>
        <xdr:cNvSpPr txBox="1"/>
      </xdr:nvSpPr>
      <xdr:spPr>
        <a:xfrm>
          <a:off x="9404428" y="101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123403</xdr:rowOff>
    </xdr:from>
    <xdr:to>
      <xdr:col>46</xdr:col>
      <xdr:colOff>38100</xdr:colOff>
      <xdr:row>59</xdr:row>
      <xdr:rowOff>53553</xdr:rowOff>
    </xdr:to>
    <xdr:sp macro="" textlink="">
      <xdr:nvSpPr>
        <xdr:cNvPr id="377" name="楕円 376"/>
        <xdr:cNvSpPr/>
      </xdr:nvSpPr>
      <xdr:spPr>
        <a:xfrm>
          <a:off x="8699500" y="1006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44680</xdr:rowOff>
    </xdr:from>
    <xdr:ext cx="469744" cy="259045"/>
    <xdr:sp macro="" textlink="">
      <xdr:nvSpPr>
        <xdr:cNvPr id="378" name="テキスト ボックス 377"/>
        <xdr:cNvSpPr txBox="1"/>
      </xdr:nvSpPr>
      <xdr:spPr>
        <a:xfrm>
          <a:off x="8515428" y="1016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129966</xdr:rowOff>
    </xdr:from>
    <xdr:to>
      <xdr:col>41</xdr:col>
      <xdr:colOff>101600</xdr:colOff>
      <xdr:row>59</xdr:row>
      <xdr:rowOff>60116</xdr:rowOff>
    </xdr:to>
    <xdr:sp macro="" textlink="">
      <xdr:nvSpPr>
        <xdr:cNvPr id="379" name="楕円 378"/>
        <xdr:cNvSpPr/>
      </xdr:nvSpPr>
      <xdr:spPr>
        <a:xfrm>
          <a:off x="7810500" y="100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51243</xdr:rowOff>
    </xdr:from>
    <xdr:ext cx="469744" cy="259045"/>
    <xdr:sp macro="" textlink="">
      <xdr:nvSpPr>
        <xdr:cNvPr id="380" name="テキスト ボックス 379"/>
        <xdr:cNvSpPr txBox="1"/>
      </xdr:nvSpPr>
      <xdr:spPr>
        <a:xfrm>
          <a:off x="7626428" y="1016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66677</xdr:rowOff>
    </xdr:from>
    <xdr:to>
      <xdr:col>36</xdr:col>
      <xdr:colOff>165100</xdr:colOff>
      <xdr:row>58</xdr:row>
      <xdr:rowOff>168277</xdr:rowOff>
    </xdr:to>
    <xdr:sp macro="" textlink="">
      <xdr:nvSpPr>
        <xdr:cNvPr id="381" name="楕円 380"/>
        <xdr:cNvSpPr/>
      </xdr:nvSpPr>
      <xdr:spPr>
        <a:xfrm>
          <a:off x="6921500" y="1001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159404</xdr:rowOff>
    </xdr:from>
    <xdr:ext cx="469744" cy="259045"/>
    <xdr:sp macro="" textlink="">
      <xdr:nvSpPr>
        <xdr:cNvPr id="382" name="テキスト ボックス 381"/>
        <xdr:cNvSpPr txBox="1"/>
      </xdr:nvSpPr>
      <xdr:spPr>
        <a:xfrm>
          <a:off x="6737428" y="1010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25146</xdr:rowOff>
    </xdr:from>
    <xdr:to>
      <xdr:col>55</xdr:col>
      <xdr:colOff>0</xdr:colOff>
      <xdr:row>78</xdr:row>
      <xdr:rowOff>29338</xdr:rowOff>
    </xdr:to>
    <xdr:cxnSp macro="">
      <xdr:nvCxnSpPr>
        <xdr:cNvPr id="411" name="直線コネクタ 410"/>
        <xdr:cNvCxnSpPr/>
      </xdr:nvCxnSpPr>
      <xdr:spPr>
        <a:xfrm flipV="1">
          <a:off x="9639300" y="13398246"/>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2" name="商工費平均値テキスト"/>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16357</xdr:rowOff>
    </xdr:from>
    <xdr:to>
      <xdr:col>50</xdr:col>
      <xdr:colOff>114300</xdr:colOff>
      <xdr:row>78</xdr:row>
      <xdr:rowOff>29338</xdr:rowOff>
    </xdr:to>
    <xdr:cxnSp macro="">
      <xdr:nvCxnSpPr>
        <xdr:cNvPr id="414" name="直線コネクタ 413"/>
        <xdr:cNvCxnSpPr/>
      </xdr:nvCxnSpPr>
      <xdr:spPr>
        <a:xfrm>
          <a:off x="8750300" y="13389457"/>
          <a:ext cx="889000" cy="1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109665</xdr:rowOff>
    </xdr:from>
    <xdr:to>
      <xdr:col>45</xdr:col>
      <xdr:colOff>177800</xdr:colOff>
      <xdr:row>78</xdr:row>
      <xdr:rowOff>16357</xdr:rowOff>
    </xdr:to>
    <xdr:cxnSp macro="">
      <xdr:nvCxnSpPr>
        <xdr:cNvPr id="417" name="直線コネクタ 416"/>
        <xdr:cNvCxnSpPr/>
      </xdr:nvCxnSpPr>
      <xdr:spPr>
        <a:xfrm>
          <a:off x="7861300" y="13311315"/>
          <a:ext cx="889000" cy="7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109665</xdr:rowOff>
    </xdr:from>
    <xdr:to>
      <xdr:col>41</xdr:col>
      <xdr:colOff>50800</xdr:colOff>
      <xdr:row>77</xdr:row>
      <xdr:rowOff>168339</xdr:rowOff>
    </xdr:to>
    <xdr:cxnSp macro="">
      <xdr:nvCxnSpPr>
        <xdr:cNvPr id="420" name="直線コネクタ 419"/>
        <xdr:cNvCxnSpPr/>
      </xdr:nvCxnSpPr>
      <xdr:spPr>
        <a:xfrm flipV="1">
          <a:off x="6972300" y="13311315"/>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145796</xdr:rowOff>
    </xdr:from>
    <xdr:to>
      <xdr:col>55</xdr:col>
      <xdr:colOff>50800</xdr:colOff>
      <xdr:row>78</xdr:row>
      <xdr:rowOff>75946</xdr:rowOff>
    </xdr:to>
    <xdr:sp macro="" textlink="">
      <xdr:nvSpPr>
        <xdr:cNvPr id="430" name="楕円 429"/>
        <xdr:cNvSpPr/>
      </xdr:nvSpPr>
      <xdr:spPr>
        <a:xfrm>
          <a:off x="10426700" y="1334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168673</xdr:rowOff>
    </xdr:from>
    <xdr:ext cx="534377" cy="259045"/>
    <xdr:sp macro="" textlink="">
      <xdr:nvSpPr>
        <xdr:cNvPr id="431" name="商工費該当値テキスト"/>
        <xdr:cNvSpPr txBox="1"/>
      </xdr:nvSpPr>
      <xdr:spPr>
        <a:xfrm>
          <a:off x="10528300" y="13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149988</xdr:rowOff>
    </xdr:from>
    <xdr:to>
      <xdr:col>50</xdr:col>
      <xdr:colOff>165100</xdr:colOff>
      <xdr:row>78</xdr:row>
      <xdr:rowOff>80138</xdr:rowOff>
    </xdr:to>
    <xdr:sp macro="" textlink="">
      <xdr:nvSpPr>
        <xdr:cNvPr id="432" name="楕円 431"/>
        <xdr:cNvSpPr/>
      </xdr:nvSpPr>
      <xdr:spPr>
        <a:xfrm>
          <a:off x="9588500" y="133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96665</xdr:rowOff>
    </xdr:from>
    <xdr:ext cx="534377" cy="259045"/>
    <xdr:sp macro="" textlink="">
      <xdr:nvSpPr>
        <xdr:cNvPr id="433" name="テキスト ボックス 432"/>
        <xdr:cNvSpPr txBox="1"/>
      </xdr:nvSpPr>
      <xdr:spPr>
        <a:xfrm>
          <a:off x="9372111" y="131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137007</xdr:rowOff>
    </xdr:from>
    <xdr:to>
      <xdr:col>46</xdr:col>
      <xdr:colOff>38100</xdr:colOff>
      <xdr:row>78</xdr:row>
      <xdr:rowOff>67157</xdr:rowOff>
    </xdr:to>
    <xdr:sp macro="" textlink="">
      <xdr:nvSpPr>
        <xdr:cNvPr id="434" name="楕円 433"/>
        <xdr:cNvSpPr/>
      </xdr:nvSpPr>
      <xdr:spPr>
        <a:xfrm>
          <a:off x="8699500" y="133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83684</xdr:rowOff>
    </xdr:from>
    <xdr:ext cx="534377" cy="259045"/>
    <xdr:sp macro="" textlink="">
      <xdr:nvSpPr>
        <xdr:cNvPr id="435" name="テキスト ボックス 434"/>
        <xdr:cNvSpPr txBox="1"/>
      </xdr:nvSpPr>
      <xdr:spPr>
        <a:xfrm>
          <a:off x="8483111" y="1311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58865</xdr:rowOff>
    </xdr:from>
    <xdr:to>
      <xdr:col>41</xdr:col>
      <xdr:colOff>101600</xdr:colOff>
      <xdr:row>77</xdr:row>
      <xdr:rowOff>160465</xdr:rowOff>
    </xdr:to>
    <xdr:sp macro="" textlink="">
      <xdr:nvSpPr>
        <xdr:cNvPr id="436" name="楕円 435"/>
        <xdr:cNvSpPr/>
      </xdr:nvSpPr>
      <xdr:spPr>
        <a:xfrm>
          <a:off x="7810500" y="132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5542</xdr:rowOff>
    </xdr:from>
    <xdr:ext cx="534377" cy="259045"/>
    <xdr:sp macro="" textlink="">
      <xdr:nvSpPr>
        <xdr:cNvPr id="437" name="テキスト ボックス 436"/>
        <xdr:cNvSpPr txBox="1"/>
      </xdr:nvSpPr>
      <xdr:spPr>
        <a:xfrm>
          <a:off x="7594111" y="130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117539</xdr:rowOff>
    </xdr:from>
    <xdr:to>
      <xdr:col>36</xdr:col>
      <xdr:colOff>165100</xdr:colOff>
      <xdr:row>78</xdr:row>
      <xdr:rowOff>47689</xdr:rowOff>
    </xdr:to>
    <xdr:sp macro="" textlink="">
      <xdr:nvSpPr>
        <xdr:cNvPr id="438" name="楕円 437"/>
        <xdr:cNvSpPr/>
      </xdr:nvSpPr>
      <xdr:spPr>
        <a:xfrm>
          <a:off x="6921500" y="133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64216</xdr:rowOff>
    </xdr:from>
    <xdr:ext cx="534377" cy="259045"/>
    <xdr:sp macro="" textlink="">
      <xdr:nvSpPr>
        <xdr:cNvPr id="439" name="テキスト ボックス 438"/>
        <xdr:cNvSpPr txBox="1"/>
      </xdr:nvSpPr>
      <xdr:spPr>
        <a:xfrm>
          <a:off x="6705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80536</xdr:rowOff>
    </xdr:from>
    <xdr:to>
      <xdr:col>55</xdr:col>
      <xdr:colOff>0</xdr:colOff>
      <xdr:row>97</xdr:row>
      <xdr:rowOff>37134</xdr:rowOff>
    </xdr:to>
    <xdr:cxnSp macro="">
      <xdr:nvCxnSpPr>
        <xdr:cNvPr id="470" name="直線コネクタ 469"/>
        <xdr:cNvCxnSpPr/>
      </xdr:nvCxnSpPr>
      <xdr:spPr>
        <a:xfrm>
          <a:off x="9639300" y="16539736"/>
          <a:ext cx="838200" cy="12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56707</xdr:rowOff>
    </xdr:from>
    <xdr:to>
      <xdr:col>50</xdr:col>
      <xdr:colOff>114300</xdr:colOff>
      <xdr:row>96</xdr:row>
      <xdr:rowOff>80536</xdr:rowOff>
    </xdr:to>
    <xdr:cxnSp macro="">
      <xdr:nvCxnSpPr>
        <xdr:cNvPr id="473" name="直線コネクタ 472"/>
        <xdr:cNvCxnSpPr/>
      </xdr:nvCxnSpPr>
      <xdr:spPr>
        <a:xfrm>
          <a:off x="8750300" y="16515907"/>
          <a:ext cx="889000" cy="2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56707</xdr:rowOff>
    </xdr:from>
    <xdr:to>
      <xdr:col>45</xdr:col>
      <xdr:colOff>177800</xdr:colOff>
      <xdr:row>96</xdr:row>
      <xdr:rowOff>163812</xdr:rowOff>
    </xdr:to>
    <xdr:cxnSp macro="">
      <xdr:nvCxnSpPr>
        <xdr:cNvPr id="476" name="直線コネクタ 475"/>
        <xdr:cNvCxnSpPr/>
      </xdr:nvCxnSpPr>
      <xdr:spPr>
        <a:xfrm flipV="1">
          <a:off x="7861300" y="16515907"/>
          <a:ext cx="889000" cy="10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163812</xdr:rowOff>
    </xdr:from>
    <xdr:to>
      <xdr:col>41</xdr:col>
      <xdr:colOff>50800</xdr:colOff>
      <xdr:row>96</xdr:row>
      <xdr:rowOff>167371</xdr:rowOff>
    </xdr:to>
    <xdr:cxnSp macro="">
      <xdr:nvCxnSpPr>
        <xdr:cNvPr id="479" name="直線コネクタ 478"/>
        <xdr:cNvCxnSpPr/>
      </xdr:nvCxnSpPr>
      <xdr:spPr>
        <a:xfrm flipV="1">
          <a:off x="6972300" y="16623012"/>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157784</xdr:rowOff>
    </xdr:from>
    <xdr:to>
      <xdr:col>55</xdr:col>
      <xdr:colOff>50800</xdr:colOff>
      <xdr:row>97</xdr:row>
      <xdr:rowOff>87934</xdr:rowOff>
    </xdr:to>
    <xdr:sp macro="" textlink="">
      <xdr:nvSpPr>
        <xdr:cNvPr id="489" name="楕円 488"/>
        <xdr:cNvSpPr/>
      </xdr:nvSpPr>
      <xdr:spPr>
        <a:xfrm>
          <a:off x="10426700" y="166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136211</xdr:rowOff>
    </xdr:from>
    <xdr:ext cx="534377" cy="259045"/>
    <xdr:sp macro="" textlink="">
      <xdr:nvSpPr>
        <xdr:cNvPr id="490" name="土木費該当値テキスト"/>
        <xdr:cNvSpPr txBox="1"/>
      </xdr:nvSpPr>
      <xdr:spPr>
        <a:xfrm>
          <a:off x="10528300"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29736</xdr:rowOff>
    </xdr:from>
    <xdr:to>
      <xdr:col>50</xdr:col>
      <xdr:colOff>165100</xdr:colOff>
      <xdr:row>96</xdr:row>
      <xdr:rowOff>131336</xdr:rowOff>
    </xdr:to>
    <xdr:sp macro="" textlink="">
      <xdr:nvSpPr>
        <xdr:cNvPr id="491" name="楕円 490"/>
        <xdr:cNvSpPr/>
      </xdr:nvSpPr>
      <xdr:spPr>
        <a:xfrm>
          <a:off x="9588500" y="1648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147863</xdr:rowOff>
    </xdr:from>
    <xdr:ext cx="534377" cy="259045"/>
    <xdr:sp macro="" textlink="">
      <xdr:nvSpPr>
        <xdr:cNvPr id="492" name="テキスト ボックス 491"/>
        <xdr:cNvSpPr txBox="1"/>
      </xdr:nvSpPr>
      <xdr:spPr>
        <a:xfrm>
          <a:off x="9372111" y="1626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5907</xdr:rowOff>
    </xdr:from>
    <xdr:to>
      <xdr:col>46</xdr:col>
      <xdr:colOff>38100</xdr:colOff>
      <xdr:row>96</xdr:row>
      <xdr:rowOff>107507</xdr:rowOff>
    </xdr:to>
    <xdr:sp macro="" textlink="">
      <xdr:nvSpPr>
        <xdr:cNvPr id="493" name="楕円 492"/>
        <xdr:cNvSpPr/>
      </xdr:nvSpPr>
      <xdr:spPr>
        <a:xfrm>
          <a:off x="8699500" y="164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124034</xdr:rowOff>
    </xdr:from>
    <xdr:ext cx="534377" cy="259045"/>
    <xdr:sp macro="" textlink="">
      <xdr:nvSpPr>
        <xdr:cNvPr id="494" name="テキスト ボックス 493"/>
        <xdr:cNvSpPr txBox="1"/>
      </xdr:nvSpPr>
      <xdr:spPr>
        <a:xfrm>
          <a:off x="8483111" y="1624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113012</xdr:rowOff>
    </xdr:from>
    <xdr:to>
      <xdr:col>41</xdr:col>
      <xdr:colOff>101600</xdr:colOff>
      <xdr:row>97</xdr:row>
      <xdr:rowOff>43162</xdr:rowOff>
    </xdr:to>
    <xdr:sp macro="" textlink="">
      <xdr:nvSpPr>
        <xdr:cNvPr id="495" name="楕円 494"/>
        <xdr:cNvSpPr/>
      </xdr:nvSpPr>
      <xdr:spPr>
        <a:xfrm>
          <a:off x="7810500" y="165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59689</xdr:rowOff>
    </xdr:from>
    <xdr:ext cx="534377" cy="259045"/>
    <xdr:sp macro="" textlink="">
      <xdr:nvSpPr>
        <xdr:cNvPr id="496" name="テキスト ボックス 495"/>
        <xdr:cNvSpPr txBox="1"/>
      </xdr:nvSpPr>
      <xdr:spPr>
        <a:xfrm>
          <a:off x="7594111" y="1634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116571</xdr:rowOff>
    </xdr:from>
    <xdr:to>
      <xdr:col>36</xdr:col>
      <xdr:colOff>165100</xdr:colOff>
      <xdr:row>97</xdr:row>
      <xdr:rowOff>46721</xdr:rowOff>
    </xdr:to>
    <xdr:sp macro="" textlink="">
      <xdr:nvSpPr>
        <xdr:cNvPr id="497" name="楕円 496"/>
        <xdr:cNvSpPr/>
      </xdr:nvSpPr>
      <xdr:spPr>
        <a:xfrm>
          <a:off x="6921500" y="1657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63248</xdr:rowOff>
    </xdr:from>
    <xdr:ext cx="534377" cy="259045"/>
    <xdr:sp macro="" textlink="">
      <xdr:nvSpPr>
        <xdr:cNvPr id="498" name="テキスト ボックス 497"/>
        <xdr:cNvSpPr txBox="1"/>
      </xdr:nvSpPr>
      <xdr:spPr>
        <a:xfrm>
          <a:off x="6705111" y="1635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45380</xdr:rowOff>
    </xdr:from>
    <xdr:to>
      <xdr:col>85</xdr:col>
      <xdr:colOff>127000</xdr:colOff>
      <xdr:row>36</xdr:row>
      <xdr:rowOff>30269</xdr:rowOff>
    </xdr:to>
    <xdr:cxnSp macro="">
      <xdr:nvCxnSpPr>
        <xdr:cNvPr id="525" name="直線コネクタ 524"/>
        <xdr:cNvCxnSpPr/>
      </xdr:nvCxnSpPr>
      <xdr:spPr>
        <a:xfrm flipV="1">
          <a:off x="15481300" y="5874680"/>
          <a:ext cx="838200" cy="32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30269</xdr:rowOff>
    </xdr:from>
    <xdr:to>
      <xdr:col>81</xdr:col>
      <xdr:colOff>50800</xdr:colOff>
      <xdr:row>36</xdr:row>
      <xdr:rowOff>38179</xdr:rowOff>
    </xdr:to>
    <xdr:cxnSp macro="">
      <xdr:nvCxnSpPr>
        <xdr:cNvPr id="528" name="直線コネクタ 527"/>
        <xdr:cNvCxnSpPr/>
      </xdr:nvCxnSpPr>
      <xdr:spPr>
        <a:xfrm flipV="1">
          <a:off x="14592300" y="6202469"/>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38179</xdr:rowOff>
    </xdr:from>
    <xdr:to>
      <xdr:col>76</xdr:col>
      <xdr:colOff>114300</xdr:colOff>
      <xdr:row>36</xdr:row>
      <xdr:rowOff>83876</xdr:rowOff>
    </xdr:to>
    <xdr:cxnSp macro="">
      <xdr:nvCxnSpPr>
        <xdr:cNvPr id="531" name="直線コネクタ 530"/>
        <xdr:cNvCxnSpPr/>
      </xdr:nvCxnSpPr>
      <xdr:spPr>
        <a:xfrm flipV="1">
          <a:off x="13703300" y="6210379"/>
          <a:ext cx="889000" cy="4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81293</xdr:rowOff>
    </xdr:from>
    <xdr:to>
      <xdr:col>71</xdr:col>
      <xdr:colOff>177800</xdr:colOff>
      <xdr:row>36</xdr:row>
      <xdr:rowOff>83876</xdr:rowOff>
    </xdr:to>
    <xdr:cxnSp macro="">
      <xdr:nvCxnSpPr>
        <xdr:cNvPr id="534" name="直線コネクタ 533"/>
        <xdr:cNvCxnSpPr/>
      </xdr:nvCxnSpPr>
      <xdr:spPr>
        <a:xfrm>
          <a:off x="12814300" y="6253493"/>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166030</xdr:rowOff>
    </xdr:from>
    <xdr:to>
      <xdr:col>85</xdr:col>
      <xdr:colOff>177800</xdr:colOff>
      <xdr:row>34</xdr:row>
      <xdr:rowOff>96180</xdr:rowOff>
    </xdr:to>
    <xdr:sp macro="" textlink="">
      <xdr:nvSpPr>
        <xdr:cNvPr id="544" name="楕円 543"/>
        <xdr:cNvSpPr/>
      </xdr:nvSpPr>
      <xdr:spPr>
        <a:xfrm>
          <a:off x="16268700" y="58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17457</xdr:rowOff>
    </xdr:from>
    <xdr:ext cx="534377" cy="259045"/>
    <xdr:sp macro="" textlink="">
      <xdr:nvSpPr>
        <xdr:cNvPr id="545" name="消防費該当値テキスト"/>
        <xdr:cNvSpPr txBox="1"/>
      </xdr:nvSpPr>
      <xdr:spPr>
        <a:xfrm>
          <a:off x="16370300" y="567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150919</xdr:rowOff>
    </xdr:from>
    <xdr:to>
      <xdr:col>81</xdr:col>
      <xdr:colOff>101600</xdr:colOff>
      <xdr:row>36</xdr:row>
      <xdr:rowOff>81069</xdr:rowOff>
    </xdr:to>
    <xdr:sp macro="" textlink="">
      <xdr:nvSpPr>
        <xdr:cNvPr id="546" name="楕円 545"/>
        <xdr:cNvSpPr/>
      </xdr:nvSpPr>
      <xdr:spPr>
        <a:xfrm>
          <a:off x="15430500" y="61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97596</xdr:rowOff>
    </xdr:from>
    <xdr:ext cx="534377" cy="259045"/>
    <xdr:sp macro="" textlink="">
      <xdr:nvSpPr>
        <xdr:cNvPr id="547" name="テキスト ボックス 546"/>
        <xdr:cNvSpPr txBox="1"/>
      </xdr:nvSpPr>
      <xdr:spPr>
        <a:xfrm>
          <a:off x="15214111" y="59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158829</xdr:rowOff>
    </xdr:from>
    <xdr:to>
      <xdr:col>76</xdr:col>
      <xdr:colOff>165100</xdr:colOff>
      <xdr:row>36</xdr:row>
      <xdr:rowOff>88979</xdr:rowOff>
    </xdr:to>
    <xdr:sp macro="" textlink="">
      <xdr:nvSpPr>
        <xdr:cNvPr id="548" name="楕円 547"/>
        <xdr:cNvSpPr/>
      </xdr:nvSpPr>
      <xdr:spPr>
        <a:xfrm>
          <a:off x="14541500" y="615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105506</xdr:rowOff>
    </xdr:from>
    <xdr:ext cx="534377" cy="259045"/>
    <xdr:sp macro="" textlink="">
      <xdr:nvSpPr>
        <xdr:cNvPr id="549" name="テキスト ボックス 548"/>
        <xdr:cNvSpPr txBox="1"/>
      </xdr:nvSpPr>
      <xdr:spPr>
        <a:xfrm>
          <a:off x="14325111" y="5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33076</xdr:rowOff>
    </xdr:from>
    <xdr:to>
      <xdr:col>72</xdr:col>
      <xdr:colOff>38100</xdr:colOff>
      <xdr:row>36</xdr:row>
      <xdr:rowOff>134676</xdr:rowOff>
    </xdr:to>
    <xdr:sp macro="" textlink="">
      <xdr:nvSpPr>
        <xdr:cNvPr id="550" name="楕円 549"/>
        <xdr:cNvSpPr/>
      </xdr:nvSpPr>
      <xdr:spPr>
        <a:xfrm>
          <a:off x="13652500" y="62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151203</xdr:rowOff>
    </xdr:from>
    <xdr:ext cx="534377" cy="259045"/>
    <xdr:sp macro="" textlink="">
      <xdr:nvSpPr>
        <xdr:cNvPr id="551" name="テキスト ボックス 550"/>
        <xdr:cNvSpPr txBox="1"/>
      </xdr:nvSpPr>
      <xdr:spPr>
        <a:xfrm>
          <a:off x="13436111" y="598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30493</xdr:rowOff>
    </xdr:from>
    <xdr:to>
      <xdr:col>67</xdr:col>
      <xdr:colOff>101600</xdr:colOff>
      <xdr:row>36</xdr:row>
      <xdr:rowOff>132093</xdr:rowOff>
    </xdr:to>
    <xdr:sp macro="" textlink="">
      <xdr:nvSpPr>
        <xdr:cNvPr id="552" name="楕円 551"/>
        <xdr:cNvSpPr/>
      </xdr:nvSpPr>
      <xdr:spPr>
        <a:xfrm>
          <a:off x="12763500" y="62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148620</xdr:rowOff>
    </xdr:from>
    <xdr:ext cx="534377" cy="259045"/>
    <xdr:sp macro="" textlink="">
      <xdr:nvSpPr>
        <xdr:cNvPr id="553" name="テキスト ボックス 552"/>
        <xdr:cNvSpPr txBox="1"/>
      </xdr:nvSpPr>
      <xdr:spPr>
        <a:xfrm>
          <a:off x="12547111" y="597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65088</xdr:rowOff>
    </xdr:from>
    <xdr:to>
      <xdr:col>85</xdr:col>
      <xdr:colOff>127000</xdr:colOff>
      <xdr:row>57</xdr:row>
      <xdr:rowOff>77026</xdr:rowOff>
    </xdr:to>
    <xdr:cxnSp macro="">
      <xdr:nvCxnSpPr>
        <xdr:cNvPr id="583" name="直線コネクタ 582"/>
        <xdr:cNvCxnSpPr/>
      </xdr:nvCxnSpPr>
      <xdr:spPr>
        <a:xfrm flipV="1">
          <a:off x="15481300" y="9666288"/>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76606</xdr:rowOff>
    </xdr:from>
    <xdr:to>
      <xdr:col>81</xdr:col>
      <xdr:colOff>50800</xdr:colOff>
      <xdr:row>57</xdr:row>
      <xdr:rowOff>77026</xdr:rowOff>
    </xdr:to>
    <xdr:cxnSp macro="">
      <xdr:nvCxnSpPr>
        <xdr:cNvPr id="586" name="直線コネクタ 585"/>
        <xdr:cNvCxnSpPr/>
      </xdr:nvCxnSpPr>
      <xdr:spPr>
        <a:xfrm>
          <a:off x="14592300" y="9849256"/>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69456</xdr:rowOff>
    </xdr:from>
    <xdr:to>
      <xdr:col>76</xdr:col>
      <xdr:colOff>114300</xdr:colOff>
      <xdr:row>57</xdr:row>
      <xdr:rowOff>76606</xdr:rowOff>
    </xdr:to>
    <xdr:cxnSp macro="">
      <xdr:nvCxnSpPr>
        <xdr:cNvPr id="589" name="直線コネクタ 588"/>
        <xdr:cNvCxnSpPr/>
      </xdr:nvCxnSpPr>
      <xdr:spPr>
        <a:xfrm>
          <a:off x="13703300" y="9842106"/>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69456</xdr:rowOff>
    </xdr:from>
    <xdr:to>
      <xdr:col>71</xdr:col>
      <xdr:colOff>177800</xdr:colOff>
      <xdr:row>57</xdr:row>
      <xdr:rowOff>143688</xdr:rowOff>
    </xdr:to>
    <xdr:cxnSp macro="">
      <xdr:nvCxnSpPr>
        <xdr:cNvPr id="592" name="直線コネクタ 591"/>
        <xdr:cNvCxnSpPr/>
      </xdr:nvCxnSpPr>
      <xdr:spPr>
        <a:xfrm flipV="1">
          <a:off x="12814300" y="9842106"/>
          <a:ext cx="889000" cy="7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14288</xdr:rowOff>
    </xdr:from>
    <xdr:to>
      <xdr:col>85</xdr:col>
      <xdr:colOff>177800</xdr:colOff>
      <xdr:row>56</xdr:row>
      <xdr:rowOff>115888</xdr:rowOff>
    </xdr:to>
    <xdr:sp macro="" textlink="">
      <xdr:nvSpPr>
        <xdr:cNvPr id="602" name="楕円 601"/>
        <xdr:cNvSpPr/>
      </xdr:nvSpPr>
      <xdr:spPr>
        <a:xfrm>
          <a:off x="16268700" y="961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37165</xdr:rowOff>
    </xdr:from>
    <xdr:ext cx="534377" cy="259045"/>
    <xdr:sp macro="" textlink="">
      <xdr:nvSpPr>
        <xdr:cNvPr id="603" name="教育費該当値テキスト"/>
        <xdr:cNvSpPr txBox="1"/>
      </xdr:nvSpPr>
      <xdr:spPr>
        <a:xfrm>
          <a:off x="16370300" y="946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26226</xdr:rowOff>
    </xdr:from>
    <xdr:to>
      <xdr:col>81</xdr:col>
      <xdr:colOff>101600</xdr:colOff>
      <xdr:row>57</xdr:row>
      <xdr:rowOff>127826</xdr:rowOff>
    </xdr:to>
    <xdr:sp macro="" textlink="">
      <xdr:nvSpPr>
        <xdr:cNvPr id="604" name="楕円 603"/>
        <xdr:cNvSpPr/>
      </xdr:nvSpPr>
      <xdr:spPr>
        <a:xfrm>
          <a:off x="15430500" y="97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144353</xdr:rowOff>
    </xdr:from>
    <xdr:ext cx="534377" cy="259045"/>
    <xdr:sp macro="" textlink="">
      <xdr:nvSpPr>
        <xdr:cNvPr id="605" name="テキスト ボックス 604"/>
        <xdr:cNvSpPr txBox="1"/>
      </xdr:nvSpPr>
      <xdr:spPr>
        <a:xfrm>
          <a:off x="15214111" y="957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25806</xdr:rowOff>
    </xdr:from>
    <xdr:to>
      <xdr:col>76</xdr:col>
      <xdr:colOff>165100</xdr:colOff>
      <xdr:row>57</xdr:row>
      <xdr:rowOff>127406</xdr:rowOff>
    </xdr:to>
    <xdr:sp macro="" textlink="">
      <xdr:nvSpPr>
        <xdr:cNvPr id="606" name="楕円 605"/>
        <xdr:cNvSpPr/>
      </xdr:nvSpPr>
      <xdr:spPr>
        <a:xfrm>
          <a:off x="14541500" y="97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143933</xdr:rowOff>
    </xdr:from>
    <xdr:ext cx="534377" cy="259045"/>
    <xdr:sp macro="" textlink="">
      <xdr:nvSpPr>
        <xdr:cNvPr id="607" name="テキスト ボックス 606"/>
        <xdr:cNvSpPr txBox="1"/>
      </xdr:nvSpPr>
      <xdr:spPr>
        <a:xfrm>
          <a:off x="14325111" y="95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18656</xdr:rowOff>
    </xdr:from>
    <xdr:to>
      <xdr:col>72</xdr:col>
      <xdr:colOff>38100</xdr:colOff>
      <xdr:row>57</xdr:row>
      <xdr:rowOff>120256</xdr:rowOff>
    </xdr:to>
    <xdr:sp macro="" textlink="">
      <xdr:nvSpPr>
        <xdr:cNvPr id="608" name="楕円 607"/>
        <xdr:cNvSpPr/>
      </xdr:nvSpPr>
      <xdr:spPr>
        <a:xfrm>
          <a:off x="13652500" y="979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136783</xdr:rowOff>
    </xdr:from>
    <xdr:ext cx="534377" cy="259045"/>
    <xdr:sp macro="" textlink="">
      <xdr:nvSpPr>
        <xdr:cNvPr id="609" name="テキスト ボックス 608"/>
        <xdr:cNvSpPr txBox="1"/>
      </xdr:nvSpPr>
      <xdr:spPr>
        <a:xfrm>
          <a:off x="13436111" y="956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92888</xdr:rowOff>
    </xdr:from>
    <xdr:to>
      <xdr:col>67</xdr:col>
      <xdr:colOff>101600</xdr:colOff>
      <xdr:row>58</xdr:row>
      <xdr:rowOff>23038</xdr:rowOff>
    </xdr:to>
    <xdr:sp macro="" textlink="">
      <xdr:nvSpPr>
        <xdr:cNvPr id="610" name="楕円 609"/>
        <xdr:cNvSpPr/>
      </xdr:nvSpPr>
      <xdr:spPr>
        <a:xfrm>
          <a:off x="12763500" y="98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39565</xdr:rowOff>
    </xdr:from>
    <xdr:ext cx="534377" cy="259045"/>
    <xdr:sp macro="" textlink="">
      <xdr:nvSpPr>
        <xdr:cNvPr id="611" name="テキスト ボックス 610"/>
        <xdr:cNvSpPr txBox="1"/>
      </xdr:nvSpPr>
      <xdr:spPr>
        <a:xfrm>
          <a:off x="12547111" y="964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163068</xdr:rowOff>
    </xdr:from>
    <xdr:to>
      <xdr:col>85</xdr:col>
      <xdr:colOff>127000</xdr:colOff>
      <xdr:row>95</xdr:row>
      <xdr:rowOff>8776</xdr:rowOff>
    </xdr:to>
    <xdr:cxnSp macro="">
      <xdr:nvCxnSpPr>
        <xdr:cNvPr id="697" name="直線コネクタ 696"/>
        <xdr:cNvCxnSpPr/>
      </xdr:nvCxnSpPr>
      <xdr:spPr>
        <a:xfrm flipV="1">
          <a:off x="15481300" y="16279368"/>
          <a:ext cx="838200" cy="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8776</xdr:rowOff>
    </xdr:from>
    <xdr:to>
      <xdr:col>81</xdr:col>
      <xdr:colOff>50800</xdr:colOff>
      <xdr:row>95</xdr:row>
      <xdr:rowOff>23546</xdr:rowOff>
    </xdr:to>
    <xdr:cxnSp macro="">
      <xdr:nvCxnSpPr>
        <xdr:cNvPr id="700" name="直線コネクタ 699"/>
        <xdr:cNvCxnSpPr/>
      </xdr:nvCxnSpPr>
      <xdr:spPr>
        <a:xfrm flipV="1">
          <a:off x="14592300" y="16296526"/>
          <a:ext cx="889000" cy="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20892</xdr:rowOff>
    </xdr:from>
    <xdr:to>
      <xdr:col>76</xdr:col>
      <xdr:colOff>114300</xdr:colOff>
      <xdr:row>95</xdr:row>
      <xdr:rowOff>23546</xdr:rowOff>
    </xdr:to>
    <xdr:cxnSp macro="">
      <xdr:nvCxnSpPr>
        <xdr:cNvPr id="703" name="直線コネクタ 702"/>
        <xdr:cNvCxnSpPr/>
      </xdr:nvCxnSpPr>
      <xdr:spPr>
        <a:xfrm>
          <a:off x="13703300" y="16308642"/>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20892</xdr:rowOff>
    </xdr:from>
    <xdr:to>
      <xdr:col>71</xdr:col>
      <xdr:colOff>177800</xdr:colOff>
      <xdr:row>95</xdr:row>
      <xdr:rowOff>26225</xdr:rowOff>
    </xdr:to>
    <xdr:cxnSp macro="">
      <xdr:nvCxnSpPr>
        <xdr:cNvPr id="706" name="直線コネクタ 705"/>
        <xdr:cNvCxnSpPr/>
      </xdr:nvCxnSpPr>
      <xdr:spPr>
        <a:xfrm flipV="1">
          <a:off x="12814300" y="16308642"/>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112268</xdr:rowOff>
    </xdr:from>
    <xdr:to>
      <xdr:col>85</xdr:col>
      <xdr:colOff>177800</xdr:colOff>
      <xdr:row>95</xdr:row>
      <xdr:rowOff>42418</xdr:rowOff>
    </xdr:to>
    <xdr:sp macro="" textlink="">
      <xdr:nvSpPr>
        <xdr:cNvPr id="716" name="楕円 715"/>
        <xdr:cNvSpPr/>
      </xdr:nvSpPr>
      <xdr:spPr>
        <a:xfrm>
          <a:off x="16268700" y="162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135145</xdr:rowOff>
    </xdr:from>
    <xdr:ext cx="534377" cy="259045"/>
    <xdr:sp macro="" textlink="">
      <xdr:nvSpPr>
        <xdr:cNvPr id="717" name="公債費該当値テキスト"/>
        <xdr:cNvSpPr txBox="1"/>
      </xdr:nvSpPr>
      <xdr:spPr>
        <a:xfrm>
          <a:off x="16370300" y="160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129426</xdr:rowOff>
    </xdr:from>
    <xdr:to>
      <xdr:col>81</xdr:col>
      <xdr:colOff>101600</xdr:colOff>
      <xdr:row>95</xdr:row>
      <xdr:rowOff>59576</xdr:rowOff>
    </xdr:to>
    <xdr:sp macro="" textlink="">
      <xdr:nvSpPr>
        <xdr:cNvPr id="718" name="楕円 717"/>
        <xdr:cNvSpPr/>
      </xdr:nvSpPr>
      <xdr:spPr>
        <a:xfrm>
          <a:off x="15430500" y="162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76103</xdr:rowOff>
    </xdr:from>
    <xdr:ext cx="534377" cy="259045"/>
    <xdr:sp macro="" textlink="">
      <xdr:nvSpPr>
        <xdr:cNvPr id="719" name="テキスト ボックス 718"/>
        <xdr:cNvSpPr txBox="1"/>
      </xdr:nvSpPr>
      <xdr:spPr>
        <a:xfrm>
          <a:off x="15214111" y="1602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144196</xdr:rowOff>
    </xdr:from>
    <xdr:to>
      <xdr:col>76</xdr:col>
      <xdr:colOff>165100</xdr:colOff>
      <xdr:row>95</xdr:row>
      <xdr:rowOff>74346</xdr:rowOff>
    </xdr:to>
    <xdr:sp macro="" textlink="">
      <xdr:nvSpPr>
        <xdr:cNvPr id="720" name="楕円 719"/>
        <xdr:cNvSpPr/>
      </xdr:nvSpPr>
      <xdr:spPr>
        <a:xfrm>
          <a:off x="14541500" y="162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90873</xdr:rowOff>
    </xdr:from>
    <xdr:ext cx="534377" cy="259045"/>
    <xdr:sp macro="" textlink="">
      <xdr:nvSpPr>
        <xdr:cNvPr id="721" name="テキスト ボックス 720"/>
        <xdr:cNvSpPr txBox="1"/>
      </xdr:nvSpPr>
      <xdr:spPr>
        <a:xfrm>
          <a:off x="14325111" y="1603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141542</xdr:rowOff>
    </xdr:from>
    <xdr:to>
      <xdr:col>72</xdr:col>
      <xdr:colOff>38100</xdr:colOff>
      <xdr:row>95</xdr:row>
      <xdr:rowOff>71692</xdr:rowOff>
    </xdr:to>
    <xdr:sp macro="" textlink="">
      <xdr:nvSpPr>
        <xdr:cNvPr id="722" name="楕円 721"/>
        <xdr:cNvSpPr/>
      </xdr:nvSpPr>
      <xdr:spPr>
        <a:xfrm>
          <a:off x="13652500" y="162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88219</xdr:rowOff>
    </xdr:from>
    <xdr:ext cx="534377" cy="259045"/>
    <xdr:sp macro="" textlink="">
      <xdr:nvSpPr>
        <xdr:cNvPr id="723" name="テキスト ボックス 722"/>
        <xdr:cNvSpPr txBox="1"/>
      </xdr:nvSpPr>
      <xdr:spPr>
        <a:xfrm>
          <a:off x="13436111" y="160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146875</xdr:rowOff>
    </xdr:from>
    <xdr:to>
      <xdr:col>67</xdr:col>
      <xdr:colOff>101600</xdr:colOff>
      <xdr:row>95</xdr:row>
      <xdr:rowOff>77025</xdr:rowOff>
    </xdr:to>
    <xdr:sp macro="" textlink="">
      <xdr:nvSpPr>
        <xdr:cNvPr id="724" name="楕円 723"/>
        <xdr:cNvSpPr/>
      </xdr:nvSpPr>
      <xdr:spPr>
        <a:xfrm>
          <a:off x="12763500" y="162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93552</xdr:rowOff>
    </xdr:from>
    <xdr:ext cx="534377" cy="259045"/>
    <xdr:sp macro="" textlink="">
      <xdr:nvSpPr>
        <xdr:cNvPr id="725" name="テキスト ボックス 724"/>
        <xdr:cNvSpPr txBox="1"/>
      </xdr:nvSpPr>
      <xdr:spPr>
        <a:xfrm>
          <a:off x="12547111" y="1603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160846</xdr:rowOff>
    </xdr:from>
    <xdr:to>
      <xdr:col>116</xdr:col>
      <xdr:colOff>63500</xdr:colOff>
      <xdr:row>35</xdr:row>
      <xdr:rowOff>161417</xdr:rowOff>
    </xdr:to>
    <xdr:cxnSp macro="">
      <xdr:nvCxnSpPr>
        <xdr:cNvPr id="750" name="直線コネクタ 749"/>
        <xdr:cNvCxnSpPr/>
      </xdr:nvCxnSpPr>
      <xdr:spPr>
        <a:xfrm flipV="1">
          <a:off x="21323300" y="6161596"/>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109618</xdr:rowOff>
    </xdr:from>
    <xdr:ext cx="313932" cy="259045"/>
    <xdr:sp macro="" textlink="">
      <xdr:nvSpPr>
        <xdr:cNvPr id="751" name="諸支出金平均値テキスト"/>
        <xdr:cNvSpPr txBox="1"/>
      </xdr:nvSpPr>
      <xdr:spPr>
        <a:xfrm>
          <a:off x="22212300" y="6453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161417</xdr:rowOff>
    </xdr:from>
    <xdr:to>
      <xdr:col>111</xdr:col>
      <xdr:colOff>177800</xdr:colOff>
      <xdr:row>35</xdr:row>
      <xdr:rowOff>161989</xdr:rowOff>
    </xdr:to>
    <xdr:cxnSp macro="">
      <xdr:nvCxnSpPr>
        <xdr:cNvPr id="753" name="直線コネクタ 752"/>
        <xdr:cNvCxnSpPr/>
      </xdr:nvCxnSpPr>
      <xdr:spPr>
        <a:xfrm flipV="1">
          <a:off x="20434300" y="616216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37609</xdr:rowOff>
    </xdr:from>
    <xdr:ext cx="313932" cy="259045"/>
    <xdr:sp macro="" textlink="">
      <xdr:nvSpPr>
        <xdr:cNvPr id="755" name="テキスト ボックス 754"/>
        <xdr:cNvSpPr txBox="1"/>
      </xdr:nvSpPr>
      <xdr:spPr>
        <a:xfrm>
          <a:off x="21166333" y="65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161417</xdr:rowOff>
    </xdr:from>
    <xdr:to>
      <xdr:col>107</xdr:col>
      <xdr:colOff>50800</xdr:colOff>
      <xdr:row>35</xdr:row>
      <xdr:rowOff>161989</xdr:rowOff>
    </xdr:to>
    <xdr:cxnSp macro="">
      <xdr:nvCxnSpPr>
        <xdr:cNvPr id="756" name="直線コネクタ 755"/>
        <xdr:cNvCxnSpPr/>
      </xdr:nvCxnSpPr>
      <xdr:spPr>
        <a:xfrm>
          <a:off x="19545300" y="616216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34180</xdr:rowOff>
    </xdr:from>
    <xdr:ext cx="313932" cy="259045"/>
    <xdr:sp macro="" textlink="">
      <xdr:nvSpPr>
        <xdr:cNvPr id="758" name="テキスト ボックス 757"/>
        <xdr:cNvSpPr txBox="1"/>
      </xdr:nvSpPr>
      <xdr:spPr>
        <a:xfrm>
          <a:off x="20277333" y="65492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17399</xdr:rowOff>
    </xdr:from>
    <xdr:to>
      <xdr:col>102</xdr:col>
      <xdr:colOff>114300</xdr:colOff>
      <xdr:row>35</xdr:row>
      <xdr:rowOff>161417</xdr:rowOff>
    </xdr:to>
    <xdr:cxnSp macro="">
      <xdr:nvCxnSpPr>
        <xdr:cNvPr id="759" name="直線コネクタ 758"/>
        <xdr:cNvCxnSpPr/>
      </xdr:nvCxnSpPr>
      <xdr:spPr>
        <a:xfrm>
          <a:off x="18656300" y="5846699"/>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26750</xdr:rowOff>
    </xdr:from>
    <xdr:ext cx="313932" cy="259045"/>
    <xdr:sp macro="" textlink="">
      <xdr:nvSpPr>
        <xdr:cNvPr id="761" name="テキスト ボックス 760"/>
        <xdr:cNvSpPr txBox="1"/>
      </xdr:nvSpPr>
      <xdr:spPr>
        <a:xfrm>
          <a:off x="19388333" y="6541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147337</xdr:rowOff>
    </xdr:from>
    <xdr:ext cx="378565" cy="259045"/>
    <xdr:sp macro="" textlink="">
      <xdr:nvSpPr>
        <xdr:cNvPr id="763" name="テキスト ボックス 762"/>
        <xdr:cNvSpPr txBox="1"/>
      </xdr:nvSpPr>
      <xdr:spPr>
        <a:xfrm>
          <a:off x="18467017" y="6490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110046</xdr:rowOff>
    </xdr:from>
    <xdr:to>
      <xdr:col>116</xdr:col>
      <xdr:colOff>114300</xdr:colOff>
      <xdr:row>36</xdr:row>
      <xdr:rowOff>40196</xdr:rowOff>
    </xdr:to>
    <xdr:sp macro="" textlink="">
      <xdr:nvSpPr>
        <xdr:cNvPr id="769" name="楕円 768"/>
        <xdr:cNvSpPr/>
      </xdr:nvSpPr>
      <xdr:spPr>
        <a:xfrm>
          <a:off x="22110700" y="611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132923</xdr:rowOff>
    </xdr:from>
    <xdr:ext cx="378565" cy="259045"/>
    <xdr:sp macro="" textlink="">
      <xdr:nvSpPr>
        <xdr:cNvPr id="770" name="諸支出金該当値テキスト"/>
        <xdr:cNvSpPr txBox="1"/>
      </xdr:nvSpPr>
      <xdr:spPr>
        <a:xfrm>
          <a:off x="22212300" y="5962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110617</xdr:rowOff>
    </xdr:from>
    <xdr:to>
      <xdr:col>112</xdr:col>
      <xdr:colOff>38100</xdr:colOff>
      <xdr:row>36</xdr:row>
      <xdr:rowOff>40767</xdr:rowOff>
    </xdr:to>
    <xdr:sp macro="" textlink="">
      <xdr:nvSpPr>
        <xdr:cNvPr id="771" name="楕円 770"/>
        <xdr:cNvSpPr/>
      </xdr:nvSpPr>
      <xdr:spPr>
        <a:xfrm>
          <a:off x="21272500" y="61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57294</xdr:rowOff>
    </xdr:from>
    <xdr:ext cx="378565" cy="259045"/>
    <xdr:sp macro="" textlink="">
      <xdr:nvSpPr>
        <xdr:cNvPr id="772" name="テキスト ボックス 771"/>
        <xdr:cNvSpPr txBox="1"/>
      </xdr:nvSpPr>
      <xdr:spPr>
        <a:xfrm>
          <a:off x="21134017" y="5886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111189</xdr:rowOff>
    </xdr:from>
    <xdr:to>
      <xdr:col>107</xdr:col>
      <xdr:colOff>101600</xdr:colOff>
      <xdr:row>36</xdr:row>
      <xdr:rowOff>41339</xdr:rowOff>
    </xdr:to>
    <xdr:sp macro="" textlink="">
      <xdr:nvSpPr>
        <xdr:cNvPr id="773" name="楕円 772"/>
        <xdr:cNvSpPr/>
      </xdr:nvSpPr>
      <xdr:spPr>
        <a:xfrm>
          <a:off x="20383500" y="611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57866</xdr:rowOff>
    </xdr:from>
    <xdr:ext cx="378565" cy="259045"/>
    <xdr:sp macro="" textlink="">
      <xdr:nvSpPr>
        <xdr:cNvPr id="774" name="テキスト ボックス 773"/>
        <xdr:cNvSpPr txBox="1"/>
      </xdr:nvSpPr>
      <xdr:spPr>
        <a:xfrm>
          <a:off x="20245017" y="5887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110617</xdr:rowOff>
    </xdr:from>
    <xdr:to>
      <xdr:col>102</xdr:col>
      <xdr:colOff>165100</xdr:colOff>
      <xdr:row>36</xdr:row>
      <xdr:rowOff>40767</xdr:rowOff>
    </xdr:to>
    <xdr:sp macro="" textlink="">
      <xdr:nvSpPr>
        <xdr:cNvPr id="775" name="楕円 774"/>
        <xdr:cNvSpPr/>
      </xdr:nvSpPr>
      <xdr:spPr>
        <a:xfrm>
          <a:off x="19494500" y="61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57294</xdr:rowOff>
    </xdr:from>
    <xdr:ext cx="378565" cy="259045"/>
    <xdr:sp macro="" textlink="">
      <xdr:nvSpPr>
        <xdr:cNvPr id="776" name="テキスト ボックス 775"/>
        <xdr:cNvSpPr txBox="1"/>
      </xdr:nvSpPr>
      <xdr:spPr>
        <a:xfrm>
          <a:off x="19356017" y="5886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138049</xdr:rowOff>
    </xdr:from>
    <xdr:to>
      <xdr:col>98</xdr:col>
      <xdr:colOff>38100</xdr:colOff>
      <xdr:row>34</xdr:row>
      <xdr:rowOff>68199</xdr:rowOff>
    </xdr:to>
    <xdr:sp macro="" textlink="">
      <xdr:nvSpPr>
        <xdr:cNvPr id="777" name="楕円 776"/>
        <xdr:cNvSpPr/>
      </xdr:nvSpPr>
      <xdr:spPr>
        <a:xfrm>
          <a:off x="18605500" y="57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84726</xdr:rowOff>
    </xdr:from>
    <xdr:ext cx="469744" cy="259045"/>
    <xdr:sp macro="" textlink="">
      <xdr:nvSpPr>
        <xdr:cNvPr id="778" name="テキスト ボックス 777"/>
        <xdr:cNvSpPr txBox="1"/>
      </xdr:nvSpPr>
      <xdr:spPr>
        <a:xfrm>
          <a:off x="18421428" y="557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議会費は職員の人事異動に伴う人件費の減が主な要因である。総務費はふるさと応援寄附金に伴う基金積立額の増加や、役場庁舎における空調設備に整備により、</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人あたりは前年度より増加しているが、類似団体よりは若干の減となった。民生費は住民１人あたり</a:t>
          </a:r>
          <a:r>
            <a:rPr kumimoji="1" lang="en-US" altLang="ja-JP" sz="1050">
              <a:latin typeface="ＭＳ Ｐゴシック" panose="020B0600070205080204" pitchFamily="50" charset="-128"/>
              <a:ea typeface="ＭＳ Ｐゴシック" panose="020B0600070205080204" pitchFamily="50" charset="-128"/>
            </a:rPr>
            <a:t>109,153</a:t>
          </a:r>
          <a:r>
            <a:rPr kumimoji="1" lang="ja-JP" altLang="en-US" sz="1050">
              <a:latin typeface="ＭＳ Ｐゴシック" panose="020B0600070205080204" pitchFamily="50" charset="-128"/>
              <a:ea typeface="ＭＳ Ｐゴシック" panose="020B0600070205080204" pitchFamily="50" charset="-128"/>
            </a:rPr>
            <a:t>円と前年度よりも大幅に下がり、類似団体と比較しても減少となった。これは平成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年度から</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ヶ年計画で行った保育所建設事業の終了によることが要因である。また、臨時福祉給付金事業の終了により減少となった。衛生費は、富士五湖の内、４湖を抱える観光立町であることから、観光から生じるごみ処理の割合が高いことが要因で、類似団体と比較しても大幅に上回っている。住民１人あたりのコストとしては焼却場建設に伴う起債償還負担金が減額となったことにより、前年度より減額となった。農林水産業費は、類似団体と比較すると若干低水準であるが、当町は県内有数の酪農地域を抱えていることや、鳥獣対策等も継続して行う必要があり、今後も同水準のコストとなる見込みである。商工費は住民１人あたり</a:t>
          </a:r>
          <a:r>
            <a:rPr kumimoji="1" lang="en-US" altLang="ja-JP" sz="1050">
              <a:latin typeface="ＭＳ Ｐゴシック" panose="020B0600070205080204" pitchFamily="50" charset="-128"/>
              <a:ea typeface="ＭＳ Ｐゴシック" panose="020B0600070205080204" pitchFamily="50" charset="-128"/>
            </a:rPr>
            <a:t>15,020</a:t>
          </a:r>
          <a:r>
            <a:rPr kumimoji="1" lang="ja-JP" altLang="en-US" sz="1050">
              <a:latin typeface="ＭＳ Ｐゴシック" panose="020B0600070205080204" pitchFamily="50" charset="-128"/>
              <a:ea typeface="ＭＳ Ｐゴシック" panose="020B0600070205080204" pitchFamily="50" charset="-128"/>
            </a:rPr>
            <a:t>円であり、類似団体と比較しても大幅に上回っている。これは当町の主要産業である観光の振興を図るため、通年型の観光地とするためのイベントの開催や観光客の誘致宣伝活動が主な要因である。土木費は前年度より大幅に下がり、類似団体を下回る水準となった。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年度から</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ヶ年計画で行った八木崎公園整備事業及び笈の峠整備事業の終了によるものであり、また登山道線整備事業の減少や除雪作業委託の減少によるものも主な要因である。消防費は、前年度と比較し大幅に上昇した。これ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年度から</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ヶ年計画で行っている防災行政無線デジタル化事業の工事費が主な要因であり、また広域消防への負担金が増加したこと等により増額となった。防災行政無線デジタル化事業は令和元年度までの事業であり、来年度においても同水準となる見込みである。教育費は、前年度と比較すると大幅に増加しており、類似団体と比較しても大幅に上回った。これ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から行っている小学校建設事業によるものが大きな要因であり、小学校建設による用地取得事業は終了したものの、仮設校舎建設や既存校舎解体、本校舎の建設が始まったことにより大幅な増加となった。今後も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年度までは小学校建設が行われることにより類似団体よりも増加傾向となる見込みである。公債費は住民１人あたり</a:t>
          </a:r>
          <a:r>
            <a:rPr kumimoji="1" lang="en-US" altLang="ja-JP" sz="1050">
              <a:latin typeface="ＭＳ Ｐゴシック" panose="020B0600070205080204" pitchFamily="50" charset="-128"/>
              <a:ea typeface="ＭＳ Ｐゴシック" panose="020B0600070205080204" pitchFamily="50" charset="-128"/>
            </a:rPr>
            <a:t>58,160</a:t>
          </a:r>
          <a:r>
            <a:rPr kumimoji="1" lang="ja-JP" altLang="en-US" sz="1050">
              <a:latin typeface="ＭＳ Ｐゴシック" panose="020B0600070205080204" pitchFamily="50" charset="-128"/>
              <a:ea typeface="ＭＳ Ｐゴシック" panose="020B0600070205080204" pitchFamily="50" charset="-128"/>
            </a:rPr>
            <a:t>円であり、類似団体と比較しても大幅に高い状況である。これは町村合併以来継続して行っているインフラ整備に対する合併特例事業債が増加していることが挙げられる。今後の数年間についても新町建設計画に伴う事業が行われることにより公債費の増加が見込まれるため、注視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年度の実質収支額が</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高くなった主な理由としては、歳入が町税の増収などの要因により、歳入見込額よりも増額となったことによるもの。財政調整基金残高については、平成</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積立金を行わなかった</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ものの</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が前年度より減少したため、</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割合</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として</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は若干</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した。今後も普通交付税の縮減が見込まれる中、合併特例事業に伴う公債費の増加が見込まれるため、減債基金を積み立てる等、将来における負担軽減を図り、適切な財政運営を行っていく必要がある。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標準財政規模に対する実質収支額の割合である実質収支比率は、一般会計おいて</a:t>
          </a:r>
          <a:r>
            <a:rPr kumimoji="1" lang="en-US" altLang="ja-JP" sz="1400">
              <a:latin typeface="ＭＳ ゴシック" pitchFamily="49" charset="-128"/>
              <a:ea typeface="ＭＳ ゴシック" pitchFamily="49" charset="-128"/>
            </a:rPr>
            <a:t>13.46</a:t>
          </a:r>
          <a:r>
            <a:rPr kumimoji="1" lang="ja-JP" altLang="en-US" sz="1400">
              <a:latin typeface="ＭＳ ゴシック" pitchFamily="49" charset="-128"/>
              <a:ea typeface="ＭＳ ゴシック" pitchFamily="49" charset="-128"/>
            </a:rPr>
            <a:t>％となっており、標準財政規模が昨年度より減少したもの、昨年度と同様比較的高い水準となった。歳入が町税の増収などの要因により、歳入見込額よりも増額となったことや、歳出の削減により、平成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年度の実質収支については</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を超える水準となった。しかしながら、簡易水道事業等においては施設の更新に伴う事業費の増加などにより実質収支率が減少している会計もあるため、次年度以降、料金改定などを含め比率の増加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13019030</v>
      </c>
      <c r="BO4" s="430"/>
      <c r="BP4" s="430"/>
      <c r="BQ4" s="430"/>
      <c r="BR4" s="430"/>
      <c r="BS4" s="430"/>
      <c r="BT4" s="430"/>
      <c r="BU4" s="431"/>
      <c r="BV4" s="429">
        <v>12971546</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14.1</v>
      </c>
      <c r="CU4" s="436"/>
      <c r="CV4" s="436"/>
      <c r="CW4" s="436"/>
      <c r="CX4" s="436"/>
      <c r="CY4" s="436"/>
      <c r="CZ4" s="436"/>
      <c r="DA4" s="437"/>
      <c r="DB4" s="435">
        <v>13.7</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11665266</v>
      </c>
      <c r="BO5" s="467"/>
      <c r="BP5" s="467"/>
      <c r="BQ5" s="467"/>
      <c r="BR5" s="467"/>
      <c r="BS5" s="467"/>
      <c r="BT5" s="467"/>
      <c r="BU5" s="468"/>
      <c r="BV5" s="466">
        <v>11899577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77.5</v>
      </c>
      <c r="CU5" s="464"/>
      <c r="CV5" s="464"/>
      <c r="CW5" s="464"/>
      <c r="CX5" s="464"/>
      <c r="CY5" s="464"/>
      <c r="CZ5" s="464"/>
      <c r="DA5" s="465"/>
      <c r="DB5" s="463">
        <v>76.2</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1353764</v>
      </c>
      <c r="BO6" s="467"/>
      <c r="BP6" s="467"/>
      <c r="BQ6" s="467"/>
      <c r="BR6" s="467"/>
      <c r="BS6" s="467"/>
      <c r="BT6" s="467"/>
      <c r="BU6" s="468"/>
      <c r="BV6" s="466">
        <v>1071969</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82.3</v>
      </c>
      <c r="CU6" s="504"/>
      <c r="CV6" s="504"/>
      <c r="CW6" s="504"/>
      <c r="CX6" s="504"/>
      <c r="CY6" s="504"/>
      <c r="CZ6" s="504"/>
      <c r="DA6" s="505"/>
      <c r="DB6" s="503">
        <v>80.8</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268973</v>
      </c>
      <c r="BO7" s="467"/>
      <c r="BP7" s="467"/>
      <c r="BQ7" s="467"/>
      <c r="BR7" s="467"/>
      <c r="BS7" s="467"/>
      <c r="BT7" s="467"/>
      <c r="BU7" s="468"/>
      <c r="BV7" s="466">
        <v>13967</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7666785</v>
      </c>
      <c r="CU7" s="467"/>
      <c r="CV7" s="467"/>
      <c r="CW7" s="467"/>
      <c r="CX7" s="467"/>
      <c r="CY7" s="467"/>
      <c r="CZ7" s="467"/>
      <c r="DA7" s="468"/>
      <c r="DB7" s="466">
        <v>7699334</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1084791</v>
      </c>
      <c r="BO8" s="467"/>
      <c r="BP8" s="467"/>
      <c r="BQ8" s="467"/>
      <c r="BR8" s="467"/>
      <c r="BS8" s="467"/>
      <c r="BT8" s="467"/>
      <c r="BU8" s="468"/>
      <c r="BV8" s="466">
        <v>1058002</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0.66</v>
      </c>
      <c r="CU8" s="507"/>
      <c r="CV8" s="507"/>
      <c r="CW8" s="507"/>
      <c r="CX8" s="507"/>
      <c r="CY8" s="507"/>
      <c r="CZ8" s="507"/>
      <c r="DA8" s="508"/>
      <c r="DB8" s="506">
        <v>0.66</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25329</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109</v>
      </c>
      <c r="AV9" s="499"/>
      <c r="AW9" s="499"/>
      <c r="AX9" s="499"/>
      <c r="AY9" s="500" t="s">
        <v>116</v>
      </c>
      <c r="AZ9" s="501"/>
      <c r="BA9" s="501"/>
      <c r="BB9" s="501"/>
      <c r="BC9" s="501"/>
      <c r="BD9" s="501"/>
      <c r="BE9" s="501"/>
      <c r="BF9" s="501"/>
      <c r="BG9" s="501"/>
      <c r="BH9" s="501"/>
      <c r="BI9" s="501"/>
      <c r="BJ9" s="501"/>
      <c r="BK9" s="501"/>
      <c r="BL9" s="501"/>
      <c r="BM9" s="502"/>
      <c r="BN9" s="466">
        <v>26789</v>
      </c>
      <c r="BO9" s="467"/>
      <c r="BP9" s="467"/>
      <c r="BQ9" s="467"/>
      <c r="BR9" s="467"/>
      <c r="BS9" s="467"/>
      <c r="BT9" s="467"/>
      <c r="BU9" s="468"/>
      <c r="BV9" s="466">
        <v>243987</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15.9</v>
      </c>
      <c r="CU9" s="464"/>
      <c r="CV9" s="464"/>
      <c r="CW9" s="464"/>
      <c r="CX9" s="464"/>
      <c r="CY9" s="464"/>
      <c r="CZ9" s="464"/>
      <c r="DA9" s="465"/>
      <c r="DB9" s="463">
        <v>16.2</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25471</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1871</v>
      </c>
      <c r="BO10" s="467"/>
      <c r="BP10" s="467"/>
      <c r="BQ10" s="467"/>
      <c r="BR10" s="467"/>
      <c r="BS10" s="467"/>
      <c r="BT10" s="467"/>
      <c r="BU10" s="468"/>
      <c r="BV10" s="466">
        <v>1885</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26473</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139</v>
      </c>
      <c r="N13" s="555"/>
      <c r="O13" s="555"/>
      <c r="P13" s="555"/>
      <c r="Q13" s="556"/>
      <c r="R13" s="547">
        <v>26097</v>
      </c>
      <c r="S13" s="548"/>
      <c r="T13" s="548"/>
      <c r="U13" s="548"/>
      <c r="V13" s="549"/>
      <c r="W13" s="482" t="s">
        <v>140</v>
      </c>
      <c r="X13" s="483"/>
      <c r="Y13" s="483"/>
      <c r="Z13" s="483"/>
      <c r="AA13" s="483"/>
      <c r="AB13" s="473"/>
      <c r="AC13" s="517">
        <v>307</v>
      </c>
      <c r="AD13" s="518"/>
      <c r="AE13" s="518"/>
      <c r="AF13" s="518"/>
      <c r="AG13" s="557"/>
      <c r="AH13" s="517">
        <v>349</v>
      </c>
      <c r="AI13" s="518"/>
      <c r="AJ13" s="518"/>
      <c r="AK13" s="518"/>
      <c r="AL13" s="519"/>
      <c r="AM13" s="495" t="s">
        <v>141</v>
      </c>
      <c r="AN13" s="496"/>
      <c r="AO13" s="496"/>
      <c r="AP13" s="496"/>
      <c r="AQ13" s="496"/>
      <c r="AR13" s="496"/>
      <c r="AS13" s="496"/>
      <c r="AT13" s="497"/>
      <c r="AU13" s="498" t="s">
        <v>120</v>
      </c>
      <c r="AV13" s="499"/>
      <c r="AW13" s="499"/>
      <c r="AX13" s="499"/>
      <c r="AY13" s="500" t="s">
        <v>142</v>
      </c>
      <c r="AZ13" s="501"/>
      <c r="BA13" s="501"/>
      <c r="BB13" s="501"/>
      <c r="BC13" s="501"/>
      <c r="BD13" s="501"/>
      <c r="BE13" s="501"/>
      <c r="BF13" s="501"/>
      <c r="BG13" s="501"/>
      <c r="BH13" s="501"/>
      <c r="BI13" s="501"/>
      <c r="BJ13" s="501"/>
      <c r="BK13" s="501"/>
      <c r="BL13" s="501"/>
      <c r="BM13" s="502"/>
      <c r="BN13" s="466">
        <v>28660</v>
      </c>
      <c r="BO13" s="467"/>
      <c r="BP13" s="467"/>
      <c r="BQ13" s="467"/>
      <c r="BR13" s="467"/>
      <c r="BS13" s="467"/>
      <c r="BT13" s="467"/>
      <c r="BU13" s="468"/>
      <c r="BV13" s="466">
        <v>245872</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9</v>
      </c>
      <c r="CU13" s="464"/>
      <c r="CV13" s="464"/>
      <c r="CW13" s="464"/>
      <c r="CX13" s="464"/>
      <c r="CY13" s="464"/>
      <c r="CZ13" s="464"/>
      <c r="DA13" s="465"/>
      <c r="DB13" s="463">
        <v>8.8000000000000007</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144</v>
      </c>
      <c r="M14" s="545"/>
      <c r="N14" s="545"/>
      <c r="O14" s="545"/>
      <c r="P14" s="545"/>
      <c r="Q14" s="546"/>
      <c r="R14" s="547">
        <v>26518</v>
      </c>
      <c r="S14" s="548"/>
      <c r="T14" s="548"/>
      <c r="U14" s="548"/>
      <c r="V14" s="549"/>
      <c r="W14" s="456"/>
      <c r="X14" s="457"/>
      <c r="Y14" s="457"/>
      <c r="Z14" s="457"/>
      <c r="AA14" s="457"/>
      <c r="AB14" s="446"/>
      <c r="AC14" s="550">
        <v>2.4</v>
      </c>
      <c r="AD14" s="551"/>
      <c r="AE14" s="551"/>
      <c r="AF14" s="551"/>
      <c r="AG14" s="552"/>
      <c r="AH14" s="550">
        <v>2.8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59.2</v>
      </c>
      <c r="CU14" s="562"/>
      <c r="CV14" s="562"/>
      <c r="CW14" s="562"/>
      <c r="CX14" s="562"/>
      <c r="CY14" s="562"/>
      <c r="CZ14" s="562"/>
      <c r="DA14" s="563"/>
      <c r="DB14" s="561">
        <v>52.7</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146</v>
      </c>
      <c r="N15" s="555"/>
      <c r="O15" s="555"/>
      <c r="P15" s="555"/>
      <c r="Q15" s="556"/>
      <c r="R15" s="547">
        <v>26207</v>
      </c>
      <c r="S15" s="548"/>
      <c r="T15" s="548"/>
      <c r="U15" s="548"/>
      <c r="V15" s="549"/>
      <c r="W15" s="482" t="s">
        <v>147</v>
      </c>
      <c r="X15" s="483"/>
      <c r="Y15" s="483"/>
      <c r="Z15" s="483"/>
      <c r="AA15" s="483"/>
      <c r="AB15" s="473"/>
      <c r="AC15" s="517">
        <v>3679</v>
      </c>
      <c r="AD15" s="518"/>
      <c r="AE15" s="518"/>
      <c r="AF15" s="518"/>
      <c r="AG15" s="557"/>
      <c r="AH15" s="517">
        <v>3412</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3854264</v>
      </c>
      <c r="BO15" s="430"/>
      <c r="BP15" s="430"/>
      <c r="BQ15" s="430"/>
      <c r="BR15" s="430"/>
      <c r="BS15" s="430"/>
      <c r="BT15" s="430"/>
      <c r="BU15" s="431"/>
      <c r="BV15" s="429">
        <v>3850588</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28.9</v>
      </c>
      <c r="AD16" s="551"/>
      <c r="AE16" s="551"/>
      <c r="AF16" s="551"/>
      <c r="AG16" s="552"/>
      <c r="AH16" s="550">
        <v>27.6</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5932016</v>
      </c>
      <c r="BO16" s="467"/>
      <c r="BP16" s="467"/>
      <c r="BQ16" s="467"/>
      <c r="BR16" s="467"/>
      <c r="BS16" s="467"/>
      <c r="BT16" s="467"/>
      <c r="BU16" s="468"/>
      <c r="BV16" s="466">
        <v>5839547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8758</v>
      </c>
      <c r="AD17" s="518"/>
      <c r="AE17" s="518"/>
      <c r="AF17" s="518"/>
      <c r="AG17" s="557"/>
      <c r="AH17" s="517">
        <v>8592</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4980583</v>
      </c>
      <c r="BO17" s="467"/>
      <c r="BP17" s="467"/>
      <c r="BQ17" s="467"/>
      <c r="BR17" s="467"/>
      <c r="BS17" s="467"/>
      <c r="BT17" s="467"/>
      <c r="BU17" s="468"/>
      <c r="BV17" s="466">
        <v>5027217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157</v>
      </c>
      <c r="C18" s="509"/>
      <c r="D18" s="509"/>
      <c r="E18" s="578"/>
      <c r="F18" s="578"/>
      <c r="G18" s="578"/>
      <c r="H18" s="578"/>
      <c r="I18" s="578"/>
      <c r="J18" s="578"/>
      <c r="K18" s="578"/>
      <c r="L18" s="579">
        <v>158.4</v>
      </c>
      <c r="M18" s="579"/>
      <c r="N18" s="579"/>
      <c r="O18" s="579"/>
      <c r="P18" s="579"/>
      <c r="Q18" s="579"/>
      <c r="R18" s="580"/>
      <c r="S18" s="580"/>
      <c r="T18" s="580"/>
      <c r="U18" s="580"/>
      <c r="V18" s="581"/>
      <c r="W18" s="484"/>
      <c r="X18" s="485"/>
      <c r="Y18" s="485"/>
      <c r="Z18" s="485"/>
      <c r="AA18" s="485"/>
      <c r="AB18" s="476"/>
      <c r="AC18" s="582">
        <v>68.7</v>
      </c>
      <c r="AD18" s="583"/>
      <c r="AE18" s="583"/>
      <c r="AF18" s="583"/>
      <c r="AG18" s="584"/>
      <c r="AH18" s="582">
        <v>69.599999999999994</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6213444</v>
      </c>
      <c r="BO18" s="467"/>
      <c r="BP18" s="467"/>
      <c r="BQ18" s="467"/>
      <c r="BR18" s="467"/>
      <c r="BS18" s="467"/>
      <c r="BT18" s="467"/>
      <c r="BU18" s="468"/>
      <c r="BV18" s="466">
        <v>6025641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159</v>
      </c>
      <c r="C19" s="509"/>
      <c r="D19" s="509"/>
      <c r="E19" s="578"/>
      <c r="F19" s="578"/>
      <c r="G19" s="578"/>
      <c r="H19" s="578"/>
      <c r="I19" s="578"/>
      <c r="J19" s="578"/>
      <c r="K19" s="578"/>
      <c r="L19" s="586">
        <v>160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9556102</v>
      </c>
      <c r="BO19" s="467"/>
      <c r="BP19" s="467"/>
      <c r="BQ19" s="467"/>
      <c r="BR19" s="467"/>
      <c r="BS19" s="467"/>
      <c r="BT19" s="467"/>
      <c r="BU19" s="468"/>
      <c r="BV19" s="466">
        <v>9173039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161</v>
      </c>
      <c r="C20" s="509"/>
      <c r="D20" s="509"/>
      <c r="E20" s="578"/>
      <c r="F20" s="578"/>
      <c r="G20" s="578"/>
      <c r="H20" s="578"/>
      <c r="I20" s="578"/>
      <c r="J20" s="578"/>
      <c r="K20" s="578"/>
      <c r="L20" s="586">
        <v>9616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18344296</v>
      </c>
      <c r="BO23" s="467"/>
      <c r="BP23" s="467"/>
      <c r="BQ23" s="467"/>
      <c r="BR23" s="467"/>
      <c r="BS23" s="467"/>
      <c r="BT23" s="467"/>
      <c r="BU23" s="468"/>
      <c r="BV23" s="466">
        <v>17951843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170</v>
      </c>
      <c r="F24" s="496"/>
      <c r="G24" s="496"/>
      <c r="H24" s="496"/>
      <c r="I24" s="496"/>
      <c r="J24" s="496"/>
      <c r="K24" s="497"/>
      <c r="L24" s="517">
        <v>1</v>
      </c>
      <c r="M24" s="518"/>
      <c r="N24" s="518"/>
      <c r="O24" s="518"/>
      <c r="P24" s="557"/>
      <c r="Q24" s="517">
        <v>6500</v>
      </c>
      <c r="R24" s="518"/>
      <c r="S24" s="518"/>
      <c r="T24" s="518"/>
      <c r="U24" s="518"/>
      <c r="V24" s="557"/>
      <c r="W24" s="616"/>
      <c r="X24" s="604"/>
      <c r="Y24" s="605"/>
      <c r="Z24" s="516" t="s">
        <v>171</v>
      </c>
      <c r="AA24" s="496"/>
      <c r="AB24" s="496"/>
      <c r="AC24" s="496"/>
      <c r="AD24" s="496"/>
      <c r="AE24" s="496"/>
      <c r="AF24" s="496"/>
      <c r="AG24" s="497"/>
      <c r="AH24" s="517">
        <v>186</v>
      </c>
      <c r="AI24" s="518"/>
      <c r="AJ24" s="518"/>
      <c r="AK24" s="518"/>
      <c r="AL24" s="557"/>
      <c r="AM24" s="517">
        <v>556140</v>
      </c>
      <c r="AN24" s="518"/>
      <c r="AO24" s="518"/>
      <c r="AP24" s="518"/>
      <c r="AQ24" s="518"/>
      <c r="AR24" s="557"/>
      <c r="AS24" s="517">
        <v>2990</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6709497</v>
      </c>
      <c r="BO24" s="467"/>
      <c r="BP24" s="467"/>
      <c r="BQ24" s="467"/>
      <c r="BR24" s="467"/>
      <c r="BS24" s="467"/>
      <c r="BT24" s="467"/>
      <c r="BU24" s="468"/>
      <c r="BV24" s="466">
        <v>6786363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173</v>
      </c>
      <c r="F25" s="496"/>
      <c r="G25" s="496"/>
      <c r="H25" s="496"/>
      <c r="I25" s="496"/>
      <c r="J25" s="496"/>
      <c r="K25" s="497"/>
      <c r="L25" s="517">
        <v>1</v>
      </c>
      <c r="M25" s="518"/>
      <c r="N25" s="518"/>
      <c r="O25" s="518"/>
      <c r="P25" s="557"/>
      <c r="Q25" s="517">
        <v>5320</v>
      </c>
      <c r="R25" s="518"/>
      <c r="S25" s="518"/>
      <c r="T25" s="518"/>
      <c r="U25" s="518"/>
      <c r="V25" s="557"/>
      <c r="W25" s="616"/>
      <c r="X25" s="604"/>
      <c r="Y25" s="605"/>
      <c r="Z25" s="516" t="s">
        <v>174</v>
      </c>
      <c r="AA25" s="496"/>
      <c r="AB25" s="496"/>
      <c r="AC25" s="496"/>
      <c r="AD25" s="496"/>
      <c r="AE25" s="496"/>
      <c r="AF25" s="496"/>
      <c r="AG25" s="497"/>
      <c r="AH25" s="517" t="s">
        <v>138</v>
      </c>
      <c r="AI25" s="518"/>
      <c r="AJ25" s="518"/>
      <c r="AK25" s="518"/>
      <c r="AL25" s="557"/>
      <c r="AM25" s="517" t="s">
        <v>129</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370788</v>
      </c>
      <c r="BO25" s="430"/>
      <c r="BP25" s="430"/>
      <c r="BQ25" s="430"/>
      <c r="BR25" s="430"/>
      <c r="BS25" s="430"/>
      <c r="BT25" s="430"/>
      <c r="BU25" s="431"/>
      <c r="BV25" s="429">
        <v>459065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177</v>
      </c>
      <c r="F26" s="496"/>
      <c r="G26" s="496"/>
      <c r="H26" s="496"/>
      <c r="I26" s="496"/>
      <c r="J26" s="496"/>
      <c r="K26" s="497"/>
      <c r="L26" s="517">
        <v>1</v>
      </c>
      <c r="M26" s="518"/>
      <c r="N26" s="518"/>
      <c r="O26" s="518"/>
      <c r="P26" s="557"/>
      <c r="Q26" s="517">
        <v>4810</v>
      </c>
      <c r="R26" s="518"/>
      <c r="S26" s="518"/>
      <c r="T26" s="518"/>
      <c r="U26" s="518"/>
      <c r="V26" s="557"/>
      <c r="W26" s="616"/>
      <c r="X26" s="604"/>
      <c r="Y26" s="605"/>
      <c r="Z26" s="516" t="s">
        <v>178</v>
      </c>
      <c r="AA26" s="626"/>
      <c r="AB26" s="626"/>
      <c r="AC26" s="626"/>
      <c r="AD26" s="626"/>
      <c r="AE26" s="626"/>
      <c r="AF26" s="626"/>
      <c r="AG26" s="627"/>
      <c r="AH26" s="517">
        <v>7</v>
      </c>
      <c r="AI26" s="518"/>
      <c r="AJ26" s="518"/>
      <c r="AK26" s="518"/>
      <c r="AL26" s="557"/>
      <c r="AM26" s="517">
        <v>18781</v>
      </c>
      <c r="AN26" s="518"/>
      <c r="AO26" s="518"/>
      <c r="AP26" s="518"/>
      <c r="AQ26" s="518"/>
      <c r="AR26" s="557"/>
      <c r="AS26" s="517">
        <v>2683</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129</v>
      </c>
      <c r="BO26" s="467"/>
      <c r="BP26" s="467"/>
      <c r="BQ26" s="467"/>
      <c r="BR26" s="467"/>
      <c r="BS26" s="467"/>
      <c r="BT26" s="467"/>
      <c r="BU26" s="468"/>
      <c r="BV26" s="466" t="s">
        <v>129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180</v>
      </c>
      <c r="F27" s="496"/>
      <c r="G27" s="496"/>
      <c r="H27" s="496"/>
      <c r="I27" s="496"/>
      <c r="J27" s="496"/>
      <c r="K27" s="497"/>
      <c r="L27" s="517">
        <v>1</v>
      </c>
      <c r="M27" s="518"/>
      <c r="N27" s="518"/>
      <c r="O27" s="518"/>
      <c r="P27" s="557"/>
      <c r="Q27" s="517">
        <v>2520</v>
      </c>
      <c r="R27" s="518"/>
      <c r="S27" s="518"/>
      <c r="T27" s="518"/>
      <c r="U27" s="518"/>
      <c r="V27" s="557"/>
      <c r="W27" s="616"/>
      <c r="X27" s="604"/>
      <c r="Y27" s="605"/>
      <c r="Z27" s="516" t="s">
        <v>181</v>
      </c>
      <c r="AA27" s="496"/>
      <c r="AB27" s="496"/>
      <c r="AC27" s="496"/>
      <c r="AD27" s="496"/>
      <c r="AE27" s="496"/>
      <c r="AF27" s="496"/>
      <c r="AG27" s="497"/>
      <c r="AH27" s="517">
        <v>1</v>
      </c>
      <c r="AI27" s="518"/>
      <c r="AJ27" s="518"/>
      <c r="AK27" s="518"/>
      <c r="AL27" s="557"/>
      <c r="AM27" s="517" t="s">
        <v>182</v>
      </c>
      <c r="AN27" s="518"/>
      <c r="AO27" s="518"/>
      <c r="AP27" s="518"/>
      <c r="AQ27" s="518"/>
      <c r="AR27" s="557"/>
      <c r="AS27" s="517" t="s">
        <v>183</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606622</v>
      </c>
      <c r="BO27" s="640"/>
      <c r="BP27" s="640"/>
      <c r="BQ27" s="640"/>
      <c r="BR27" s="640"/>
      <c r="BS27" s="640"/>
      <c r="BT27" s="640"/>
      <c r="BU27" s="641"/>
      <c r="BV27" s="639">
        <v>606573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185</v>
      </c>
      <c r="F28" s="496"/>
      <c r="G28" s="496"/>
      <c r="H28" s="496"/>
      <c r="I28" s="496"/>
      <c r="J28" s="496"/>
      <c r="K28" s="497"/>
      <c r="L28" s="517">
        <v>1</v>
      </c>
      <c r="M28" s="518"/>
      <c r="N28" s="518"/>
      <c r="O28" s="518"/>
      <c r="P28" s="557"/>
      <c r="Q28" s="517">
        <v>2020</v>
      </c>
      <c r="R28" s="518"/>
      <c r="S28" s="518"/>
      <c r="T28" s="518"/>
      <c r="U28" s="518"/>
      <c r="V28" s="557"/>
      <c r="W28" s="616"/>
      <c r="X28" s="604"/>
      <c r="Y28" s="605"/>
      <c r="Z28" s="516" t="s">
        <v>186</v>
      </c>
      <c r="AA28" s="496"/>
      <c r="AB28" s="496"/>
      <c r="AC28" s="496"/>
      <c r="AD28" s="496"/>
      <c r="AE28" s="496"/>
      <c r="AF28" s="496"/>
      <c r="AG28" s="497"/>
      <c r="AH28" s="517" t="s">
        <v>187</v>
      </c>
      <c r="AI28" s="518"/>
      <c r="AJ28" s="518"/>
      <c r="AK28" s="518"/>
      <c r="AL28" s="557"/>
      <c r="AM28" s="517" t="s">
        <v>129</v>
      </c>
      <c r="AN28" s="518"/>
      <c r="AO28" s="518"/>
      <c r="AP28" s="518"/>
      <c r="AQ28" s="518"/>
      <c r="AR28" s="557"/>
      <c r="AS28" s="517" t="s">
        <v>138</v>
      </c>
      <c r="AT28" s="518"/>
      <c r="AU28" s="518"/>
      <c r="AV28" s="518"/>
      <c r="AW28" s="518"/>
      <c r="AX28" s="519"/>
      <c r="AY28" s="642" t="s">
        <v>188</v>
      </c>
      <c r="AZ28" s="643"/>
      <c r="BA28" s="643"/>
      <c r="BB28" s="644"/>
      <c r="BC28" s="426" t="s">
        <v>48</v>
      </c>
      <c r="BD28" s="427"/>
      <c r="BE28" s="427"/>
      <c r="BF28" s="427"/>
      <c r="BG28" s="427"/>
      <c r="BH28" s="427"/>
      <c r="BI28" s="427"/>
      <c r="BJ28" s="427"/>
      <c r="BK28" s="427"/>
      <c r="BL28" s="427"/>
      <c r="BM28" s="428"/>
      <c r="BN28" s="429">
        <v>1559898</v>
      </c>
      <c r="BO28" s="430"/>
      <c r="BP28" s="430"/>
      <c r="BQ28" s="430"/>
      <c r="BR28" s="430"/>
      <c r="BS28" s="430"/>
      <c r="BT28" s="430"/>
      <c r="BU28" s="431"/>
      <c r="BV28" s="429">
        <v>1558027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189</v>
      </c>
      <c r="F29" s="496"/>
      <c r="G29" s="496"/>
      <c r="H29" s="496"/>
      <c r="I29" s="496"/>
      <c r="J29" s="496"/>
      <c r="K29" s="497"/>
      <c r="L29" s="517">
        <v>14</v>
      </c>
      <c r="M29" s="518"/>
      <c r="N29" s="518"/>
      <c r="O29" s="518"/>
      <c r="P29" s="557"/>
      <c r="Q29" s="517">
        <v>1740</v>
      </c>
      <c r="R29" s="518"/>
      <c r="S29" s="518"/>
      <c r="T29" s="518"/>
      <c r="U29" s="518"/>
      <c r="V29" s="557"/>
      <c r="W29" s="617"/>
      <c r="X29" s="618"/>
      <c r="Y29" s="619"/>
      <c r="Z29" s="516" t="s">
        <v>190</v>
      </c>
      <c r="AA29" s="496"/>
      <c r="AB29" s="496"/>
      <c r="AC29" s="496"/>
      <c r="AD29" s="496"/>
      <c r="AE29" s="496"/>
      <c r="AF29" s="496"/>
      <c r="AG29" s="497"/>
      <c r="AH29" s="517">
        <v>187</v>
      </c>
      <c r="AI29" s="518"/>
      <c r="AJ29" s="518"/>
      <c r="AK29" s="518"/>
      <c r="AL29" s="557"/>
      <c r="AM29" s="517">
        <v>559551</v>
      </c>
      <c r="AN29" s="518"/>
      <c r="AO29" s="518"/>
      <c r="AP29" s="518"/>
      <c r="AQ29" s="518"/>
      <c r="AR29" s="557"/>
      <c r="AS29" s="517">
        <v>2992</v>
      </c>
      <c r="AT29" s="518"/>
      <c r="AU29" s="518"/>
      <c r="AV29" s="518"/>
      <c r="AW29" s="518"/>
      <c r="AX29" s="519"/>
      <c r="AY29" s="645"/>
      <c r="AZ29" s="646"/>
      <c r="BA29" s="646"/>
      <c r="BB29" s="647"/>
      <c r="BC29" s="500" t="s">
        <v>191</v>
      </c>
      <c r="BD29" s="501"/>
      <c r="BE29" s="501"/>
      <c r="BF29" s="501"/>
      <c r="BG29" s="501"/>
      <c r="BH29" s="501"/>
      <c r="BI29" s="501"/>
      <c r="BJ29" s="501"/>
      <c r="BK29" s="501"/>
      <c r="BL29" s="501"/>
      <c r="BM29" s="502"/>
      <c r="BN29" s="466">
        <v>762111</v>
      </c>
      <c r="BO29" s="467"/>
      <c r="BP29" s="467"/>
      <c r="BQ29" s="467"/>
      <c r="BR29" s="467"/>
      <c r="BS29" s="467"/>
      <c r="BT29" s="467"/>
      <c r="BU29" s="468"/>
      <c r="BV29" s="466">
        <v>761602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192</v>
      </c>
      <c r="X30" s="624"/>
      <c r="Y30" s="624"/>
      <c r="Z30" s="624"/>
      <c r="AA30" s="624"/>
      <c r="AB30" s="624"/>
      <c r="AC30" s="624"/>
      <c r="AD30" s="624"/>
      <c r="AE30" s="624"/>
      <c r="AF30" s="624"/>
      <c r="AG30" s="625"/>
      <c r="AH30" s="582">
        <v>95.9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3855374</v>
      </c>
      <c r="BO30" s="640"/>
      <c r="BP30" s="640"/>
      <c r="BQ30" s="640"/>
      <c r="BR30" s="640"/>
      <c r="BS30" s="640"/>
      <c r="BT30" s="640"/>
      <c r="BU30" s="641"/>
      <c r="BV30" s="639">
        <v>3569082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199</v>
      </c>
      <c r="D33" s="490"/>
      <c r="E33" s="455" t="s">
        <v>200</v>
      </c>
      <c r="F33" s="455"/>
      <c r="G33" s="455"/>
      <c r="H33" s="455"/>
      <c r="I33" s="455"/>
      <c r="J33" s="455"/>
      <c r="K33" s="455"/>
      <c r="L33" s="455"/>
      <c r="M33" s="455"/>
      <c r="N33" s="455"/>
      <c r="O33" s="455"/>
      <c r="P33" s="455"/>
      <c r="Q33" s="455"/>
      <c r="R33" s="455"/>
      <c r="S33" s="455"/>
      <c r="T33" s="215"/>
      <c r="U33" s="490" t="s">
        <v>199</v>
      </c>
      <c r="V33" s="490"/>
      <c r="W33" s="455" t="s">
        <v>200</v>
      </c>
      <c r="X33" s="455"/>
      <c r="Y33" s="455"/>
      <c r="Z33" s="455"/>
      <c r="AA33" s="455"/>
      <c r="AB33" s="455"/>
      <c r="AC33" s="455"/>
      <c r="AD33" s="455"/>
      <c r="AE33" s="455"/>
      <c r="AF33" s="455"/>
      <c r="AG33" s="455"/>
      <c r="AH33" s="455"/>
      <c r="AI33" s="455"/>
      <c r="AJ33" s="455"/>
      <c r="AK33" s="455"/>
      <c r="AL33" s="215"/>
      <c r="AM33" s="490" t="s">
        <v>201</v>
      </c>
      <c r="AN33" s="490"/>
      <c r="AO33" s="455" t="s">
        <v>202</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199</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10</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14</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15</v>
      </c>
      <c r="BF34" s="652"/>
      <c r="BG34" s="653" t="str">
        <f>IF('各会計、関係団体の財政状況及び健全化判断比率'!B33="","",'各会計、関係団体の財政状況及び健全化判断比率'!B33)</f>
        <v>河口湖簡易水道事業特別会計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20</v>
      </c>
      <c r="BX34" s="652"/>
      <c r="BY34" s="653" t="str">
        <f>IF('各会計、関係団体の財政状況及び健全化判断比率'!B68="","",'各会計、関係団体の財政状況及び健全化判断比率'!B68)</f>
        <v>富士五湖広域行政事務組合（一般会計）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30</v>
      </c>
      <c r="CP34" s="652"/>
      <c r="CQ34" s="653" t="str">
        <f>IF('各会計、関係団体の財政状況及び健全化判断比率'!BS7="","",'各会計、関係団体の財政状況及び健全化判断比率'!BS7)</f>
        <v>一般財団法人　富士河口湖ふるさと振興財団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本栖下水道事業特別会計</v>
      </c>
      <c r="F35" s="653"/>
      <c r="G35" s="653"/>
      <c r="H35" s="653"/>
      <c r="I35" s="653"/>
      <c r="J35" s="653"/>
      <c r="K35" s="653"/>
      <c r="L35" s="653"/>
      <c r="M35" s="653"/>
      <c r="N35" s="653"/>
      <c r="O35" s="653"/>
      <c r="P35" s="653"/>
      <c r="Q35" s="653"/>
      <c r="R35" s="653"/>
      <c r="S35" s="653"/>
      <c r="T35" s="213"/>
      <c r="U35" s="652">
        <f>IF(W35="","",U34+1)</f>
        <v>11</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16</v>
      </c>
      <c r="BF35" s="652"/>
      <c r="BG35" s="653" t="str">
        <f>IF('各会計、関係団体の財政状況及び健全化判断比率'!B34="","",'各会計、関係団体の財政状況及び健全化判断比率'!B34)</f>
        <v>足和田簡易水道事業特別会計</v>
      </c>
      <c r="BH35" s="653"/>
      <c r="BI35" s="653"/>
      <c r="BJ35" s="653"/>
      <c r="BK35" s="653"/>
      <c r="BL35" s="653"/>
      <c r="BM35" s="653"/>
      <c r="BN35" s="653"/>
      <c r="BO35" s="653"/>
      <c r="BP35" s="653"/>
      <c r="BQ35" s="653"/>
      <c r="BR35" s="653"/>
      <c r="BS35" s="653"/>
      <c r="BT35" s="653"/>
      <c r="BU35" s="653"/>
      <c r="BV35" s="213"/>
      <c r="BW35" s="652">
        <f t="shared" ref="BW35:BW43" si="2">IF(BY35="","",BW34+1)</f>
        <v>21</v>
      </c>
      <c r="BX35" s="652"/>
      <c r="BY35" s="653" t="str">
        <f>IF('各会計、関係団体の財政状況及び健全化判断比率'!B69="","",'各会計、関係団体の財政状況及び健全化判断比率'!B69)</f>
        <v>富士五湖広域行政事務組合（富士五湖ふるさと振興整備事業特別会計）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温泉事業特別会計</v>
      </c>
      <c r="F36" s="653"/>
      <c r="G36" s="653"/>
      <c r="H36" s="653"/>
      <c r="I36" s="653"/>
      <c r="J36" s="653"/>
      <c r="K36" s="653"/>
      <c r="L36" s="653"/>
      <c r="M36" s="653"/>
      <c r="N36" s="653"/>
      <c r="O36" s="653"/>
      <c r="P36" s="653"/>
      <c r="Q36" s="653"/>
      <c r="R36" s="653"/>
      <c r="S36" s="653"/>
      <c r="T36" s="213"/>
      <c r="U36" s="652">
        <f t="shared" ref="U36:U43" si="4">IF(W36="","",U35+1)</f>
        <v>12</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17</v>
      </c>
      <c r="BF36" s="652"/>
      <c r="BG36" s="653" t="str">
        <f>IF('各会計、関係団体の財政状況及び健全化判断比率'!B35="","",'各会計、関係団体の財政状況及び健全化判断比率'!B35)</f>
        <v>上九一色簡易水道事業特別会計</v>
      </c>
      <c r="BH36" s="653"/>
      <c r="BI36" s="653"/>
      <c r="BJ36" s="653"/>
      <c r="BK36" s="653"/>
      <c r="BL36" s="653"/>
      <c r="BM36" s="653"/>
      <c r="BN36" s="653"/>
      <c r="BO36" s="653"/>
      <c r="BP36" s="653"/>
      <c r="BQ36" s="653"/>
      <c r="BR36" s="653"/>
      <c r="BS36" s="653"/>
      <c r="BT36" s="653"/>
      <c r="BU36" s="653"/>
      <c r="BV36" s="213"/>
      <c r="BW36" s="652">
        <f t="shared" si="2"/>
        <v>22</v>
      </c>
      <c r="BX36" s="652"/>
      <c r="BY36" s="653" t="str">
        <f>IF('各会計、関係団体の財政状況及び健全化判断比率'!B70="","",'各会計、関係団体の財政状況及び健全化判断比率'!B70)</f>
        <v>富士五湖広域行政事務組合（富士五湖聖苑特別会計）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f>IF(E37="","",C36+1)</f>
        <v>4</v>
      </c>
      <c r="D37" s="652"/>
      <c r="E37" s="653" t="str">
        <f>IF('各会計、関係団体の財政状況及び健全化判断比率'!B10="","",'各会計、関係団体の財政状況及び健全化判断比率'!B10)</f>
        <v>船津公園墓地事業特別会計</v>
      </c>
      <c r="F37" s="653"/>
      <c r="G37" s="653"/>
      <c r="H37" s="653"/>
      <c r="I37" s="653"/>
      <c r="J37" s="653"/>
      <c r="K37" s="653"/>
      <c r="L37" s="653"/>
      <c r="M37" s="653"/>
      <c r="N37" s="653"/>
      <c r="O37" s="653"/>
      <c r="P37" s="653"/>
      <c r="Q37" s="653"/>
      <c r="R37" s="653"/>
      <c r="S37" s="653"/>
      <c r="T37" s="213"/>
      <c r="U37" s="652">
        <f t="shared" si="4"/>
        <v>13</v>
      </c>
      <c r="V37" s="652"/>
      <c r="W37" s="653" t="str">
        <f>IF('各会計、関係団体の財政状況及び健全化判断比率'!B31="","",'各会計、関係団体の財政状況及び健全化判断比率'!B31)</f>
        <v>介護予防支援事業特別会計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18</v>
      </c>
      <c r="BF37" s="652"/>
      <c r="BG37" s="653" t="str">
        <f>IF('各会計、関係団体の財政状況及び健全化判断比率'!B36="","",'各会計、関係団体の財政状況及び健全化判断比率'!B36)</f>
        <v>下水道事業特別会計</v>
      </c>
      <c r="BH37" s="653"/>
      <c r="BI37" s="653"/>
      <c r="BJ37" s="653"/>
      <c r="BK37" s="653"/>
      <c r="BL37" s="653"/>
      <c r="BM37" s="653"/>
      <c r="BN37" s="653"/>
      <c r="BO37" s="653"/>
      <c r="BP37" s="653"/>
      <c r="BQ37" s="653"/>
      <c r="BR37" s="653"/>
      <c r="BS37" s="653"/>
      <c r="BT37" s="653"/>
      <c r="BU37" s="653"/>
      <c r="BV37" s="213"/>
      <c r="BW37" s="652">
        <f t="shared" si="2"/>
        <v>23</v>
      </c>
      <c r="BX37" s="652"/>
      <c r="BY37" s="653" t="str">
        <f>IF('各会計、関係団体の財政状況及び健全化判断比率'!B71="","",'各会計、関係団体の財政状況及び健全化判断比率'!B71)</f>
        <v>河口湖南中学校組合（一般会計）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f t="shared" ref="C38:C43" si="5">IF(E38="","",C37+1)</f>
        <v>5</v>
      </c>
      <c r="D38" s="652"/>
      <c r="E38" s="653" t="str">
        <f>IF('各会計、関係団体の財政状況及び健全化判断比率'!B11="","",'各会計、関係団体の財政状況及び健全化判断比率'!B11)</f>
        <v>小立公園墓地事業特別会計</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f t="shared" si="1"/>
        <v>19</v>
      </c>
      <c r="BF38" s="652"/>
      <c r="BG38" s="653" t="str">
        <f>IF('各会計、関係団体の財政状況及び健全化判断比率'!B37="","",'各会計、関係団体の財政状況及び健全化判断比率'!B37)</f>
        <v>精進特定環境保全公共下水道事業特別会計</v>
      </c>
      <c r="BH38" s="653"/>
      <c r="BI38" s="653"/>
      <c r="BJ38" s="653"/>
      <c r="BK38" s="653"/>
      <c r="BL38" s="653"/>
      <c r="BM38" s="653"/>
      <c r="BN38" s="653"/>
      <c r="BO38" s="653"/>
      <c r="BP38" s="653"/>
      <c r="BQ38" s="653"/>
      <c r="BR38" s="653"/>
      <c r="BS38" s="653"/>
      <c r="BT38" s="653"/>
      <c r="BU38" s="653"/>
      <c r="BV38" s="213"/>
      <c r="BW38" s="652">
        <f t="shared" si="2"/>
        <v>24</v>
      </c>
      <c r="BX38" s="652"/>
      <c r="BY38" s="653" t="str">
        <f>IF('各会計、関係団体の財政状況及び健全化判断比率'!B72="","",'各会計、関係団体の財政状況及び健全化判断比率'!B72)</f>
        <v>山梨県市町村総合事務組合　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f t="shared" si="5"/>
        <v>6</v>
      </c>
      <c r="D39" s="652"/>
      <c r="E39" s="653" t="str">
        <f>IF('各会計、関係団体の財政状況及び健全化判断比率'!B12="","",'各会計、関係団体の財政状況及び健全化判断比率'!B12)</f>
        <v>勝山墓地事業特別会計</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25</v>
      </c>
      <c r="BX39" s="652"/>
      <c r="BY39" s="653" t="str">
        <f>IF('各会計、関係団体の財政状況及び健全化判断比率'!B73="","",'各会計、関係団体の財政状況及び健全化判断比率'!B73)</f>
        <v>山梨県市町村総合事務組合　行政手続きの電子化事業及び会館管理・研修事業特別会計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f t="shared" si="5"/>
        <v>7</v>
      </c>
      <c r="D40" s="652"/>
      <c r="E40" s="653" t="str">
        <f>IF('各会計、関係団体の財政状況及び健全化判断比率'!B13="","",'各会計、関係団体の財政状況及び健全化判断比率'!B13)</f>
        <v>河口湖治水事業特別会計</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26</v>
      </c>
      <c r="BX40" s="652"/>
      <c r="BY40" s="653" t="str">
        <f>IF('各会計、関係団体の財政状況及び健全化判断比率'!B74="","",'各会計、関係団体の財政状況及び健全化判断比率'!B74)</f>
        <v>山梨県市町村総合事務組合　一般廃棄物最終処分場事業特別会計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f t="shared" si="5"/>
        <v>8</v>
      </c>
      <c r="D41" s="652"/>
      <c r="E41" s="653" t="str">
        <f>IF('各会計、関係団体の財政状況及び健全化判断比率'!B14="","",'各会計、関係団体の財政状況及び健全化判断比率'!B14)</f>
        <v>小立簡易郵便局事業特別会計</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27</v>
      </c>
      <c r="BX41" s="652"/>
      <c r="BY41" s="653" t="str">
        <f>IF('各会計、関係団体の財政状況及び健全化判断比率'!B75="","",'各会計、関係団体の財政状況及び健全化判断比率'!B75)</f>
        <v>山梨県市町村総合事務組合　入札参加資格審査事業特別会計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f t="shared" si="5"/>
        <v>9</v>
      </c>
      <c r="D42" s="652"/>
      <c r="E42" s="653" t="str">
        <f>IF('各会計、関係団体の財政状況及び健全化判断比率'!B15="","",'各会計、関係団体の財政状況及び健全化判断比率'!B15)</f>
        <v>富士ヶ嶺簡易郵便局事業特別会計</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28</v>
      </c>
      <c r="BX42" s="652"/>
      <c r="BY42" s="653" t="str">
        <f>IF('各会計、関係団体の財政状況及び健全化判断比率'!B76="","",'各会計、関係団体の財政状況及び健全化判断比率'!B76)</f>
        <v>山梨県市町村総合事務組合　交通災害共済事業特別会計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29</v>
      </c>
      <c r="BX43" s="652"/>
      <c r="BY43" s="653" t="str">
        <f>IF('各会計、関係団体の財政状況及び健全化判断比率'!B77="","",'各会計、関係団体の財政状況及び健全化判断比率'!B77)</f>
        <v>青木が原ごみ処理組合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row r="57" spans="5:5" hidden="1"/>
    <row r="58" spans="5:5" hidden="1"/>
    <row r="59" spans="5:5" hidden="1"/>
  </sheetData>
  <sheetProtection algorithmName="SHA-512" hashValue="Yb4j/fQcYSeRz+eo4NQt8Dfce8LT+O8ViNqaYzMQaSS1jQhKTUizKClUh6mqDtlU+KeNU9T5HqJ4dg0F0aOMMw==" saltValue="ziGnNrEqqjVOfK3n8qdM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244" t="s">
        <v>575</v>
      </c>
      <c r="D34" s="1244"/>
      <c r="E34" s="1245"/>
      <c r="F34" s="32">
        <v>6.36</v>
      </c>
      <c r="G34" s="33">
        <v>8.5</v>
      </c>
      <c r="H34" s="33">
        <v>10.1</v>
      </c>
      <c r="I34" s="33">
        <v>13.12</v>
      </c>
      <c r="J34" s="34">
        <v>13.46</v>
      </c>
      <c r="K34" s="22"/>
      <c r="L34" s="22"/>
      <c r="M34" s="22"/>
      <c r="N34" s="22"/>
      <c r="O34" s="22"/>
      <c r="P34" s="22"/>
    </row>
    <row r="35" spans="1:16" ht="39" customHeight="1">
      <c r="A35" s="22"/>
      <c r="B35" s="35"/>
      <c r="C35" s="1238" t="s">
        <v>576</v>
      </c>
      <c r="D35" s="1239"/>
      <c r="E35" s="1240"/>
      <c r="F35" s="36">
        <v>3.47</v>
      </c>
      <c r="G35" s="37">
        <v>3.62</v>
      </c>
      <c r="H35" s="37">
        <v>4.45</v>
      </c>
      <c r="I35" s="37">
        <v>5.14</v>
      </c>
      <c r="J35" s="38">
        <v>5.49</v>
      </c>
      <c r="K35" s="22"/>
      <c r="L35" s="22"/>
      <c r="M35" s="22"/>
      <c r="N35" s="22"/>
      <c r="O35" s="22"/>
      <c r="P35" s="22"/>
    </row>
    <row r="36" spans="1:16" ht="39" customHeight="1">
      <c r="A36" s="22"/>
      <c r="B36" s="35"/>
      <c r="C36" s="1238" t="s">
        <v>577</v>
      </c>
      <c r="D36" s="1239"/>
      <c r="E36" s="1240"/>
      <c r="F36" s="36">
        <v>1.29</v>
      </c>
      <c r="G36" s="37">
        <v>2.08</v>
      </c>
      <c r="H36" s="37">
        <v>2.94</v>
      </c>
      <c r="I36" s="37">
        <v>2.0699999999999998</v>
      </c>
      <c r="J36" s="38">
        <v>2.21</v>
      </c>
      <c r="K36" s="22"/>
      <c r="L36" s="22"/>
      <c r="M36" s="22"/>
      <c r="N36" s="22"/>
      <c r="O36" s="22"/>
      <c r="P36" s="22"/>
    </row>
    <row r="37" spans="1:16" ht="39" customHeight="1">
      <c r="A37" s="22"/>
      <c r="B37" s="35"/>
      <c r="C37" s="1238" t="s">
        <v>578</v>
      </c>
      <c r="D37" s="1239"/>
      <c r="E37" s="1240"/>
      <c r="F37" s="36">
        <v>1.03</v>
      </c>
      <c r="G37" s="37">
        <v>1.1399999999999999</v>
      </c>
      <c r="H37" s="37">
        <v>1.43</v>
      </c>
      <c r="I37" s="37">
        <v>2.57</v>
      </c>
      <c r="J37" s="38">
        <v>1.82</v>
      </c>
      <c r="K37" s="22"/>
      <c r="L37" s="22"/>
      <c r="M37" s="22"/>
      <c r="N37" s="22"/>
      <c r="O37" s="22"/>
      <c r="P37" s="22"/>
    </row>
    <row r="38" spans="1:16" ht="39" customHeight="1">
      <c r="A38" s="22"/>
      <c r="B38" s="35"/>
      <c r="C38" s="1238" t="s">
        <v>579</v>
      </c>
      <c r="D38" s="1239"/>
      <c r="E38" s="1240"/>
      <c r="F38" s="36">
        <v>0.7</v>
      </c>
      <c r="G38" s="37">
        <v>0.36</v>
      </c>
      <c r="H38" s="37">
        <v>0</v>
      </c>
      <c r="I38" s="37">
        <v>0.32</v>
      </c>
      <c r="J38" s="38">
        <v>0.5</v>
      </c>
      <c r="K38" s="22"/>
      <c r="L38" s="22"/>
      <c r="M38" s="22"/>
      <c r="N38" s="22"/>
      <c r="O38" s="22"/>
      <c r="P38" s="22"/>
    </row>
    <row r="39" spans="1:16" ht="39" customHeight="1">
      <c r="A39" s="22"/>
      <c r="B39" s="35"/>
      <c r="C39" s="1238" t="s">
        <v>580</v>
      </c>
      <c r="D39" s="1239"/>
      <c r="E39" s="1240"/>
      <c r="F39" s="36">
        <v>0.22</v>
      </c>
      <c r="G39" s="37">
        <v>0.23</v>
      </c>
      <c r="H39" s="37">
        <v>0.25</v>
      </c>
      <c r="I39" s="37">
        <v>0.27</v>
      </c>
      <c r="J39" s="38">
        <v>0.28000000000000003</v>
      </c>
      <c r="K39" s="22"/>
      <c r="L39" s="22"/>
      <c r="M39" s="22"/>
      <c r="N39" s="22"/>
      <c r="O39" s="22"/>
      <c r="P39" s="22"/>
    </row>
    <row r="40" spans="1:16" ht="39" customHeight="1">
      <c r="A40" s="22"/>
      <c r="B40" s="35"/>
      <c r="C40" s="1238" t="s">
        <v>581</v>
      </c>
      <c r="D40" s="1239"/>
      <c r="E40" s="1240"/>
      <c r="F40" s="36" t="s">
        <v>527</v>
      </c>
      <c r="G40" s="37">
        <v>0.42</v>
      </c>
      <c r="H40" s="37">
        <v>0.61</v>
      </c>
      <c r="I40" s="37">
        <v>0.41</v>
      </c>
      <c r="J40" s="38">
        <v>0.24</v>
      </c>
      <c r="K40" s="22"/>
      <c r="L40" s="22"/>
      <c r="M40" s="22"/>
      <c r="N40" s="22"/>
      <c r="O40" s="22"/>
      <c r="P40" s="22"/>
    </row>
    <row r="41" spans="1:16" ht="39" customHeight="1">
      <c r="A41" s="22"/>
      <c r="B41" s="35"/>
      <c r="C41" s="1238" t="s">
        <v>582</v>
      </c>
      <c r="D41" s="1239"/>
      <c r="E41" s="1240"/>
      <c r="F41" s="36">
        <v>0.13</v>
      </c>
      <c r="G41" s="37">
        <v>0.2</v>
      </c>
      <c r="H41" s="37">
        <v>0.34</v>
      </c>
      <c r="I41" s="37">
        <v>0.18</v>
      </c>
      <c r="J41" s="38">
        <v>0.15</v>
      </c>
      <c r="K41" s="22"/>
      <c r="L41" s="22"/>
      <c r="M41" s="22"/>
      <c r="N41" s="22"/>
      <c r="O41" s="22"/>
      <c r="P41" s="22"/>
    </row>
    <row r="42" spans="1:16" ht="39" customHeight="1">
      <c r="A42" s="22"/>
      <c r="B42" s="39"/>
      <c r="C42" s="1238" t="s">
        <v>583</v>
      </c>
      <c r="D42" s="1239"/>
      <c r="E42" s="1240"/>
      <c r="F42" s="36" t="s">
        <v>527</v>
      </c>
      <c r="G42" s="37" t="s">
        <v>527</v>
      </c>
      <c r="H42" s="37" t="s">
        <v>527</v>
      </c>
      <c r="I42" s="37" t="s">
        <v>527</v>
      </c>
      <c r="J42" s="38" t="s">
        <v>527</v>
      </c>
      <c r="K42" s="22"/>
      <c r="L42" s="22"/>
      <c r="M42" s="22"/>
      <c r="N42" s="22"/>
      <c r="O42" s="22"/>
      <c r="P42" s="22"/>
    </row>
    <row r="43" spans="1:16" ht="39" customHeight="1" thickBot="1">
      <c r="A43" s="22"/>
      <c r="B43" s="40"/>
      <c r="C43" s="1241" t="s">
        <v>584</v>
      </c>
      <c r="D43" s="1242"/>
      <c r="E43" s="1243"/>
      <c r="F43" s="41">
        <v>0.93</v>
      </c>
      <c r="G43" s="42">
        <v>0.43</v>
      </c>
      <c r="H43" s="42">
        <v>0.52</v>
      </c>
      <c r="I43" s="42">
        <v>0.51</v>
      </c>
      <c r="J43" s="43">
        <v>0.56999999999999995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1rVofsgobZkQxTOerdG3cqAsCsW1WaGJ7tZWkXV84i1GweiaS/bKvt2tEpTG1BGjORYOkgRbfqFLvG7+IM6yuA==" saltValue="OELNXIi5yW6e6Ylofygf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246" t="s">
        <v>11</v>
      </c>
      <c r="C45" s="1247"/>
      <c r="D45" s="58"/>
      <c r="E45" s="1252" t="s">
        <v>12</v>
      </c>
      <c r="F45" s="1252"/>
      <c r="G45" s="1252"/>
      <c r="H45" s="1252"/>
      <c r="I45" s="1252"/>
      <c r="J45" s="1253"/>
      <c r="K45" s="59">
        <v>1469</v>
      </c>
      <c r="L45" s="60">
        <v>1482</v>
      </c>
      <c r="M45" s="60">
        <v>1478</v>
      </c>
      <c r="N45" s="60">
        <v>1506</v>
      </c>
      <c r="O45" s="61">
        <v>1540</v>
      </c>
      <c r="P45" s="48"/>
      <c r="Q45" s="48"/>
      <c r="R45" s="48"/>
      <c r="S45" s="48"/>
      <c r="T45" s="48"/>
      <c r="U45" s="48"/>
    </row>
    <row r="46" spans="1:21" ht="30.75" customHeight="1">
      <c r="A46" s="48"/>
      <c r="B46" s="1248"/>
      <c r="C46" s="1249"/>
      <c r="D46" s="62"/>
      <c r="E46" s="1254" t="s">
        <v>13</v>
      </c>
      <c r="F46" s="1254"/>
      <c r="G46" s="1254"/>
      <c r="H46" s="1254"/>
      <c r="I46" s="1254"/>
      <c r="J46" s="1255"/>
      <c r="K46" s="63" t="s">
        <v>527</v>
      </c>
      <c r="L46" s="64" t="s">
        <v>527</v>
      </c>
      <c r="M46" s="64" t="s">
        <v>527</v>
      </c>
      <c r="N46" s="64" t="s">
        <v>527</v>
      </c>
      <c r="O46" s="65" t="s">
        <v>527</v>
      </c>
      <c r="P46" s="48"/>
      <c r="Q46" s="48"/>
      <c r="R46" s="48"/>
      <c r="S46" s="48"/>
      <c r="T46" s="48"/>
      <c r="U46" s="48"/>
    </row>
    <row r="47" spans="1:21" ht="30.75" customHeight="1">
      <c r="A47" s="48"/>
      <c r="B47" s="1248"/>
      <c r="C47" s="1249"/>
      <c r="D47" s="62"/>
      <c r="E47" s="1254" t="s">
        <v>14</v>
      </c>
      <c r="F47" s="1254"/>
      <c r="G47" s="1254"/>
      <c r="H47" s="1254"/>
      <c r="I47" s="1254"/>
      <c r="J47" s="1255"/>
      <c r="K47" s="63" t="s">
        <v>527</v>
      </c>
      <c r="L47" s="64" t="s">
        <v>527</v>
      </c>
      <c r="M47" s="64" t="s">
        <v>527</v>
      </c>
      <c r="N47" s="64" t="s">
        <v>527</v>
      </c>
      <c r="O47" s="65" t="s">
        <v>527</v>
      </c>
      <c r="P47" s="48"/>
      <c r="Q47" s="48"/>
      <c r="R47" s="48"/>
      <c r="S47" s="48"/>
      <c r="T47" s="48"/>
      <c r="U47" s="48"/>
    </row>
    <row r="48" spans="1:21" ht="30.75" customHeight="1">
      <c r="A48" s="48"/>
      <c r="B48" s="1248"/>
      <c r="C48" s="1249"/>
      <c r="D48" s="62"/>
      <c r="E48" s="1254" t="s">
        <v>15</v>
      </c>
      <c r="F48" s="1254"/>
      <c r="G48" s="1254"/>
      <c r="H48" s="1254"/>
      <c r="I48" s="1254"/>
      <c r="J48" s="1255"/>
      <c r="K48" s="63">
        <v>283</v>
      </c>
      <c r="L48" s="64">
        <v>273</v>
      </c>
      <c r="M48" s="64">
        <v>302</v>
      </c>
      <c r="N48" s="64">
        <v>352</v>
      </c>
      <c r="O48" s="65">
        <v>356</v>
      </c>
      <c r="P48" s="48"/>
      <c r="Q48" s="48"/>
      <c r="R48" s="48"/>
      <c r="S48" s="48"/>
      <c r="T48" s="48"/>
      <c r="U48" s="48"/>
    </row>
    <row r="49" spans="1:21" ht="30.75" customHeight="1">
      <c r="A49" s="48"/>
      <c r="B49" s="1248"/>
      <c r="C49" s="1249"/>
      <c r="D49" s="62"/>
      <c r="E49" s="1254" t="s">
        <v>16</v>
      </c>
      <c r="F49" s="1254"/>
      <c r="G49" s="1254"/>
      <c r="H49" s="1254"/>
      <c r="I49" s="1254"/>
      <c r="J49" s="1255"/>
      <c r="K49" s="63">
        <v>21</v>
      </c>
      <c r="L49" s="64">
        <v>56</v>
      </c>
      <c r="M49" s="64">
        <v>57</v>
      </c>
      <c r="N49" s="64">
        <v>67</v>
      </c>
      <c r="O49" s="65">
        <v>66</v>
      </c>
      <c r="P49" s="48"/>
      <c r="Q49" s="48"/>
      <c r="R49" s="48"/>
      <c r="S49" s="48"/>
      <c r="T49" s="48"/>
      <c r="U49" s="48"/>
    </row>
    <row r="50" spans="1:21" ht="30.75" customHeight="1">
      <c r="A50" s="48"/>
      <c r="B50" s="1248"/>
      <c r="C50" s="1249"/>
      <c r="D50" s="62"/>
      <c r="E50" s="1254" t="s">
        <v>17</v>
      </c>
      <c r="F50" s="1254"/>
      <c r="G50" s="1254"/>
      <c r="H50" s="1254"/>
      <c r="I50" s="1254"/>
      <c r="J50" s="1255"/>
      <c r="K50" s="63">
        <v>124</v>
      </c>
      <c r="L50" s="64">
        <v>124</v>
      </c>
      <c r="M50" s="64">
        <v>100</v>
      </c>
      <c r="N50" s="64">
        <v>89</v>
      </c>
      <c r="O50" s="65">
        <v>88</v>
      </c>
      <c r="P50" s="48"/>
      <c r="Q50" s="48"/>
      <c r="R50" s="48"/>
      <c r="S50" s="48"/>
      <c r="T50" s="48"/>
      <c r="U50" s="48"/>
    </row>
    <row r="51" spans="1:21" ht="30.75" customHeight="1">
      <c r="A51" s="48"/>
      <c r="B51" s="1250"/>
      <c r="C51" s="1251"/>
      <c r="D51" s="66"/>
      <c r="E51" s="1254" t="s">
        <v>18</v>
      </c>
      <c r="F51" s="1254"/>
      <c r="G51" s="1254"/>
      <c r="H51" s="1254"/>
      <c r="I51" s="1254"/>
      <c r="J51" s="1255"/>
      <c r="K51" s="63" t="s">
        <v>527</v>
      </c>
      <c r="L51" s="64" t="s">
        <v>527</v>
      </c>
      <c r="M51" s="64" t="s">
        <v>527</v>
      </c>
      <c r="N51" s="64" t="s">
        <v>527</v>
      </c>
      <c r="O51" s="65" t="s">
        <v>527</v>
      </c>
      <c r="P51" s="48"/>
      <c r="Q51" s="48"/>
      <c r="R51" s="48"/>
      <c r="S51" s="48"/>
      <c r="T51" s="48"/>
      <c r="U51" s="48"/>
    </row>
    <row r="52" spans="1:21" ht="30.75" customHeight="1">
      <c r="A52" s="48"/>
      <c r="B52" s="1256" t="s">
        <v>19</v>
      </c>
      <c r="C52" s="1257"/>
      <c r="D52" s="66"/>
      <c r="E52" s="1254" t="s">
        <v>20</v>
      </c>
      <c r="F52" s="1254"/>
      <c r="G52" s="1254"/>
      <c r="H52" s="1254"/>
      <c r="I52" s="1254"/>
      <c r="J52" s="1255"/>
      <c r="K52" s="63">
        <v>1345</v>
      </c>
      <c r="L52" s="64">
        <v>1389</v>
      </c>
      <c r="M52" s="64">
        <v>1398</v>
      </c>
      <c r="N52" s="64">
        <v>1455</v>
      </c>
      <c r="O52" s="65">
        <v>1466</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552</v>
      </c>
      <c r="L53" s="69">
        <v>546</v>
      </c>
      <c r="M53" s="69">
        <v>539</v>
      </c>
      <c r="N53" s="69">
        <v>559</v>
      </c>
      <c r="O53" s="70">
        <v>584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c r="B57" s="1262" t="s">
        <v>25</v>
      </c>
      <c r="C57" s="1263"/>
      <c r="D57" s="1266" t="s">
        <v>26</v>
      </c>
      <c r="E57" s="1267"/>
      <c r="F57" s="1267"/>
      <c r="G57" s="1267"/>
      <c r="H57" s="1267"/>
      <c r="I57" s="1267"/>
      <c r="J57" s="1268"/>
      <c r="K57" s="82" t="s">
        <v>613</v>
      </c>
      <c r="L57" s="83" t="s">
        <v>613</v>
      </c>
      <c r="M57" s="83" t="s">
        <v>613</v>
      </c>
      <c r="N57" s="83" t="s">
        <v>613</v>
      </c>
      <c r="O57" s="84" t="s">
        <v>613</v>
      </c>
    </row>
    <row r="58" spans="1:21" ht="31.5" customHeight="1" thickBot="1">
      <c r="B58" s="1264"/>
      <c r="C58" s="1265"/>
      <c r="D58" s="1269" t="s">
        <v>27</v>
      </c>
      <c r="E58" s="1270"/>
      <c r="F58" s="1270"/>
      <c r="G58" s="1270"/>
      <c r="H58" s="1270"/>
      <c r="I58" s="1270"/>
      <c r="J58" s="1271"/>
      <c r="K58" s="85" t="s">
        <v>613</v>
      </c>
      <c r="L58" s="86" t="s">
        <v>613</v>
      </c>
      <c r="M58" s="86" t="s">
        <v>613</v>
      </c>
      <c r="N58" s="86" t="s">
        <v>613</v>
      </c>
      <c r="O58" s="87" t="s">
        <v>613</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IFpjdZkfuRiAEsYnV4dWnm+yM0EDLTfsctbtQAXgoq5Zsr0c+xpvL+pqyV7735ajlven1NDpsT+AXiK7Y5w3A==" saltValue="naLFT0WK/PYqk23+5hpy5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569</v>
      </c>
      <c r="J40" s="99" t="s">
        <v>570</v>
      </c>
      <c r="K40" s="99" t="s">
        <v>571</v>
      </c>
      <c r="L40" s="99" t="s">
        <v>572</v>
      </c>
      <c r="M40" s="100" t="s">
        <v>573</v>
      </c>
    </row>
    <row r="41" spans="2:13" ht="27.75" customHeight="1">
      <c r="B41" s="1272" t="s">
        <v>30</v>
      </c>
      <c r="C41" s="1273"/>
      <c r="D41" s="101"/>
      <c r="E41" s="1278" t="s">
        <v>31</v>
      </c>
      <c r="F41" s="1278"/>
      <c r="G41" s="1278"/>
      <c r="H41" s="1279"/>
      <c r="I41" s="102">
        <v>16910</v>
      </c>
      <c r="J41" s="103">
        <v>17114</v>
      </c>
      <c r="K41" s="103">
        <v>17447</v>
      </c>
      <c r="L41" s="103">
        <v>17952</v>
      </c>
      <c r="M41" s="104">
        <v>18344</v>
      </c>
    </row>
    <row r="42" spans="2:13" ht="27.75" customHeight="1">
      <c r="B42" s="1274"/>
      <c r="C42" s="1275"/>
      <c r="D42" s="105"/>
      <c r="E42" s="1280" t="s">
        <v>32</v>
      </c>
      <c r="F42" s="1280"/>
      <c r="G42" s="1280"/>
      <c r="H42" s="1281"/>
      <c r="I42" s="106">
        <v>650</v>
      </c>
      <c r="J42" s="107">
        <v>651</v>
      </c>
      <c r="K42" s="107">
        <v>548</v>
      </c>
      <c r="L42" s="107">
        <v>459</v>
      </c>
      <c r="M42" s="108">
        <v>371</v>
      </c>
    </row>
    <row r="43" spans="2:13" ht="27.75" customHeight="1">
      <c r="B43" s="1274"/>
      <c r="C43" s="1275"/>
      <c r="D43" s="105"/>
      <c r="E43" s="1280" t="s">
        <v>33</v>
      </c>
      <c r="F43" s="1280"/>
      <c r="G43" s="1280"/>
      <c r="H43" s="1281"/>
      <c r="I43" s="106">
        <v>4700</v>
      </c>
      <c r="J43" s="107">
        <v>4297</v>
      </c>
      <c r="K43" s="107">
        <v>4306</v>
      </c>
      <c r="L43" s="107">
        <v>4518</v>
      </c>
      <c r="M43" s="108">
        <v>4774</v>
      </c>
    </row>
    <row r="44" spans="2:13" ht="27.75" customHeight="1">
      <c r="B44" s="1274"/>
      <c r="C44" s="1275"/>
      <c r="D44" s="105"/>
      <c r="E44" s="1280" t="s">
        <v>34</v>
      </c>
      <c r="F44" s="1280"/>
      <c r="G44" s="1280"/>
      <c r="H44" s="1281"/>
      <c r="I44" s="106">
        <v>885</v>
      </c>
      <c r="J44" s="107">
        <v>830</v>
      </c>
      <c r="K44" s="107">
        <v>813</v>
      </c>
      <c r="L44" s="107">
        <v>795</v>
      </c>
      <c r="M44" s="108">
        <v>809</v>
      </c>
    </row>
    <row r="45" spans="2:13" ht="27.75" customHeight="1">
      <c r="B45" s="1274"/>
      <c r="C45" s="1275"/>
      <c r="D45" s="105"/>
      <c r="E45" s="1280" t="s">
        <v>35</v>
      </c>
      <c r="F45" s="1280"/>
      <c r="G45" s="1280"/>
      <c r="H45" s="1281"/>
      <c r="I45" s="106">
        <v>1548</v>
      </c>
      <c r="J45" s="107">
        <v>1434</v>
      </c>
      <c r="K45" s="107">
        <v>1418</v>
      </c>
      <c r="L45" s="107">
        <v>1415</v>
      </c>
      <c r="M45" s="108">
        <v>1410</v>
      </c>
    </row>
    <row r="46" spans="2:13" ht="27.75" customHeight="1">
      <c r="B46" s="1274"/>
      <c r="C46" s="1275"/>
      <c r="D46" s="109"/>
      <c r="E46" s="1280" t="s">
        <v>36</v>
      </c>
      <c r="F46" s="1280"/>
      <c r="G46" s="1280"/>
      <c r="H46" s="1281"/>
      <c r="I46" s="106" t="s">
        <v>527</v>
      </c>
      <c r="J46" s="107" t="s">
        <v>527</v>
      </c>
      <c r="K46" s="107" t="s">
        <v>527</v>
      </c>
      <c r="L46" s="107" t="s">
        <v>527</v>
      </c>
      <c r="M46" s="108" t="s">
        <v>527</v>
      </c>
    </row>
    <row r="47" spans="2:13" ht="27.75" customHeight="1">
      <c r="B47" s="1274"/>
      <c r="C47" s="1275"/>
      <c r="D47" s="110"/>
      <c r="E47" s="1282" t="s">
        <v>37</v>
      </c>
      <c r="F47" s="1283"/>
      <c r="G47" s="1283"/>
      <c r="H47" s="1284"/>
      <c r="I47" s="106" t="s">
        <v>527</v>
      </c>
      <c r="J47" s="107" t="s">
        <v>527</v>
      </c>
      <c r="K47" s="107" t="s">
        <v>527</v>
      </c>
      <c r="L47" s="107" t="s">
        <v>527</v>
      </c>
      <c r="M47" s="108" t="s">
        <v>527</v>
      </c>
    </row>
    <row r="48" spans="2:13" ht="27.75" customHeight="1">
      <c r="B48" s="1274"/>
      <c r="C48" s="1275"/>
      <c r="D48" s="105"/>
      <c r="E48" s="1280" t="s">
        <v>38</v>
      </c>
      <c r="F48" s="1280"/>
      <c r="G48" s="1280"/>
      <c r="H48" s="1281"/>
      <c r="I48" s="106" t="s">
        <v>527</v>
      </c>
      <c r="J48" s="107" t="s">
        <v>527</v>
      </c>
      <c r="K48" s="107" t="s">
        <v>527</v>
      </c>
      <c r="L48" s="107" t="s">
        <v>527</v>
      </c>
      <c r="M48" s="108" t="s">
        <v>527</v>
      </c>
    </row>
    <row r="49" spans="2:13" ht="27.75" customHeight="1">
      <c r="B49" s="1276"/>
      <c r="C49" s="1277"/>
      <c r="D49" s="105"/>
      <c r="E49" s="1280" t="s">
        <v>39</v>
      </c>
      <c r="F49" s="1280"/>
      <c r="G49" s="1280"/>
      <c r="H49" s="1281"/>
      <c r="I49" s="106" t="s">
        <v>527</v>
      </c>
      <c r="J49" s="107" t="s">
        <v>527</v>
      </c>
      <c r="K49" s="107" t="s">
        <v>527</v>
      </c>
      <c r="L49" s="107" t="s">
        <v>527</v>
      </c>
      <c r="M49" s="108" t="s">
        <v>527</v>
      </c>
    </row>
    <row r="50" spans="2:13" ht="27.75" customHeight="1">
      <c r="B50" s="1285" t="s">
        <v>40</v>
      </c>
      <c r="C50" s="1286"/>
      <c r="D50" s="111"/>
      <c r="E50" s="1280" t="s">
        <v>41</v>
      </c>
      <c r="F50" s="1280"/>
      <c r="G50" s="1280"/>
      <c r="H50" s="1281"/>
      <c r="I50" s="106">
        <v>3592</v>
      </c>
      <c r="J50" s="107">
        <v>3685</v>
      </c>
      <c r="K50" s="107">
        <v>3843</v>
      </c>
      <c r="L50" s="107">
        <v>4287</v>
      </c>
      <c r="M50" s="108">
        <v>4396</v>
      </c>
    </row>
    <row r="51" spans="2:13" ht="27.75" customHeight="1">
      <c r="B51" s="1274"/>
      <c r="C51" s="1275"/>
      <c r="D51" s="105"/>
      <c r="E51" s="1280" t="s">
        <v>42</v>
      </c>
      <c r="F51" s="1280"/>
      <c r="G51" s="1280"/>
      <c r="H51" s="1281"/>
      <c r="I51" s="106">
        <v>237</v>
      </c>
      <c r="J51" s="107">
        <v>224</v>
      </c>
      <c r="K51" s="107">
        <v>210</v>
      </c>
      <c r="L51" s="107">
        <v>196</v>
      </c>
      <c r="M51" s="108">
        <v>183</v>
      </c>
    </row>
    <row r="52" spans="2:13" ht="27.75" customHeight="1">
      <c r="B52" s="1276"/>
      <c r="C52" s="1277"/>
      <c r="D52" s="105"/>
      <c r="E52" s="1280" t="s">
        <v>43</v>
      </c>
      <c r="F52" s="1280"/>
      <c r="G52" s="1280"/>
      <c r="H52" s="1281"/>
      <c r="I52" s="106">
        <v>16871</v>
      </c>
      <c r="J52" s="107">
        <v>16968</v>
      </c>
      <c r="K52" s="107">
        <v>16960</v>
      </c>
      <c r="L52" s="107">
        <v>17348</v>
      </c>
      <c r="M52" s="108">
        <v>17443</v>
      </c>
    </row>
    <row r="53" spans="2:13" ht="27.75" customHeight="1" thickBot="1">
      <c r="B53" s="1287" t="s">
        <v>44</v>
      </c>
      <c r="C53" s="1288"/>
      <c r="D53" s="112"/>
      <c r="E53" s="1289" t="s">
        <v>45</v>
      </c>
      <c r="F53" s="1289"/>
      <c r="G53" s="1289"/>
      <c r="H53" s="1290"/>
      <c r="I53" s="113">
        <v>3992</v>
      </c>
      <c r="J53" s="114">
        <v>3450</v>
      </c>
      <c r="K53" s="114">
        <v>3519</v>
      </c>
      <c r="L53" s="114">
        <v>3306</v>
      </c>
      <c r="M53" s="115">
        <v>3686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bZ4MhNY04a/p8VNSmKEEqu4xcLDr7/x8SwjVnwVUh0kiumjC5zwxp3olJM2RaP5tQJGTCAbEFYzwesNllW4yg==" saltValue="uYGbtDSDJcWjPvzQfAMv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571</v>
      </c>
      <c r="G54" s="124" t="s">
        <v>572</v>
      </c>
      <c r="H54" s="125" t="s">
        <v>573</v>
      </c>
    </row>
    <row r="55" spans="2:8" ht="52.5" customHeight="1">
      <c r="B55" s="126"/>
      <c r="C55" s="1299" t="s">
        <v>48</v>
      </c>
      <c r="D55" s="1299"/>
      <c r="E55" s="1300"/>
      <c r="F55" s="127">
        <v>1556</v>
      </c>
      <c r="G55" s="127">
        <v>1558</v>
      </c>
      <c r="H55" s="128">
        <v>1560</v>
      </c>
    </row>
    <row r="56" spans="2:8" ht="52.5" customHeight="1">
      <c r="B56" s="129"/>
      <c r="C56" s="1301" t="s">
        <v>49</v>
      </c>
      <c r="D56" s="1301"/>
      <c r="E56" s="1302"/>
      <c r="F56" s="130">
        <v>713</v>
      </c>
      <c r="G56" s="130">
        <v>762</v>
      </c>
      <c r="H56" s="131">
        <v>762</v>
      </c>
    </row>
    <row r="57" spans="2:8" ht="53.25" customHeight="1">
      <c r="B57" s="129"/>
      <c r="C57" s="1303" t="s">
        <v>50</v>
      </c>
      <c r="D57" s="1303"/>
      <c r="E57" s="1304"/>
      <c r="F57" s="132">
        <v>3375</v>
      </c>
      <c r="G57" s="132">
        <v>3569</v>
      </c>
      <c r="H57" s="133">
        <v>3855</v>
      </c>
    </row>
    <row r="58" spans="2:8" ht="45.75" customHeight="1">
      <c r="B58" s="134"/>
      <c r="C58" s="1291" t="s">
        <v>608</v>
      </c>
      <c r="D58" s="1292"/>
      <c r="E58" s="1293"/>
      <c r="F58" s="135">
        <v>1761</v>
      </c>
      <c r="G58" s="135">
        <v>1941</v>
      </c>
      <c r="H58" s="136">
        <v>2121</v>
      </c>
    </row>
    <row r="59" spans="2:8" ht="45.75" customHeight="1">
      <c r="B59" s="134"/>
      <c r="C59" s="1291" t="s">
        <v>609</v>
      </c>
      <c r="D59" s="1292"/>
      <c r="E59" s="1293"/>
      <c r="F59" s="135">
        <v>716</v>
      </c>
      <c r="G59" s="135">
        <v>700</v>
      </c>
      <c r="H59" s="136">
        <v>751</v>
      </c>
    </row>
    <row r="60" spans="2:8" ht="45.75" customHeight="1">
      <c r="B60" s="134"/>
      <c r="C60" s="1291" t="s">
        <v>610</v>
      </c>
      <c r="D60" s="1292"/>
      <c r="E60" s="1293"/>
      <c r="F60" s="135">
        <v>406</v>
      </c>
      <c r="G60" s="135">
        <v>406</v>
      </c>
      <c r="H60" s="136">
        <v>406</v>
      </c>
    </row>
    <row r="61" spans="2:8" ht="45.75" customHeight="1">
      <c r="B61" s="134"/>
      <c r="C61" s="1291" t="s">
        <v>611</v>
      </c>
      <c r="D61" s="1292"/>
      <c r="E61" s="1293"/>
      <c r="F61" s="135">
        <v>201</v>
      </c>
      <c r="G61" s="135">
        <v>202</v>
      </c>
      <c r="H61" s="136">
        <v>233</v>
      </c>
    </row>
    <row r="62" spans="2:8" ht="45.75" customHeight="1" thickBot="1">
      <c r="B62" s="137"/>
      <c r="C62" s="1294" t="s">
        <v>612</v>
      </c>
      <c r="D62" s="1295"/>
      <c r="E62" s="1296"/>
      <c r="F62" s="138">
        <v>100</v>
      </c>
      <c r="G62" s="138">
        <v>100</v>
      </c>
      <c r="H62" s="139">
        <v>100</v>
      </c>
    </row>
    <row r="63" spans="2:8" ht="52.5" customHeight="1" thickBot="1">
      <c r="B63" s="140"/>
      <c r="C63" s="1297" t="s">
        <v>51</v>
      </c>
      <c r="D63" s="1297"/>
      <c r="E63" s="1298"/>
      <c r="F63" s="141">
        <v>5644</v>
      </c>
      <c r="G63" s="141">
        <v>5889</v>
      </c>
      <c r="H63" s="142">
        <v>6177</v>
      </c>
    </row>
    <row r="64" spans="2:8" ht="15" customHeight="1"/>
    <row r="65" ht="0" hidden="1" customHeight="1"/>
    <row r="66" ht="0" hidden="1" customHeight="1"/>
  </sheetData>
  <sheetProtection algorithmName="SHA-512" hashValue="8Xd2wDn9dUSXNC7TZwq59TQzcPyXpAEhbB0uT4sn+FMqm/PtMWPwyArOwZxqFWMM9NOH9W7qTfNOinZCcE3KcA==" saltValue="cvMSkr+UCNZz3Q+QSPNH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614</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614</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630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617</v>
      </c>
    </row>
    <row r="50" spans="1:109">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569</v>
      </c>
      <c r="BQ50" s="1311"/>
      <c r="BR50" s="1311"/>
      <c r="BS50" s="1311"/>
      <c r="BT50" s="1311"/>
      <c r="BU50" s="1311"/>
      <c r="BV50" s="1311"/>
      <c r="BW50" s="1311"/>
      <c r="BX50" s="1311" t="s">
        <v>570</v>
      </c>
      <c r="BY50" s="1311"/>
      <c r="BZ50" s="1311"/>
      <c r="CA50" s="1311"/>
      <c r="CB50" s="1311"/>
      <c r="CC50" s="1311"/>
      <c r="CD50" s="1311"/>
      <c r="CE50" s="1311"/>
      <c r="CF50" s="1311" t="s">
        <v>571</v>
      </c>
      <c r="CG50" s="1311"/>
      <c r="CH50" s="1311"/>
      <c r="CI50" s="1311"/>
      <c r="CJ50" s="1311"/>
      <c r="CK50" s="1311"/>
      <c r="CL50" s="1311"/>
      <c r="CM50" s="1311"/>
      <c r="CN50" s="1311" t="s">
        <v>572</v>
      </c>
      <c r="CO50" s="1311"/>
      <c r="CP50" s="1311"/>
      <c r="CQ50" s="1311"/>
      <c r="CR50" s="1311"/>
      <c r="CS50" s="1311"/>
      <c r="CT50" s="1311"/>
      <c r="CU50" s="1311"/>
      <c r="CV50" s="1311" t="s">
        <v>573</v>
      </c>
      <c r="CW50" s="1311"/>
      <c r="CX50" s="1311"/>
      <c r="CY50" s="1311"/>
      <c r="CZ50" s="1311"/>
      <c r="DA50" s="1311"/>
      <c r="DB50" s="1311"/>
      <c r="DC50" s="1311"/>
    </row>
    <row r="51" spans="1:109" ht="13.5" customHeight="1">
      <c r="B51" s="394"/>
      <c r="G51" s="1322"/>
      <c r="H51" s="1322"/>
      <c r="I51" s="1327"/>
      <c r="J51" s="1327"/>
      <c r="K51" s="1312"/>
      <c r="L51" s="1312"/>
      <c r="M51" s="1312"/>
      <c r="N51" s="1312"/>
      <c r="AM51" s="403"/>
      <c r="AN51" s="1310" t="s">
        <v>618</v>
      </c>
      <c r="AO51" s="1310"/>
      <c r="AP51" s="1310"/>
      <c r="AQ51" s="1310"/>
      <c r="AR51" s="1310"/>
      <c r="AS51" s="1310"/>
      <c r="AT51" s="1310"/>
      <c r="AU51" s="1310"/>
      <c r="AV51" s="1310"/>
      <c r="AW51" s="1310"/>
      <c r="AX51" s="1310"/>
      <c r="AY51" s="1310"/>
      <c r="AZ51" s="1310"/>
      <c r="BA51" s="1310"/>
      <c r="BB51" s="1310" t="s">
        <v>619</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56.3</v>
      </c>
      <c r="BY51" s="1307"/>
      <c r="BZ51" s="1307"/>
      <c r="CA51" s="1307"/>
      <c r="CB51" s="1307"/>
      <c r="CC51" s="1307"/>
      <c r="CD51" s="1307"/>
      <c r="CE51" s="1307"/>
      <c r="CF51" s="1307">
        <v>56.9</v>
      </c>
      <c r="CG51" s="1307"/>
      <c r="CH51" s="1307"/>
      <c r="CI51" s="1307"/>
      <c r="CJ51" s="1307"/>
      <c r="CK51" s="1307"/>
      <c r="CL51" s="1307"/>
      <c r="CM51" s="1307"/>
      <c r="CN51" s="1307">
        <v>52.7</v>
      </c>
      <c r="CO51" s="1307"/>
      <c r="CP51" s="1307"/>
      <c r="CQ51" s="1307"/>
      <c r="CR51" s="1307"/>
      <c r="CS51" s="1307"/>
      <c r="CT51" s="1307"/>
      <c r="CU51" s="1307"/>
      <c r="CV51" s="1307">
        <v>59.2</v>
      </c>
      <c r="CW51" s="1307"/>
      <c r="CX51" s="1307"/>
      <c r="CY51" s="1307"/>
      <c r="CZ51" s="1307"/>
      <c r="DA51" s="1307"/>
      <c r="DB51" s="1307"/>
      <c r="DC51" s="1307"/>
    </row>
    <row r="52" spans="1:109">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620</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47.3</v>
      </c>
      <c r="BY53" s="1307"/>
      <c r="BZ53" s="1307"/>
      <c r="CA53" s="1307"/>
      <c r="CB53" s="1307"/>
      <c r="CC53" s="1307"/>
      <c r="CD53" s="1307"/>
      <c r="CE53" s="1307"/>
      <c r="CF53" s="1307">
        <v>54</v>
      </c>
      <c r="CG53" s="1307"/>
      <c r="CH53" s="1307"/>
      <c r="CI53" s="1307"/>
      <c r="CJ53" s="1307"/>
      <c r="CK53" s="1307"/>
      <c r="CL53" s="1307"/>
      <c r="CM53" s="1307"/>
      <c r="CN53" s="1307">
        <v>55.2</v>
      </c>
      <c r="CO53" s="1307"/>
      <c r="CP53" s="1307"/>
      <c r="CQ53" s="1307"/>
      <c r="CR53" s="1307"/>
      <c r="CS53" s="1307"/>
      <c r="CT53" s="1307"/>
      <c r="CU53" s="1307"/>
      <c r="CV53" s="1307">
        <v>56.7</v>
      </c>
      <c r="CW53" s="1307"/>
      <c r="CX53" s="1307"/>
      <c r="CY53" s="1307"/>
      <c r="CZ53" s="1307"/>
      <c r="DA53" s="1307"/>
      <c r="DB53" s="1307"/>
      <c r="DC53" s="1307"/>
    </row>
    <row r="54" spans="1:109">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621</v>
      </c>
      <c r="AO55" s="1311"/>
      <c r="AP55" s="1311"/>
      <c r="AQ55" s="1311"/>
      <c r="AR55" s="1311"/>
      <c r="AS55" s="1311"/>
      <c r="AT55" s="1311"/>
      <c r="AU55" s="1311"/>
      <c r="AV55" s="1311"/>
      <c r="AW55" s="1311"/>
      <c r="AX55" s="1311"/>
      <c r="AY55" s="1311"/>
      <c r="AZ55" s="1311"/>
      <c r="BA55" s="1311"/>
      <c r="BB55" s="1310" t="s">
        <v>622</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13</v>
      </c>
      <c r="BY55" s="1307"/>
      <c r="BZ55" s="1307"/>
      <c r="CA55" s="1307"/>
      <c r="CB55" s="1307"/>
      <c r="CC55" s="1307"/>
      <c r="CD55" s="1307"/>
      <c r="CE55" s="1307"/>
      <c r="CF55" s="1307">
        <v>21</v>
      </c>
      <c r="CG55" s="1307"/>
      <c r="CH55" s="1307"/>
      <c r="CI55" s="1307"/>
      <c r="CJ55" s="1307"/>
      <c r="CK55" s="1307"/>
      <c r="CL55" s="1307"/>
      <c r="CM55" s="1307"/>
      <c r="CN55" s="1307">
        <v>20.2</v>
      </c>
      <c r="CO55" s="1307"/>
      <c r="CP55" s="1307"/>
      <c r="CQ55" s="1307"/>
      <c r="CR55" s="1307"/>
      <c r="CS55" s="1307"/>
      <c r="CT55" s="1307"/>
      <c r="CU55" s="1307"/>
      <c r="CV55" s="1307">
        <v>18.3</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623</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53.4</v>
      </c>
      <c r="BY57" s="1307"/>
      <c r="BZ57" s="1307"/>
      <c r="CA57" s="1307"/>
      <c r="CB57" s="1307"/>
      <c r="CC57" s="1307"/>
      <c r="CD57" s="1307"/>
      <c r="CE57" s="1307"/>
      <c r="CF57" s="1307">
        <v>56.1</v>
      </c>
      <c r="CG57" s="1307"/>
      <c r="CH57" s="1307"/>
      <c r="CI57" s="1307"/>
      <c r="CJ57" s="1307"/>
      <c r="CK57" s="1307"/>
      <c r="CL57" s="1307"/>
      <c r="CM57" s="1307"/>
      <c r="CN57" s="1307">
        <v>58.1</v>
      </c>
      <c r="CO57" s="1307"/>
      <c r="CP57" s="1307"/>
      <c r="CQ57" s="1307"/>
      <c r="CR57" s="1307"/>
      <c r="CS57" s="1307"/>
      <c r="CT57" s="1307"/>
      <c r="CU57" s="1307"/>
      <c r="CV57" s="1307">
        <v>59.1</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624</v>
      </c>
    </row>
    <row r="64" spans="1:109">
      <c r="B64" s="394"/>
      <c r="G64" s="401"/>
      <c r="I64" s="414"/>
      <c r="J64" s="414"/>
      <c r="K64" s="414"/>
      <c r="L64" s="414"/>
      <c r="M64" s="414"/>
      <c r="N64" s="415"/>
      <c r="AM64" s="401"/>
      <c r="AN64" s="401" t="s">
        <v>616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c r="B65" s="394"/>
      <c r="AN65" s="1313" t="s">
        <v>629</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617</v>
      </c>
    </row>
    <row r="72" spans="2:107">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569</v>
      </c>
      <c r="BQ72" s="1311"/>
      <c r="BR72" s="1311"/>
      <c r="BS72" s="1311"/>
      <c r="BT72" s="1311"/>
      <c r="BU72" s="1311"/>
      <c r="BV72" s="1311"/>
      <c r="BW72" s="1311"/>
      <c r="BX72" s="1311" t="s">
        <v>570</v>
      </c>
      <c r="BY72" s="1311"/>
      <c r="BZ72" s="1311"/>
      <c r="CA72" s="1311"/>
      <c r="CB72" s="1311"/>
      <c r="CC72" s="1311"/>
      <c r="CD72" s="1311"/>
      <c r="CE72" s="1311"/>
      <c r="CF72" s="1311" t="s">
        <v>571</v>
      </c>
      <c r="CG72" s="1311"/>
      <c r="CH72" s="1311"/>
      <c r="CI72" s="1311"/>
      <c r="CJ72" s="1311"/>
      <c r="CK72" s="1311"/>
      <c r="CL72" s="1311"/>
      <c r="CM72" s="1311"/>
      <c r="CN72" s="1311" t="s">
        <v>572</v>
      </c>
      <c r="CO72" s="1311"/>
      <c r="CP72" s="1311"/>
      <c r="CQ72" s="1311"/>
      <c r="CR72" s="1311"/>
      <c r="CS72" s="1311"/>
      <c r="CT72" s="1311"/>
      <c r="CU72" s="1311"/>
      <c r="CV72" s="1311" t="s">
        <v>573</v>
      </c>
      <c r="CW72" s="1311"/>
      <c r="CX72" s="1311"/>
      <c r="CY72" s="1311"/>
      <c r="CZ72" s="1311"/>
      <c r="DA72" s="1311"/>
      <c r="DB72" s="1311"/>
      <c r="DC72" s="1311"/>
    </row>
    <row r="73" spans="2:107">
      <c r="B73" s="394"/>
      <c r="G73" s="1322"/>
      <c r="H73" s="1322"/>
      <c r="I73" s="1322"/>
      <c r="J73" s="1322"/>
      <c r="K73" s="1306"/>
      <c r="L73" s="1306"/>
      <c r="M73" s="1306"/>
      <c r="N73" s="1306"/>
      <c r="AM73" s="403"/>
      <c r="AN73" s="1310" t="s">
        <v>618</v>
      </c>
      <c r="AO73" s="1310"/>
      <c r="AP73" s="1310"/>
      <c r="AQ73" s="1310"/>
      <c r="AR73" s="1310"/>
      <c r="AS73" s="1310"/>
      <c r="AT73" s="1310"/>
      <c r="AU73" s="1310"/>
      <c r="AV73" s="1310"/>
      <c r="AW73" s="1310"/>
      <c r="AX73" s="1310"/>
      <c r="AY73" s="1310"/>
      <c r="AZ73" s="1310"/>
      <c r="BA73" s="1310"/>
      <c r="BB73" s="1310" t="s">
        <v>619</v>
      </c>
      <c r="BC73" s="1310"/>
      <c r="BD73" s="1310"/>
      <c r="BE73" s="1310"/>
      <c r="BF73" s="1310"/>
      <c r="BG73" s="1310"/>
      <c r="BH73" s="1310"/>
      <c r="BI73" s="1310"/>
      <c r="BJ73" s="1310"/>
      <c r="BK73" s="1310"/>
      <c r="BL73" s="1310"/>
      <c r="BM73" s="1310"/>
      <c r="BN73" s="1310"/>
      <c r="BO73" s="1310"/>
      <c r="BP73" s="1307">
        <v>65.5</v>
      </c>
      <c r="BQ73" s="1307"/>
      <c r="BR73" s="1307"/>
      <c r="BS73" s="1307"/>
      <c r="BT73" s="1307"/>
      <c r="BU73" s="1307"/>
      <c r="BV73" s="1307"/>
      <c r="BW73" s="1307"/>
      <c r="BX73" s="1307">
        <v>56.3</v>
      </c>
      <c r="BY73" s="1307"/>
      <c r="BZ73" s="1307"/>
      <c r="CA73" s="1307"/>
      <c r="CB73" s="1307"/>
      <c r="CC73" s="1307"/>
      <c r="CD73" s="1307"/>
      <c r="CE73" s="1307"/>
      <c r="CF73" s="1307">
        <v>56.9</v>
      </c>
      <c r="CG73" s="1307"/>
      <c r="CH73" s="1307"/>
      <c r="CI73" s="1307"/>
      <c r="CJ73" s="1307"/>
      <c r="CK73" s="1307"/>
      <c r="CL73" s="1307"/>
      <c r="CM73" s="1307"/>
      <c r="CN73" s="1307">
        <v>52.7</v>
      </c>
      <c r="CO73" s="1307"/>
      <c r="CP73" s="1307"/>
      <c r="CQ73" s="1307"/>
      <c r="CR73" s="1307"/>
      <c r="CS73" s="1307"/>
      <c r="CT73" s="1307"/>
      <c r="CU73" s="1307"/>
      <c r="CV73" s="1307">
        <v>59.2</v>
      </c>
      <c r="CW73" s="1307"/>
      <c r="CX73" s="1307"/>
      <c r="CY73" s="1307"/>
      <c r="CZ73" s="1307"/>
      <c r="DA73" s="1307"/>
      <c r="DB73" s="1307"/>
      <c r="DC73" s="1307"/>
    </row>
    <row r="74" spans="2:107">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625</v>
      </c>
      <c r="BC75" s="1310"/>
      <c r="BD75" s="1310"/>
      <c r="BE75" s="1310"/>
      <c r="BF75" s="1310"/>
      <c r="BG75" s="1310"/>
      <c r="BH75" s="1310"/>
      <c r="BI75" s="1310"/>
      <c r="BJ75" s="1310"/>
      <c r="BK75" s="1310"/>
      <c r="BL75" s="1310"/>
      <c r="BM75" s="1310"/>
      <c r="BN75" s="1310"/>
      <c r="BO75" s="1310"/>
      <c r="BP75" s="1307">
        <v>11</v>
      </c>
      <c r="BQ75" s="1307"/>
      <c r="BR75" s="1307"/>
      <c r="BS75" s="1307"/>
      <c r="BT75" s="1307"/>
      <c r="BU75" s="1307"/>
      <c r="BV75" s="1307"/>
      <c r="BW75" s="1307"/>
      <c r="BX75" s="1307">
        <v>9.8000000000000007</v>
      </c>
      <c r="BY75" s="1307"/>
      <c r="BZ75" s="1307"/>
      <c r="CA75" s="1307"/>
      <c r="CB75" s="1307"/>
      <c r="CC75" s="1307"/>
      <c r="CD75" s="1307"/>
      <c r="CE75" s="1307"/>
      <c r="CF75" s="1307">
        <v>8.9</v>
      </c>
      <c r="CG75" s="1307"/>
      <c r="CH75" s="1307"/>
      <c r="CI75" s="1307"/>
      <c r="CJ75" s="1307"/>
      <c r="CK75" s="1307"/>
      <c r="CL75" s="1307"/>
      <c r="CM75" s="1307"/>
      <c r="CN75" s="1307">
        <v>8.8000000000000007</v>
      </c>
      <c r="CO75" s="1307"/>
      <c r="CP75" s="1307"/>
      <c r="CQ75" s="1307"/>
      <c r="CR75" s="1307"/>
      <c r="CS75" s="1307"/>
      <c r="CT75" s="1307"/>
      <c r="CU75" s="1307"/>
      <c r="CV75" s="1307">
        <v>9</v>
      </c>
      <c r="CW75" s="1307"/>
      <c r="CX75" s="1307"/>
      <c r="CY75" s="1307"/>
      <c r="CZ75" s="1307"/>
      <c r="DA75" s="1307"/>
      <c r="DB75" s="1307"/>
      <c r="DC75" s="1307"/>
    </row>
    <row r="76" spans="2:107">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621</v>
      </c>
      <c r="AO77" s="1311"/>
      <c r="AP77" s="1311"/>
      <c r="AQ77" s="1311"/>
      <c r="AR77" s="1311"/>
      <c r="AS77" s="1311"/>
      <c r="AT77" s="1311"/>
      <c r="AU77" s="1311"/>
      <c r="AV77" s="1311"/>
      <c r="AW77" s="1311"/>
      <c r="AX77" s="1311"/>
      <c r="AY77" s="1311"/>
      <c r="AZ77" s="1311"/>
      <c r="BA77" s="1311"/>
      <c r="BB77" s="1310" t="s">
        <v>626</v>
      </c>
      <c r="BC77" s="1310"/>
      <c r="BD77" s="1310"/>
      <c r="BE77" s="1310"/>
      <c r="BF77" s="1310"/>
      <c r="BG77" s="1310"/>
      <c r="BH77" s="1310"/>
      <c r="BI77" s="1310"/>
      <c r="BJ77" s="1310"/>
      <c r="BK77" s="1310"/>
      <c r="BL77" s="1310"/>
      <c r="BM77" s="1310"/>
      <c r="BN77" s="1310"/>
      <c r="BO77" s="1310"/>
      <c r="BP77" s="1307">
        <v>20.3</v>
      </c>
      <c r="BQ77" s="1307"/>
      <c r="BR77" s="1307"/>
      <c r="BS77" s="1307"/>
      <c r="BT77" s="1307"/>
      <c r="BU77" s="1307"/>
      <c r="BV77" s="1307"/>
      <c r="BW77" s="1307"/>
      <c r="BX77" s="1307">
        <v>13</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627</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aF4vUC2T7O/cMOMMnyg2mQmvB6tafBIdkd+o8HblTjbHkZ6rB3c3ELNEIgr2x1lNSm4s/frUu4101eQmsRWdA==" saltValue="mKjvr3zxxVYHffLf2cVvW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WAnY9c+5ak5YVTEA95M5zNpduj1/Jt79ExqdRGhfgI3ItdSyX7OepDRVlqtbI4AykoEn/YlMIJPeVlXnsyl0Q==" saltValue="xKuS6UDK5dPx8mm/TtAw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ufzIKvdId9zRqTQ3n23JkA+RjhsyUYAXfx83qVXzLaGaxOJjaRTNkgNGSz5m2tSzEB28tWvjWg6ujl222kHxg==" saltValue="VV4xWR1MqrMSXKac/gGzO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566</v>
      </c>
      <c r="G2" s="156"/>
      <c r="H2" s="157"/>
    </row>
    <row r="3" spans="1:8">
      <c r="A3" s="153" t="s">
        <v>559</v>
      </c>
      <c r="B3" s="158"/>
      <c r="C3" s="159"/>
      <c r="D3" s="160">
        <v>53231</v>
      </c>
      <c r="E3" s="161"/>
      <c r="F3" s="162">
        <v>53292</v>
      </c>
      <c r="G3" s="163"/>
      <c r="H3" s="164"/>
    </row>
    <row r="4" spans="1:8">
      <c r="A4" s="165"/>
      <c r="B4" s="166"/>
      <c r="C4" s="167"/>
      <c r="D4" s="168">
        <v>43737</v>
      </c>
      <c r="E4" s="169"/>
      <c r="F4" s="170">
        <v>28900</v>
      </c>
      <c r="G4" s="171"/>
      <c r="H4" s="172"/>
    </row>
    <row r="5" spans="1:8">
      <c r="A5" s="153" t="s">
        <v>561</v>
      </c>
      <c r="B5" s="158"/>
      <c r="C5" s="159"/>
      <c r="D5" s="160">
        <v>54444</v>
      </c>
      <c r="E5" s="161"/>
      <c r="F5" s="162">
        <v>49919</v>
      </c>
      <c r="G5" s="163"/>
      <c r="H5" s="164"/>
    </row>
    <row r="6" spans="1:8">
      <c r="A6" s="165"/>
      <c r="B6" s="166"/>
      <c r="C6" s="167"/>
      <c r="D6" s="168">
        <v>36167</v>
      </c>
      <c r="E6" s="169"/>
      <c r="F6" s="170">
        <v>26398</v>
      </c>
      <c r="G6" s="171"/>
      <c r="H6" s="172"/>
    </row>
    <row r="7" spans="1:8">
      <c r="A7" s="153" t="s">
        <v>562</v>
      </c>
      <c r="B7" s="158"/>
      <c r="C7" s="159"/>
      <c r="D7" s="160">
        <v>71063</v>
      </c>
      <c r="E7" s="161"/>
      <c r="F7" s="162">
        <v>47738</v>
      </c>
      <c r="G7" s="163"/>
      <c r="H7" s="164"/>
    </row>
    <row r="8" spans="1:8">
      <c r="A8" s="165"/>
      <c r="B8" s="166"/>
      <c r="C8" s="167"/>
      <c r="D8" s="168">
        <v>47772</v>
      </c>
      <c r="E8" s="169"/>
      <c r="F8" s="170">
        <v>24937</v>
      </c>
      <c r="G8" s="171"/>
      <c r="H8" s="172"/>
    </row>
    <row r="9" spans="1:8">
      <c r="A9" s="153" t="s">
        <v>563</v>
      </c>
      <c r="B9" s="158"/>
      <c r="C9" s="159"/>
      <c r="D9" s="160">
        <v>75810</v>
      </c>
      <c r="E9" s="161"/>
      <c r="F9" s="162">
        <v>52191</v>
      </c>
      <c r="G9" s="163"/>
      <c r="H9" s="164"/>
    </row>
    <row r="10" spans="1:8">
      <c r="A10" s="165"/>
      <c r="B10" s="166"/>
      <c r="C10" s="167"/>
      <c r="D10" s="168">
        <v>57652</v>
      </c>
      <c r="E10" s="169"/>
      <c r="F10" s="170">
        <v>24843</v>
      </c>
      <c r="G10" s="171"/>
      <c r="H10" s="172"/>
    </row>
    <row r="11" spans="1:8">
      <c r="A11" s="153" t="s">
        <v>564</v>
      </c>
      <c r="B11" s="158"/>
      <c r="C11" s="159"/>
      <c r="D11" s="160">
        <v>64549</v>
      </c>
      <c r="E11" s="161"/>
      <c r="F11" s="162">
        <v>47387</v>
      </c>
      <c r="G11" s="163"/>
      <c r="H11" s="164"/>
    </row>
    <row r="12" spans="1:8">
      <c r="A12" s="165"/>
      <c r="B12" s="166"/>
      <c r="C12" s="173"/>
      <c r="D12" s="168">
        <v>57561</v>
      </c>
      <c r="E12" s="169"/>
      <c r="F12" s="170">
        <v>24928</v>
      </c>
      <c r="G12" s="171"/>
      <c r="H12" s="172"/>
    </row>
    <row r="13" spans="1:8">
      <c r="A13" s="153"/>
      <c r="B13" s="158"/>
      <c r="C13" s="174"/>
      <c r="D13" s="175">
        <v>63819</v>
      </c>
      <c r="E13" s="176"/>
      <c r="F13" s="177">
        <v>50105</v>
      </c>
      <c r="G13" s="178"/>
      <c r="H13" s="164"/>
    </row>
    <row r="14" spans="1:8">
      <c r="A14" s="165"/>
      <c r="B14" s="166"/>
      <c r="C14" s="167"/>
      <c r="D14" s="168">
        <v>48578</v>
      </c>
      <c r="E14" s="169"/>
      <c r="F14" s="170">
        <v>26001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6.96</v>
      </c>
      <c r="C19" s="179">
        <f>ROUND(VALUE(SUBSTITUTE(実質収支比率等に係る経年分析!G$48,"▲","-")),2)</f>
        <v>9.1</v>
      </c>
      <c r="D19" s="179">
        <f>ROUND(VALUE(SUBSTITUTE(実質収支比率等に係る経年分析!H$48,"▲","-")),2)</f>
        <v>10.76</v>
      </c>
      <c r="E19" s="179">
        <f>ROUND(VALUE(SUBSTITUTE(実質収支比率等に係る経年分析!I$48,"▲","-")),2)</f>
        <v>13.74</v>
      </c>
      <c r="F19" s="179">
        <f>ROUND(VALUE(SUBSTITUTE(実質収支比率等に係る経年分析!J$48,"▲","-")),2)</f>
        <v>14.15</v>
      </c>
    </row>
    <row r="20" spans="1:11">
      <c r="A20" s="179" t="s">
        <v>55</v>
      </c>
      <c r="B20" s="179">
        <f>ROUND(VALUE(SUBSTITUTE(実質収支比率等に係る経年分析!F$47,"▲","-")),2)</f>
        <v>20.97</v>
      </c>
      <c r="C20" s="179">
        <f>ROUND(VALUE(SUBSTITUTE(実質収支比率等に係る経年分析!G$47,"▲","-")),2)</f>
        <v>20.77</v>
      </c>
      <c r="D20" s="179">
        <f>ROUND(VALUE(SUBSTITUTE(実質収支比率等に係る経年分析!H$47,"▲","-")),2)</f>
        <v>20.58</v>
      </c>
      <c r="E20" s="179">
        <f>ROUND(VALUE(SUBSTITUTE(実質収支比率等に係る経年分析!I$47,"▲","-")),2)</f>
        <v>20.239999999999998</v>
      </c>
      <c r="F20" s="179">
        <f>ROUND(VALUE(SUBSTITUTE(実質収支比率等に係る経年分析!J$47,"▲","-")),2)</f>
        <v>20.350000000000001</v>
      </c>
    </row>
    <row r="21" spans="1:11">
      <c r="A21" s="179" t="s">
        <v>56</v>
      </c>
      <c r="B21" s="179">
        <f>IF(ISNUMBER(VALUE(SUBSTITUTE(実質収支比率等に係る経年分析!F$49,"▲","-"))),ROUND(VALUE(SUBSTITUTE(実質収支比率等に係る経年分析!F$49,"▲","-")),2),NA())</f>
        <v>-0.38</v>
      </c>
      <c r="C21" s="179">
        <f>IF(ISNUMBER(VALUE(SUBSTITUTE(実質収支比率等に係る経年分析!G$49,"▲","-"))),ROUND(VALUE(SUBSTITUTE(実質収支比率等に係る経年分析!G$49,"▲","-")),2),NA())</f>
        <v>2.2200000000000002</v>
      </c>
      <c r="D21" s="179">
        <f>IF(ISNUMBER(VALUE(SUBSTITUTE(実質収支比率等に係る経年分析!H$49,"▲","-"))),ROUND(VALUE(SUBSTITUTE(実質収支比率等に係る経年分析!H$49,"▲","-")),2),NA())</f>
        <v>1.76</v>
      </c>
      <c r="E21" s="179">
        <f>IF(ISNUMBER(VALUE(SUBSTITUTE(実質収支比率等に係る経年分析!I$49,"▲","-"))),ROUND(VALUE(SUBSTITUTE(実質収支比率等に係る経年分析!I$49,"▲","-")),2),NA())</f>
        <v>3.19</v>
      </c>
      <c r="F21" s="179">
        <f>IF(ISNUMBER(VALUE(SUBSTITUTE(実質収支比率等に係る経年分析!J$49,"▲","-"))),ROUND(VALUE(SUBSTITUTE(実質収支比率等に係る経年分析!J$49,"▲","-")),2),NA())</f>
        <v>0.37</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0.93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0.52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0.51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0.56999999999999995</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上九一色簡易水道事業特別会計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0.34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0.15</v>
      </c>
    </row>
    <row r="30" spans="1:11">
      <c r="A30" s="180" t="str">
        <f>IF(連結実質赤字比率に係る赤字・黒字の構成分析!C$40="",NA(),連結実質赤字比率に係る赤字・黒字の構成分析!C$40)</f>
        <v>河口湖簡易水道事業特別会計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0.42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0.61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0.24</v>
      </c>
    </row>
    <row r="31" spans="1:11">
      <c r="A31" s="180" t="str">
        <f>IF(連結実質赤字比率に係る赤字・黒字の構成分析!C$39="",NA(),連結実質赤字比率に係る赤字・黒字の構成分析!C$39)</f>
        <v>河口湖治水事業特別会計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0.28000000000000003</v>
      </c>
    </row>
    <row r="32" spans="1:11">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1.1399999999999999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2.57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1.82</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2.94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2.0699999999999998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2.21</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3.47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3.62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5.14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5.49</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6.36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13.12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13.46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1345</v>
      </c>
      <c r="E42" s="181"/>
      <c r="F42" s="181"/>
      <c r="G42" s="181">
        <f>'実質公債費比率（分子）の構造'!L$52</f>
        <v>1389</v>
      </c>
      <c r="H42" s="181"/>
      <c r="I42" s="181"/>
      <c r="J42" s="181">
        <f>'実質公債費比率（分子）の構造'!M$52</f>
        <v>1398</v>
      </c>
      <c r="K42" s="181"/>
      <c r="L42" s="181"/>
      <c r="M42" s="181">
        <f>'実質公債費比率（分子）の構造'!N$52</f>
        <v>1455</v>
      </c>
      <c r="N42" s="181"/>
      <c r="O42" s="181"/>
      <c r="P42" s="181">
        <f>'実質公債費比率（分子）の構造'!O$52</f>
        <v>1466</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124</v>
      </c>
      <c r="C44" s="181"/>
      <c r="D44" s="181"/>
      <c r="E44" s="181">
        <f>'実質公債費比率（分子）の構造'!L$50</f>
        <v>124</v>
      </c>
      <c r="F44" s="181"/>
      <c r="G44" s="181"/>
      <c r="H44" s="181">
        <f>'実質公債費比率（分子）の構造'!M$50</f>
        <v>100</v>
      </c>
      <c r="I44" s="181"/>
      <c r="J44" s="181"/>
      <c r="K44" s="181">
        <f>'実質公債費比率（分子）の構造'!N$50</f>
        <v>89</v>
      </c>
      <c r="L44" s="181"/>
      <c r="M44" s="181"/>
      <c r="N44" s="181">
        <f>'実質公債費比率（分子）の構造'!O$50</f>
        <v>88</v>
      </c>
      <c r="O44" s="181"/>
      <c r="P44" s="181"/>
    </row>
    <row r="45" spans="1:16">
      <c r="A45" s="181" t="s">
        <v>66</v>
      </c>
      <c r="B45" s="181">
        <f>'実質公債費比率（分子）の構造'!K$49</f>
        <v>21</v>
      </c>
      <c r="C45" s="181"/>
      <c r="D45" s="181"/>
      <c r="E45" s="181">
        <f>'実質公債費比率（分子）の構造'!L$49</f>
        <v>56</v>
      </c>
      <c r="F45" s="181"/>
      <c r="G45" s="181"/>
      <c r="H45" s="181">
        <f>'実質公債費比率（分子）の構造'!M$49</f>
        <v>57</v>
      </c>
      <c r="I45" s="181"/>
      <c r="J45" s="181"/>
      <c r="K45" s="181">
        <f>'実質公債費比率（分子）の構造'!N$49</f>
        <v>67</v>
      </c>
      <c r="L45" s="181"/>
      <c r="M45" s="181"/>
      <c r="N45" s="181">
        <f>'実質公債費比率（分子）の構造'!O$49</f>
        <v>66</v>
      </c>
      <c r="O45" s="181"/>
      <c r="P45" s="181"/>
    </row>
    <row r="46" spans="1:16">
      <c r="A46" s="181" t="s">
        <v>67</v>
      </c>
      <c r="B46" s="181">
        <f>'実質公債費比率（分子）の構造'!K$48</f>
        <v>283</v>
      </c>
      <c r="C46" s="181"/>
      <c r="D46" s="181"/>
      <c r="E46" s="181">
        <f>'実質公債費比率（分子）の構造'!L$48</f>
        <v>273</v>
      </c>
      <c r="F46" s="181"/>
      <c r="G46" s="181"/>
      <c r="H46" s="181">
        <f>'実質公債費比率（分子）の構造'!M$48</f>
        <v>302</v>
      </c>
      <c r="I46" s="181"/>
      <c r="J46" s="181"/>
      <c r="K46" s="181">
        <f>'実質公債費比率（分子）の構造'!N$48</f>
        <v>352</v>
      </c>
      <c r="L46" s="181"/>
      <c r="M46" s="181"/>
      <c r="N46" s="181">
        <f>'実質公債費比率（分子）の構造'!O$48</f>
        <v>356</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1469</v>
      </c>
      <c r="C49" s="181"/>
      <c r="D49" s="181"/>
      <c r="E49" s="181">
        <f>'実質公債費比率（分子）の構造'!L$45</f>
        <v>1482</v>
      </c>
      <c r="F49" s="181"/>
      <c r="G49" s="181"/>
      <c r="H49" s="181">
        <f>'実質公債費比率（分子）の構造'!M$45</f>
        <v>1478</v>
      </c>
      <c r="I49" s="181"/>
      <c r="J49" s="181"/>
      <c r="K49" s="181">
        <f>'実質公債費比率（分子）の構造'!N$45</f>
        <v>1506</v>
      </c>
      <c r="L49" s="181"/>
      <c r="M49" s="181"/>
      <c r="N49" s="181">
        <f>'実質公債費比率（分子）の構造'!O$45</f>
        <v>1540</v>
      </c>
      <c r="O49" s="181"/>
      <c r="P49" s="181"/>
    </row>
    <row r="50" spans="1:16">
      <c r="A50" s="181" t="s">
        <v>71</v>
      </c>
      <c r="B50" s="181" t="e">
        <f>NA()</f>
        <v>#N/A</v>
      </c>
      <c r="C50" s="181">
        <f>IF(ISNUMBER('実質公債費比率（分子）の構造'!K$53),'実質公債費比率（分子）の構造'!K$53,NA())</f>
        <v>552</v>
      </c>
      <c r="D50" s="181" t="e">
        <f>NA()</f>
        <v>#N/A</v>
      </c>
      <c r="E50" s="181" t="e">
        <f>NA()</f>
        <v>#N/A</v>
      </c>
      <c r="F50" s="181">
        <f>IF(ISNUMBER('実質公債費比率（分子）の構造'!L$53),'実質公債費比率（分子）の構造'!L$53,NA())</f>
        <v>546</v>
      </c>
      <c r="G50" s="181" t="e">
        <f>NA()</f>
        <v>#N/A</v>
      </c>
      <c r="H50" s="181" t="e">
        <f>NA()</f>
        <v>#N/A</v>
      </c>
      <c r="I50" s="181">
        <f>IF(ISNUMBER('実質公債費比率（分子）の構造'!M$53),'実質公債費比率（分子）の構造'!M$53,NA())</f>
        <v>539</v>
      </c>
      <c r="J50" s="181" t="e">
        <f>NA()</f>
        <v>#N/A</v>
      </c>
      <c r="K50" s="181" t="e">
        <f>NA()</f>
        <v>#N/A</v>
      </c>
      <c r="L50" s="181">
        <f>IF(ISNUMBER('実質公債費比率（分子）の構造'!N$53),'実質公債費比率（分子）の構造'!N$53,NA())</f>
        <v>559</v>
      </c>
      <c r="M50" s="181" t="e">
        <f>NA()</f>
        <v>#N/A</v>
      </c>
      <c r="N50" s="181" t="e">
        <f>NA()</f>
        <v>#N/A</v>
      </c>
      <c r="O50" s="181">
        <f>IF(ISNUMBER('実質公債費比率（分子）の構造'!O$53),'実質公債費比率（分子）の構造'!O$53,NA())</f>
        <v>584</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16871</v>
      </c>
      <c r="E56" s="180"/>
      <c r="F56" s="180"/>
      <c r="G56" s="180">
        <f>'将来負担比率（分子）の構造'!J$52</f>
        <v>16968</v>
      </c>
      <c r="H56" s="180"/>
      <c r="I56" s="180"/>
      <c r="J56" s="180">
        <f>'将来負担比率（分子）の構造'!K$52</f>
        <v>16960</v>
      </c>
      <c r="K56" s="180"/>
      <c r="L56" s="180"/>
      <c r="M56" s="180">
        <f>'将来負担比率（分子）の構造'!L$52</f>
        <v>17348</v>
      </c>
      <c r="N56" s="180"/>
      <c r="O56" s="180"/>
      <c r="P56" s="180">
        <f>'将来負担比率（分子）の構造'!M$52</f>
        <v>17443</v>
      </c>
    </row>
    <row r="57" spans="1:16">
      <c r="A57" s="180" t="s">
        <v>42</v>
      </c>
      <c r="B57" s="180"/>
      <c r="C57" s="180"/>
      <c r="D57" s="180">
        <f>'将来負担比率（分子）の構造'!I$51</f>
        <v>237</v>
      </c>
      <c r="E57" s="180"/>
      <c r="F57" s="180"/>
      <c r="G57" s="180">
        <f>'将来負担比率（分子）の構造'!J$51</f>
        <v>224</v>
      </c>
      <c r="H57" s="180"/>
      <c r="I57" s="180"/>
      <c r="J57" s="180">
        <f>'将来負担比率（分子）の構造'!K$51</f>
        <v>210</v>
      </c>
      <c r="K57" s="180"/>
      <c r="L57" s="180"/>
      <c r="M57" s="180">
        <f>'将来負担比率（分子）の構造'!L$51</f>
        <v>196</v>
      </c>
      <c r="N57" s="180"/>
      <c r="O57" s="180"/>
      <c r="P57" s="180">
        <f>'将来負担比率（分子）の構造'!M$51</f>
        <v>183</v>
      </c>
    </row>
    <row r="58" spans="1:16">
      <c r="A58" s="180" t="s">
        <v>41</v>
      </c>
      <c r="B58" s="180"/>
      <c r="C58" s="180"/>
      <c r="D58" s="180">
        <f>'将来負担比率（分子）の構造'!I$50</f>
        <v>3592</v>
      </c>
      <c r="E58" s="180"/>
      <c r="F58" s="180"/>
      <c r="G58" s="180">
        <f>'将来負担比率（分子）の構造'!J$50</f>
        <v>3685</v>
      </c>
      <c r="H58" s="180"/>
      <c r="I58" s="180"/>
      <c r="J58" s="180">
        <f>'将来負担比率（分子）の構造'!K$50</f>
        <v>3843</v>
      </c>
      <c r="K58" s="180"/>
      <c r="L58" s="180"/>
      <c r="M58" s="180">
        <f>'将来負担比率（分子）の構造'!L$50</f>
        <v>4287</v>
      </c>
      <c r="N58" s="180"/>
      <c r="O58" s="180"/>
      <c r="P58" s="180">
        <f>'将来負担比率（分子）の構造'!M$50</f>
        <v>4396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1548</v>
      </c>
      <c r="C62" s="180"/>
      <c r="D62" s="180"/>
      <c r="E62" s="180">
        <f>'将来負担比率（分子）の構造'!J$45</f>
        <v>1434</v>
      </c>
      <c r="F62" s="180"/>
      <c r="G62" s="180"/>
      <c r="H62" s="180">
        <f>'将来負担比率（分子）の構造'!K$45</f>
        <v>1418</v>
      </c>
      <c r="I62" s="180"/>
      <c r="J62" s="180"/>
      <c r="K62" s="180">
        <f>'将来負担比率（分子）の構造'!L$45</f>
        <v>1415</v>
      </c>
      <c r="L62" s="180"/>
      <c r="M62" s="180"/>
      <c r="N62" s="180">
        <f>'将来負担比率（分子）の構造'!M$45</f>
        <v>1410</v>
      </c>
      <c r="O62" s="180"/>
      <c r="P62" s="180"/>
    </row>
    <row r="63" spans="1:16">
      <c r="A63" s="180" t="s">
        <v>34</v>
      </c>
      <c r="B63" s="180">
        <f>'将来負担比率（分子）の構造'!I$44</f>
        <v>885</v>
      </c>
      <c r="C63" s="180"/>
      <c r="D63" s="180"/>
      <c r="E63" s="180">
        <f>'将来負担比率（分子）の構造'!J$44</f>
        <v>830</v>
      </c>
      <c r="F63" s="180"/>
      <c r="G63" s="180"/>
      <c r="H63" s="180">
        <f>'将来負担比率（分子）の構造'!K$44</f>
        <v>813</v>
      </c>
      <c r="I63" s="180"/>
      <c r="J63" s="180"/>
      <c r="K63" s="180">
        <f>'将来負担比率（分子）の構造'!L$44</f>
        <v>795</v>
      </c>
      <c r="L63" s="180"/>
      <c r="M63" s="180"/>
      <c r="N63" s="180">
        <f>'将来負担比率（分子）の構造'!M$44</f>
        <v>809</v>
      </c>
      <c r="O63" s="180"/>
      <c r="P63" s="180"/>
    </row>
    <row r="64" spans="1:16">
      <c r="A64" s="180" t="s">
        <v>33</v>
      </c>
      <c r="B64" s="180">
        <f>'将来負担比率（分子）の構造'!I$43</f>
        <v>4700</v>
      </c>
      <c r="C64" s="180"/>
      <c r="D64" s="180"/>
      <c r="E64" s="180">
        <f>'将来負担比率（分子）の構造'!J$43</f>
        <v>4297</v>
      </c>
      <c r="F64" s="180"/>
      <c r="G64" s="180"/>
      <c r="H64" s="180">
        <f>'将来負担比率（分子）の構造'!K$43</f>
        <v>4306</v>
      </c>
      <c r="I64" s="180"/>
      <c r="J64" s="180"/>
      <c r="K64" s="180">
        <f>'将来負担比率（分子）の構造'!L$43</f>
        <v>4518</v>
      </c>
      <c r="L64" s="180"/>
      <c r="M64" s="180"/>
      <c r="N64" s="180">
        <f>'将来負担比率（分子）の構造'!M$43</f>
        <v>4774</v>
      </c>
      <c r="O64" s="180"/>
      <c r="P64" s="180"/>
    </row>
    <row r="65" spans="1:16">
      <c r="A65" s="180" t="s">
        <v>32</v>
      </c>
      <c r="B65" s="180">
        <f>'将来負担比率（分子）の構造'!I$42</f>
        <v>650</v>
      </c>
      <c r="C65" s="180"/>
      <c r="D65" s="180"/>
      <c r="E65" s="180">
        <f>'将来負担比率（分子）の構造'!J$42</f>
        <v>651</v>
      </c>
      <c r="F65" s="180"/>
      <c r="G65" s="180"/>
      <c r="H65" s="180">
        <f>'将来負担比率（分子）の構造'!K$42</f>
        <v>548</v>
      </c>
      <c r="I65" s="180"/>
      <c r="J65" s="180"/>
      <c r="K65" s="180">
        <f>'将来負担比率（分子）の構造'!L$42</f>
        <v>459</v>
      </c>
      <c r="L65" s="180"/>
      <c r="M65" s="180"/>
      <c r="N65" s="180">
        <f>'将来負担比率（分子）の構造'!M$42</f>
        <v>371</v>
      </c>
      <c r="O65" s="180"/>
      <c r="P65" s="180"/>
    </row>
    <row r="66" spans="1:16">
      <c r="A66" s="180" t="s">
        <v>31</v>
      </c>
      <c r="B66" s="180">
        <f>'将来負担比率（分子）の構造'!I$41</f>
        <v>16910</v>
      </c>
      <c r="C66" s="180"/>
      <c r="D66" s="180"/>
      <c r="E66" s="180">
        <f>'将来負担比率（分子）の構造'!J$41</f>
        <v>17114</v>
      </c>
      <c r="F66" s="180"/>
      <c r="G66" s="180"/>
      <c r="H66" s="180">
        <f>'将来負担比率（分子）の構造'!K$41</f>
        <v>17447</v>
      </c>
      <c r="I66" s="180"/>
      <c r="J66" s="180"/>
      <c r="K66" s="180">
        <f>'将来負担比率（分子）の構造'!L$41</f>
        <v>17952</v>
      </c>
      <c r="L66" s="180"/>
      <c r="M66" s="180"/>
      <c r="N66" s="180">
        <f>'将来負担比率（分子）の構造'!M$41</f>
        <v>18344</v>
      </c>
      <c r="O66" s="180"/>
      <c r="P66" s="180"/>
    </row>
    <row r="67" spans="1:16">
      <c r="A67" s="180" t="s">
        <v>75</v>
      </c>
      <c r="B67" s="180" t="e">
        <f>NA()</f>
        <v>#N/A</v>
      </c>
      <c r="C67" s="180">
        <f>IF(ISNUMBER('将来負担比率（分子）の構造'!I$53), IF('将来負担比率（分子）の構造'!I$53 &lt; 0, 0, '将来負担比率（分子）の構造'!I$53), NA())</f>
        <v>3992</v>
      </c>
      <c r="D67" s="180" t="e">
        <f>NA()</f>
        <v>#N/A</v>
      </c>
      <c r="E67" s="180" t="e">
        <f>NA()</f>
        <v>#N/A</v>
      </c>
      <c r="F67" s="180">
        <f>IF(ISNUMBER('将来負担比率（分子）の構造'!J$53), IF('将来負担比率（分子）の構造'!J$53 &lt; 0, 0, '将来負担比率（分子）の構造'!J$53), NA())</f>
        <v>3450</v>
      </c>
      <c r="G67" s="180" t="e">
        <f>NA()</f>
        <v>#N/A</v>
      </c>
      <c r="H67" s="180" t="e">
        <f>NA()</f>
        <v>#N/A</v>
      </c>
      <c r="I67" s="180">
        <f>IF(ISNUMBER('将来負担比率（分子）の構造'!K$53), IF('将来負担比率（分子）の構造'!K$53 &lt; 0, 0, '将来負担比率（分子）の構造'!K$53), NA())</f>
        <v>3519</v>
      </c>
      <c r="J67" s="180" t="e">
        <f>NA()</f>
        <v>#N/A</v>
      </c>
      <c r="K67" s="180" t="e">
        <f>NA()</f>
        <v>#N/A</v>
      </c>
      <c r="L67" s="180">
        <f>IF(ISNUMBER('将来負担比率（分子）の構造'!L$53), IF('将来負担比率（分子）の構造'!L$53 &lt; 0, 0, '将来負担比率（分子）の構造'!L$53), NA())</f>
        <v>3306</v>
      </c>
      <c r="M67" s="180" t="e">
        <f>NA()</f>
        <v>#N/A</v>
      </c>
      <c r="N67" s="180" t="e">
        <f>NA()</f>
        <v>#N/A</v>
      </c>
      <c r="O67" s="180">
        <f>IF(ISNUMBER('将来負担比率（分子）の構造'!M$53), IF('将来負担比率（分子）の構造'!M$53 &lt; 0, 0, '将来負担比率（分子）の構造'!M$53), NA())</f>
        <v>3686</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1556</v>
      </c>
      <c r="C72" s="184">
        <f>基金残高に係る経年分析!G55</f>
        <v>1558</v>
      </c>
      <c r="D72" s="184">
        <f>基金残高に係る経年分析!H55</f>
        <v>1560</v>
      </c>
    </row>
    <row r="73" spans="1:16">
      <c r="A73" s="183" t="s">
        <v>78</v>
      </c>
      <c r="B73" s="184">
        <f>基金残高に係る経年分析!F56</f>
        <v>713</v>
      </c>
      <c r="C73" s="184">
        <f>基金残高に係る経年分析!G56</f>
        <v>762</v>
      </c>
      <c r="D73" s="184">
        <f>基金残高に係る経年分析!H56</f>
        <v>762</v>
      </c>
    </row>
    <row r="74" spans="1:16">
      <c r="A74" s="183" t="s">
        <v>79</v>
      </c>
      <c r="B74" s="184">
        <f>基金残高に係る経年分析!F57</f>
        <v>3375</v>
      </c>
      <c r="C74" s="184">
        <f>基金残高に係る経年分析!G57</f>
        <v>3569</v>
      </c>
      <c r="D74" s="184">
        <f>基金残高に係る経年分析!H57</f>
        <v>3855</v>
      </c>
    </row>
  </sheetData>
  <sheetProtection algorithmName="SHA-512" hashValue="nv3zmhtn8w4QQBs+/KkvzCW8muoi0rQ207soFU38mF/JOH9hiPHm+RzfHcEU6rEag1MTqVjC1f0mth4Mp7JXEQ==" saltValue="Jnav6gZ7Tydcl/5XO12E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229</v>
      </c>
      <c r="C5" s="666"/>
      <c r="D5" s="666"/>
      <c r="E5" s="666"/>
      <c r="F5" s="666"/>
      <c r="G5" s="666"/>
      <c r="H5" s="666"/>
      <c r="I5" s="666"/>
      <c r="J5" s="666"/>
      <c r="K5" s="666"/>
      <c r="L5" s="666"/>
      <c r="M5" s="666"/>
      <c r="N5" s="666"/>
      <c r="O5" s="666"/>
      <c r="P5" s="666"/>
      <c r="Q5" s="667"/>
      <c r="R5" s="668">
        <v>4501474</v>
      </c>
      <c r="S5" s="669"/>
      <c r="T5" s="669"/>
      <c r="U5" s="669"/>
      <c r="V5" s="669"/>
      <c r="W5" s="669"/>
      <c r="X5" s="669"/>
      <c r="Y5" s="670"/>
      <c r="Z5" s="671">
        <v>34.6</v>
      </c>
      <c r="AA5" s="671"/>
      <c r="AB5" s="671"/>
      <c r="AC5" s="671"/>
      <c r="AD5" s="672">
        <v>4493152</v>
      </c>
      <c r="AE5" s="672"/>
      <c r="AF5" s="672"/>
      <c r="AG5" s="672"/>
      <c r="AH5" s="672"/>
      <c r="AI5" s="672"/>
      <c r="AJ5" s="672"/>
      <c r="AK5" s="672"/>
      <c r="AL5" s="673">
        <v>59.5</v>
      </c>
      <c r="AM5" s="674"/>
      <c r="AN5" s="674"/>
      <c r="AO5" s="675"/>
      <c r="AP5" s="665" t="s">
        <v>230</v>
      </c>
      <c r="AQ5" s="666"/>
      <c r="AR5" s="666"/>
      <c r="AS5" s="666"/>
      <c r="AT5" s="666"/>
      <c r="AU5" s="666"/>
      <c r="AV5" s="666"/>
      <c r="AW5" s="666"/>
      <c r="AX5" s="666"/>
      <c r="AY5" s="666"/>
      <c r="AZ5" s="666"/>
      <c r="BA5" s="666"/>
      <c r="BB5" s="666"/>
      <c r="BC5" s="666"/>
      <c r="BD5" s="666"/>
      <c r="BE5" s="666"/>
      <c r="BF5" s="667"/>
      <c r="BG5" s="679">
        <v>4365884</v>
      </c>
      <c r="BH5" s="680"/>
      <c r="BI5" s="680"/>
      <c r="BJ5" s="680"/>
      <c r="BK5" s="680"/>
      <c r="BL5" s="680"/>
      <c r="BM5" s="680"/>
      <c r="BN5" s="681"/>
      <c r="BO5" s="682">
        <v>97</v>
      </c>
      <c r="BP5" s="682"/>
      <c r="BQ5" s="682"/>
      <c r="BR5" s="682"/>
      <c r="BS5" s="683" t="s">
        <v>231</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223</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c r="B6" s="676" t="s">
        <v>235</v>
      </c>
      <c r="C6" s="677"/>
      <c r="D6" s="677"/>
      <c r="E6" s="677"/>
      <c r="F6" s="677"/>
      <c r="G6" s="677"/>
      <c r="H6" s="677"/>
      <c r="I6" s="677"/>
      <c r="J6" s="677"/>
      <c r="K6" s="677"/>
      <c r="L6" s="677"/>
      <c r="M6" s="677"/>
      <c r="N6" s="677"/>
      <c r="O6" s="677"/>
      <c r="P6" s="677"/>
      <c r="Q6" s="678"/>
      <c r="R6" s="679">
        <v>92839</v>
      </c>
      <c r="S6" s="680"/>
      <c r="T6" s="680"/>
      <c r="U6" s="680"/>
      <c r="V6" s="680"/>
      <c r="W6" s="680"/>
      <c r="X6" s="680"/>
      <c r="Y6" s="681"/>
      <c r="Z6" s="682">
        <v>0.7</v>
      </c>
      <c r="AA6" s="682"/>
      <c r="AB6" s="682"/>
      <c r="AC6" s="682"/>
      <c r="AD6" s="683">
        <v>92839</v>
      </c>
      <c r="AE6" s="683"/>
      <c r="AF6" s="683"/>
      <c r="AG6" s="683"/>
      <c r="AH6" s="683"/>
      <c r="AI6" s="683"/>
      <c r="AJ6" s="683"/>
      <c r="AK6" s="683"/>
      <c r="AL6" s="684">
        <v>1.2</v>
      </c>
      <c r="AM6" s="685"/>
      <c r="AN6" s="685"/>
      <c r="AO6" s="686"/>
      <c r="AP6" s="676" t="s">
        <v>236</v>
      </c>
      <c r="AQ6" s="677"/>
      <c r="AR6" s="677"/>
      <c r="AS6" s="677"/>
      <c r="AT6" s="677"/>
      <c r="AU6" s="677"/>
      <c r="AV6" s="677"/>
      <c r="AW6" s="677"/>
      <c r="AX6" s="677"/>
      <c r="AY6" s="677"/>
      <c r="AZ6" s="677"/>
      <c r="BA6" s="677"/>
      <c r="BB6" s="677"/>
      <c r="BC6" s="677"/>
      <c r="BD6" s="677"/>
      <c r="BE6" s="677"/>
      <c r="BF6" s="678"/>
      <c r="BG6" s="679">
        <v>4365884</v>
      </c>
      <c r="BH6" s="680"/>
      <c r="BI6" s="680"/>
      <c r="BJ6" s="680"/>
      <c r="BK6" s="680"/>
      <c r="BL6" s="680"/>
      <c r="BM6" s="680"/>
      <c r="BN6" s="681"/>
      <c r="BO6" s="682">
        <v>97</v>
      </c>
      <c r="BP6" s="682"/>
      <c r="BQ6" s="682"/>
      <c r="BR6" s="682"/>
      <c r="BS6" s="683" t="s">
        <v>129</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84012</v>
      </c>
      <c r="CS6" s="680"/>
      <c r="CT6" s="680"/>
      <c r="CU6" s="680"/>
      <c r="CV6" s="680"/>
      <c r="CW6" s="680"/>
      <c r="CX6" s="680"/>
      <c r="CY6" s="681"/>
      <c r="CZ6" s="673">
        <v>0.7</v>
      </c>
      <c r="DA6" s="674"/>
      <c r="DB6" s="674"/>
      <c r="DC6" s="693"/>
      <c r="DD6" s="688" t="s">
        <v>238</v>
      </c>
      <c r="DE6" s="680"/>
      <c r="DF6" s="680"/>
      <c r="DG6" s="680"/>
      <c r="DH6" s="680"/>
      <c r="DI6" s="680"/>
      <c r="DJ6" s="680"/>
      <c r="DK6" s="680"/>
      <c r="DL6" s="680"/>
      <c r="DM6" s="680"/>
      <c r="DN6" s="680"/>
      <c r="DO6" s="680"/>
      <c r="DP6" s="681"/>
      <c r="DQ6" s="688">
        <v>83953</v>
      </c>
      <c r="DR6" s="680"/>
      <c r="DS6" s="680"/>
      <c r="DT6" s="680"/>
      <c r="DU6" s="680"/>
      <c r="DV6" s="680"/>
      <c r="DW6" s="680"/>
      <c r="DX6" s="680"/>
      <c r="DY6" s="680"/>
      <c r="DZ6" s="680"/>
      <c r="EA6" s="680"/>
      <c r="EB6" s="680"/>
      <c r="EC6" s="689"/>
    </row>
    <row r="7" spans="2:143" ht="11.25" customHeight="1">
      <c r="B7" s="676" t="s">
        <v>239</v>
      </c>
      <c r="C7" s="677"/>
      <c r="D7" s="677"/>
      <c r="E7" s="677"/>
      <c r="F7" s="677"/>
      <c r="G7" s="677"/>
      <c r="H7" s="677"/>
      <c r="I7" s="677"/>
      <c r="J7" s="677"/>
      <c r="K7" s="677"/>
      <c r="L7" s="677"/>
      <c r="M7" s="677"/>
      <c r="N7" s="677"/>
      <c r="O7" s="677"/>
      <c r="P7" s="677"/>
      <c r="Q7" s="678"/>
      <c r="R7" s="679">
        <v>6242</v>
      </c>
      <c r="S7" s="680"/>
      <c r="T7" s="680"/>
      <c r="U7" s="680"/>
      <c r="V7" s="680"/>
      <c r="W7" s="680"/>
      <c r="X7" s="680"/>
      <c r="Y7" s="681"/>
      <c r="Z7" s="682">
        <v>0</v>
      </c>
      <c r="AA7" s="682"/>
      <c r="AB7" s="682"/>
      <c r="AC7" s="682"/>
      <c r="AD7" s="683">
        <v>6242</v>
      </c>
      <c r="AE7" s="683"/>
      <c r="AF7" s="683"/>
      <c r="AG7" s="683"/>
      <c r="AH7" s="683"/>
      <c r="AI7" s="683"/>
      <c r="AJ7" s="683"/>
      <c r="AK7" s="683"/>
      <c r="AL7" s="684">
        <v>0.1</v>
      </c>
      <c r="AM7" s="685"/>
      <c r="AN7" s="685"/>
      <c r="AO7" s="686"/>
      <c r="AP7" s="676" t="s">
        <v>240</v>
      </c>
      <c r="AQ7" s="677"/>
      <c r="AR7" s="677"/>
      <c r="AS7" s="677"/>
      <c r="AT7" s="677"/>
      <c r="AU7" s="677"/>
      <c r="AV7" s="677"/>
      <c r="AW7" s="677"/>
      <c r="AX7" s="677"/>
      <c r="AY7" s="677"/>
      <c r="AZ7" s="677"/>
      <c r="BA7" s="677"/>
      <c r="BB7" s="677"/>
      <c r="BC7" s="677"/>
      <c r="BD7" s="677"/>
      <c r="BE7" s="677"/>
      <c r="BF7" s="678"/>
      <c r="BG7" s="679">
        <v>1865986</v>
      </c>
      <c r="BH7" s="680"/>
      <c r="BI7" s="680"/>
      <c r="BJ7" s="680"/>
      <c r="BK7" s="680"/>
      <c r="BL7" s="680"/>
      <c r="BM7" s="680"/>
      <c r="BN7" s="681"/>
      <c r="BO7" s="682">
        <v>41.5</v>
      </c>
      <c r="BP7" s="682"/>
      <c r="BQ7" s="682"/>
      <c r="BR7" s="682"/>
      <c r="BS7" s="683" t="s">
        <v>238</v>
      </c>
      <c r="BT7" s="683"/>
      <c r="BU7" s="683"/>
      <c r="BV7" s="683"/>
      <c r="BW7" s="683"/>
      <c r="BX7" s="683"/>
      <c r="BY7" s="683"/>
      <c r="BZ7" s="683"/>
      <c r="CA7" s="683"/>
      <c r="CB7" s="687"/>
      <c r="CD7" s="694" t="s">
        <v>241</v>
      </c>
      <c r="CE7" s="695"/>
      <c r="CF7" s="695"/>
      <c r="CG7" s="695"/>
      <c r="CH7" s="695"/>
      <c r="CI7" s="695"/>
      <c r="CJ7" s="695"/>
      <c r="CK7" s="695"/>
      <c r="CL7" s="695"/>
      <c r="CM7" s="695"/>
      <c r="CN7" s="695"/>
      <c r="CO7" s="695"/>
      <c r="CP7" s="695"/>
      <c r="CQ7" s="696"/>
      <c r="CR7" s="679">
        <v>1714640</v>
      </c>
      <c r="CS7" s="680"/>
      <c r="CT7" s="680"/>
      <c r="CU7" s="680"/>
      <c r="CV7" s="680"/>
      <c r="CW7" s="680"/>
      <c r="CX7" s="680"/>
      <c r="CY7" s="681"/>
      <c r="CZ7" s="682">
        <v>14.7</v>
      </c>
      <c r="DA7" s="682"/>
      <c r="DB7" s="682"/>
      <c r="DC7" s="682"/>
      <c r="DD7" s="688">
        <v>81937</v>
      </c>
      <c r="DE7" s="680"/>
      <c r="DF7" s="680"/>
      <c r="DG7" s="680"/>
      <c r="DH7" s="680"/>
      <c r="DI7" s="680"/>
      <c r="DJ7" s="680"/>
      <c r="DK7" s="680"/>
      <c r="DL7" s="680"/>
      <c r="DM7" s="680"/>
      <c r="DN7" s="680"/>
      <c r="DO7" s="680"/>
      <c r="DP7" s="681"/>
      <c r="DQ7" s="688">
        <v>1143632</v>
      </c>
      <c r="DR7" s="680"/>
      <c r="DS7" s="680"/>
      <c r="DT7" s="680"/>
      <c r="DU7" s="680"/>
      <c r="DV7" s="680"/>
      <c r="DW7" s="680"/>
      <c r="DX7" s="680"/>
      <c r="DY7" s="680"/>
      <c r="DZ7" s="680"/>
      <c r="EA7" s="680"/>
      <c r="EB7" s="680"/>
      <c r="EC7" s="689"/>
    </row>
    <row r="8" spans="2:143" ht="11.25" customHeight="1">
      <c r="B8" s="676" t="s">
        <v>242</v>
      </c>
      <c r="C8" s="677"/>
      <c r="D8" s="677"/>
      <c r="E8" s="677"/>
      <c r="F8" s="677"/>
      <c r="G8" s="677"/>
      <c r="H8" s="677"/>
      <c r="I8" s="677"/>
      <c r="J8" s="677"/>
      <c r="K8" s="677"/>
      <c r="L8" s="677"/>
      <c r="M8" s="677"/>
      <c r="N8" s="677"/>
      <c r="O8" s="677"/>
      <c r="P8" s="677"/>
      <c r="Q8" s="678"/>
      <c r="R8" s="679">
        <v>13208</v>
      </c>
      <c r="S8" s="680"/>
      <c r="T8" s="680"/>
      <c r="U8" s="680"/>
      <c r="V8" s="680"/>
      <c r="W8" s="680"/>
      <c r="X8" s="680"/>
      <c r="Y8" s="681"/>
      <c r="Z8" s="682">
        <v>0.1</v>
      </c>
      <c r="AA8" s="682"/>
      <c r="AB8" s="682"/>
      <c r="AC8" s="682"/>
      <c r="AD8" s="683">
        <v>13208</v>
      </c>
      <c r="AE8" s="683"/>
      <c r="AF8" s="683"/>
      <c r="AG8" s="683"/>
      <c r="AH8" s="683"/>
      <c r="AI8" s="683"/>
      <c r="AJ8" s="683"/>
      <c r="AK8" s="683"/>
      <c r="AL8" s="684">
        <v>0.2</v>
      </c>
      <c r="AM8" s="685"/>
      <c r="AN8" s="685"/>
      <c r="AO8" s="686"/>
      <c r="AP8" s="676" t="s">
        <v>243</v>
      </c>
      <c r="AQ8" s="677"/>
      <c r="AR8" s="677"/>
      <c r="AS8" s="677"/>
      <c r="AT8" s="677"/>
      <c r="AU8" s="677"/>
      <c r="AV8" s="677"/>
      <c r="AW8" s="677"/>
      <c r="AX8" s="677"/>
      <c r="AY8" s="677"/>
      <c r="AZ8" s="677"/>
      <c r="BA8" s="677"/>
      <c r="BB8" s="677"/>
      <c r="BC8" s="677"/>
      <c r="BD8" s="677"/>
      <c r="BE8" s="677"/>
      <c r="BF8" s="678"/>
      <c r="BG8" s="679">
        <v>52382</v>
      </c>
      <c r="BH8" s="680"/>
      <c r="BI8" s="680"/>
      <c r="BJ8" s="680"/>
      <c r="BK8" s="680"/>
      <c r="BL8" s="680"/>
      <c r="BM8" s="680"/>
      <c r="BN8" s="681"/>
      <c r="BO8" s="682">
        <v>1.2</v>
      </c>
      <c r="BP8" s="682"/>
      <c r="BQ8" s="682"/>
      <c r="BR8" s="682"/>
      <c r="BS8" s="688" t="s">
        <v>138</v>
      </c>
      <c r="BT8" s="680"/>
      <c r="BU8" s="680"/>
      <c r="BV8" s="680"/>
      <c r="BW8" s="680"/>
      <c r="BX8" s="680"/>
      <c r="BY8" s="680"/>
      <c r="BZ8" s="680"/>
      <c r="CA8" s="680"/>
      <c r="CB8" s="689"/>
      <c r="CD8" s="694" t="s">
        <v>244</v>
      </c>
      <c r="CE8" s="695"/>
      <c r="CF8" s="695"/>
      <c r="CG8" s="695"/>
      <c r="CH8" s="695"/>
      <c r="CI8" s="695"/>
      <c r="CJ8" s="695"/>
      <c r="CK8" s="695"/>
      <c r="CL8" s="695"/>
      <c r="CM8" s="695"/>
      <c r="CN8" s="695"/>
      <c r="CO8" s="695"/>
      <c r="CP8" s="695"/>
      <c r="CQ8" s="696"/>
      <c r="CR8" s="679">
        <v>2889596</v>
      </c>
      <c r="CS8" s="680"/>
      <c r="CT8" s="680"/>
      <c r="CU8" s="680"/>
      <c r="CV8" s="680"/>
      <c r="CW8" s="680"/>
      <c r="CX8" s="680"/>
      <c r="CY8" s="681"/>
      <c r="CZ8" s="682">
        <v>24.8</v>
      </c>
      <c r="DA8" s="682"/>
      <c r="DB8" s="682"/>
      <c r="DC8" s="682"/>
      <c r="DD8" s="688">
        <v>24782</v>
      </c>
      <c r="DE8" s="680"/>
      <c r="DF8" s="680"/>
      <c r="DG8" s="680"/>
      <c r="DH8" s="680"/>
      <c r="DI8" s="680"/>
      <c r="DJ8" s="680"/>
      <c r="DK8" s="680"/>
      <c r="DL8" s="680"/>
      <c r="DM8" s="680"/>
      <c r="DN8" s="680"/>
      <c r="DO8" s="680"/>
      <c r="DP8" s="681"/>
      <c r="DQ8" s="688">
        <v>1659648</v>
      </c>
      <c r="DR8" s="680"/>
      <c r="DS8" s="680"/>
      <c r="DT8" s="680"/>
      <c r="DU8" s="680"/>
      <c r="DV8" s="680"/>
      <c r="DW8" s="680"/>
      <c r="DX8" s="680"/>
      <c r="DY8" s="680"/>
      <c r="DZ8" s="680"/>
      <c r="EA8" s="680"/>
      <c r="EB8" s="680"/>
      <c r="EC8" s="689"/>
    </row>
    <row r="9" spans="2:143" ht="11.25" customHeight="1">
      <c r="B9" s="676" t="s">
        <v>245</v>
      </c>
      <c r="C9" s="677"/>
      <c r="D9" s="677"/>
      <c r="E9" s="677"/>
      <c r="F9" s="677"/>
      <c r="G9" s="677"/>
      <c r="H9" s="677"/>
      <c r="I9" s="677"/>
      <c r="J9" s="677"/>
      <c r="K9" s="677"/>
      <c r="L9" s="677"/>
      <c r="M9" s="677"/>
      <c r="N9" s="677"/>
      <c r="O9" s="677"/>
      <c r="P9" s="677"/>
      <c r="Q9" s="678"/>
      <c r="R9" s="679">
        <v>11213</v>
      </c>
      <c r="S9" s="680"/>
      <c r="T9" s="680"/>
      <c r="U9" s="680"/>
      <c r="V9" s="680"/>
      <c r="W9" s="680"/>
      <c r="X9" s="680"/>
      <c r="Y9" s="681"/>
      <c r="Z9" s="682">
        <v>0.1</v>
      </c>
      <c r="AA9" s="682"/>
      <c r="AB9" s="682"/>
      <c r="AC9" s="682"/>
      <c r="AD9" s="683">
        <v>11213</v>
      </c>
      <c r="AE9" s="683"/>
      <c r="AF9" s="683"/>
      <c r="AG9" s="683"/>
      <c r="AH9" s="683"/>
      <c r="AI9" s="683"/>
      <c r="AJ9" s="683"/>
      <c r="AK9" s="683"/>
      <c r="AL9" s="684">
        <v>0.1</v>
      </c>
      <c r="AM9" s="685"/>
      <c r="AN9" s="685"/>
      <c r="AO9" s="686"/>
      <c r="AP9" s="676" t="s">
        <v>246</v>
      </c>
      <c r="AQ9" s="677"/>
      <c r="AR9" s="677"/>
      <c r="AS9" s="677"/>
      <c r="AT9" s="677"/>
      <c r="AU9" s="677"/>
      <c r="AV9" s="677"/>
      <c r="AW9" s="677"/>
      <c r="AX9" s="677"/>
      <c r="AY9" s="677"/>
      <c r="AZ9" s="677"/>
      <c r="BA9" s="677"/>
      <c r="BB9" s="677"/>
      <c r="BC9" s="677"/>
      <c r="BD9" s="677"/>
      <c r="BE9" s="677"/>
      <c r="BF9" s="678"/>
      <c r="BG9" s="679">
        <v>1505853</v>
      </c>
      <c r="BH9" s="680"/>
      <c r="BI9" s="680"/>
      <c r="BJ9" s="680"/>
      <c r="BK9" s="680"/>
      <c r="BL9" s="680"/>
      <c r="BM9" s="680"/>
      <c r="BN9" s="681"/>
      <c r="BO9" s="682">
        <v>33.5</v>
      </c>
      <c r="BP9" s="682"/>
      <c r="BQ9" s="682"/>
      <c r="BR9" s="682"/>
      <c r="BS9" s="688" t="s">
        <v>238</v>
      </c>
      <c r="BT9" s="680"/>
      <c r="BU9" s="680"/>
      <c r="BV9" s="680"/>
      <c r="BW9" s="680"/>
      <c r="BX9" s="680"/>
      <c r="BY9" s="680"/>
      <c r="BZ9" s="680"/>
      <c r="CA9" s="680"/>
      <c r="CB9" s="689"/>
      <c r="CD9" s="694" t="s">
        <v>247</v>
      </c>
      <c r="CE9" s="695"/>
      <c r="CF9" s="695"/>
      <c r="CG9" s="695"/>
      <c r="CH9" s="695"/>
      <c r="CI9" s="695"/>
      <c r="CJ9" s="695"/>
      <c r="CK9" s="695"/>
      <c r="CL9" s="695"/>
      <c r="CM9" s="695"/>
      <c r="CN9" s="695"/>
      <c r="CO9" s="695"/>
      <c r="CP9" s="695"/>
      <c r="CQ9" s="696"/>
      <c r="CR9" s="679">
        <v>1163975</v>
      </c>
      <c r="CS9" s="680"/>
      <c r="CT9" s="680"/>
      <c r="CU9" s="680"/>
      <c r="CV9" s="680"/>
      <c r="CW9" s="680"/>
      <c r="CX9" s="680"/>
      <c r="CY9" s="681"/>
      <c r="CZ9" s="682">
        <v>10</v>
      </c>
      <c r="DA9" s="682"/>
      <c r="DB9" s="682"/>
      <c r="DC9" s="682"/>
      <c r="DD9" s="688">
        <v>76254</v>
      </c>
      <c r="DE9" s="680"/>
      <c r="DF9" s="680"/>
      <c r="DG9" s="680"/>
      <c r="DH9" s="680"/>
      <c r="DI9" s="680"/>
      <c r="DJ9" s="680"/>
      <c r="DK9" s="680"/>
      <c r="DL9" s="680"/>
      <c r="DM9" s="680"/>
      <c r="DN9" s="680"/>
      <c r="DO9" s="680"/>
      <c r="DP9" s="681"/>
      <c r="DQ9" s="688">
        <v>993412</v>
      </c>
      <c r="DR9" s="680"/>
      <c r="DS9" s="680"/>
      <c r="DT9" s="680"/>
      <c r="DU9" s="680"/>
      <c r="DV9" s="680"/>
      <c r="DW9" s="680"/>
      <c r="DX9" s="680"/>
      <c r="DY9" s="680"/>
      <c r="DZ9" s="680"/>
      <c r="EA9" s="680"/>
      <c r="EB9" s="680"/>
      <c r="EC9" s="689"/>
    </row>
    <row r="10" spans="2:143" ht="11.25" customHeight="1">
      <c r="B10" s="676" t="s">
        <v>248</v>
      </c>
      <c r="C10" s="677"/>
      <c r="D10" s="677"/>
      <c r="E10" s="677"/>
      <c r="F10" s="677"/>
      <c r="G10" s="677"/>
      <c r="H10" s="677"/>
      <c r="I10" s="677"/>
      <c r="J10" s="677"/>
      <c r="K10" s="677"/>
      <c r="L10" s="677"/>
      <c r="M10" s="677"/>
      <c r="N10" s="677"/>
      <c r="O10" s="677"/>
      <c r="P10" s="677"/>
      <c r="Q10" s="678"/>
      <c r="R10" s="679" t="s">
        <v>238</v>
      </c>
      <c r="S10" s="680"/>
      <c r="T10" s="680"/>
      <c r="U10" s="680"/>
      <c r="V10" s="680"/>
      <c r="W10" s="680"/>
      <c r="X10" s="680"/>
      <c r="Y10" s="681"/>
      <c r="Z10" s="682" t="s">
        <v>138</v>
      </c>
      <c r="AA10" s="682"/>
      <c r="AB10" s="682"/>
      <c r="AC10" s="682"/>
      <c r="AD10" s="683" t="s">
        <v>138</v>
      </c>
      <c r="AE10" s="683"/>
      <c r="AF10" s="683"/>
      <c r="AG10" s="683"/>
      <c r="AH10" s="683"/>
      <c r="AI10" s="683"/>
      <c r="AJ10" s="683"/>
      <c r="AK10" s="683"/>
      <c r="AL10" s="684" t="s">
        <v>238</v>
      </c>
      <c r="AM10" s="685"/>
      <c r="AN10" s="685"/>
      <c r="AO10" s="686"/>
      <c r="AP10" s="676" t="s">
        <v>249</v>
      </c>
      <c r="AQ10" s="677"/>
      <c r="AR10" s="677"/>
      <c r="AS10" s="677"/>
      <c r="AT10" s="677"/>
      <c r="AU10" s="677"/>
      <c r="AV10" s="677"/>
      <c r="AW10" s="677"/>
      <c r="AX10" s="677"/>
      <c r="AY10" s="677"/>
      <c r="AZ10" s="677"/>
      <c r="BA10" s="677"/>
      <c r="BB10" s="677"/>
      <c r="BC10" s="677"/>
      <c r="BD10" s="677"/>
      <c r="BE10" s="677"/>
      <c r="BF10" s="678"/>
      <c r="BG10" s="679">
        <v>99181</v>
      </c>
      <c r="BH10" s="680"/>
      <c r="BI10" s="680"/>
      <c r="BJ10" s="680"/>
      <c r="BK10" s="680"/>
      <c r="BL10" s="680"/>
      <c r="BM10" s="680"/>
      <c r="BN10" s="681"/>
      <c r="BO10" s="682">
        <v>2.2000000000000002</v>
      </c>
      <c r="BP10" s="682"/>
      <c r="BQ10" s="682"/>
      <c r="BR10" s="682"/>
      <c r="BS10" s="688" t="s">
        <v>129</v>
      </c>
      <c r="BT10" s="680"/>
      <c r="BU10" s="680"/>
      <c r="BV10" s="680"/>
      <c r="BW10" s="680"/>
      <c r="BX10" s="680"/>
      <c r="BY10" s="680"/>
      <c r="BZ10" s="680"/>
      <c r="CA10" s="680"/>
      <c r="CB10" s="689"/>
      <c r="CD10" s="694" t="s">
        <v>250</v>
      </c>
      <c r="CE10" s="695"/>
      <c r="CF10" s="695"/>
      <c r="CG10" s="695"/>
      <c r="CH10" s="695"/>
      <c r="CI10" s="695"/>
      <c r="CJ10" s="695"/>
      <c r="CK10" s="695"/>
      <c r="CL10" s="695"/>
      <c r="CM10" s="695"/>
      <c r="CN10" s="695"/>
      <c r="CO10" s="695"/>
      <c r="CP10" s="695"/>
      <c r="CQ10" s="696"/>
      <c r="CR10" s="679" t="s">
        <v>138</v>
      </c>
      <c r="CS10" s="680"/>
      <c r="CT10" s="680"/>
      <c r="CU10" s="680"/>
      <c r="CV10" s="680"/>
      <c r="CW10" s="680"/>
      <c r="CX10" s="680"/>
      <c r="CY10" s="681"/>
      <c r="CZ10" s="682" t="s">
        <v>238</v>
      </c>
      <c r="DA10" s="682"/>
      <c r="DB10" s="682"/>
      <c r="DC10" s="682"/>
      <c r="DD10" s="688" t="s">
        <v>238</v>
      </c>
      <c r="DE10" s="680"/>
      <c r="DF10" s="680"/>
      <c r="DG10" s="680"/>
      <c r="DH10" s="680"/>
      <c r="DI10" s="680"/>
      <c r="DJ10" s="680"/>
      <c r="DK10" s="680"/>
      <c r="DL10" s="680"/>
      <c r="DM10" s="680"/>
      <c r="DN10" s="680"/>
      <c r="DO10" s="680"/>
      <c r="DP10" s="681"/>
      <c r="DQ10" s="688" t="s">
        <v>129</v>
      </c>
      <c r="DR10" s="680"/>
      <c r="DS10" s="680"/>
      <c r="DT10" s="680"/>
      <c r="DU10" s="680"/>
      <c r="DV10" s="680"/>
      <c r="DW10" s="680"/>
      <c r="DX10" s="680"/>
      <c r="DY10" s="680"/>
      <c r="DZ10" s="680"/>
      <c r="EA10" s="680"/>
      <c r="EB10" s="680"/>
      <c r="EC10" s="689"/>
    </row>
    <row r="11" spans="2:143" ht="11.25" customHeight="1">
      <c r="B11" s="676" t="s">
        <v>251</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138</v>
      </c>
      <c r="AA11" s="682"/>
      <c r="AB11" s="682"/>
      <c r="AC11" s="682"/>
      <c r="AD11" s="683" t="s">
        <v>238</v>
      </c>
      <c r="AE11" s="683"/>
      <c r="AF11" s="683"/>
      <c r="AG11" s="683"/>
      <c r="AH11" s="683"/>
      <c r="AI11" s="683"/>
      <c r="AJ11" s="683"/>
      <c r="AK11" s="683"/>
      <c r="AL11" s="684" t="s">
        <v>238</v>
      </c>
      <c r="AM11" s="685"/>
      <c r="AN11" s="685"/>
      <c r="AO11" s="686"/>
      <c r="AP11" s="676" t="s">
        <v>252</v>
      </c>
      <c r="AQ11" s="677"/>
      <c r="AR11" s="677"/>
      <c r="AS11" s="677"/>
      <c r="AT11" s="677"/>
      <c r="AU11" s="677"/>
      <c r="AV11" s="677"/>
      <c r="AW11" s="677"/>
      <c r="AX11" s="677"/>
      <c r="AY11" s="677"/>
      <c r="AZ11" s="677"/>
      <c r="BA11" s="677"/>
      <c r="BB11" s="677"/>
      <c r="BC11" s="677"/>
      <c r="BD11" s="677"/>
      <c r="BE11" s="677"/>
      <c r="BF11" s="678"/>
      <c r="BG11" s="679">
        <v>208570</v>
      </c>
      <c r="BH11" s="680"/>
      <c r="BI11" s="680"/>
      <c r="BJ11" s="680"/>
      <c r="BK11" s="680"/>
      <c r="BL11" s="680"/>
      <c r="BM11" s="680"/>
      <c r="BN11" s="681"/>
      <c r="BO11" s="682">
        <v>4.5999999999999996</v>
      </c>
      <c r="BP11" s="682"/>
      <c r="BQ11" s="682"/>
      <c r="BR11" s="682"/>
      <c r="BS11" s="688" t="s">
        <v>138</v>
      </c>
      <c r="BT11" s="680"/>
      <c r="BU11" s="680"/>
      <c r="BV11" s="680"/>
      <c r="BW11" s="680"/>
      <c r="BX11" s="680"/>
      <c r="BY11" s="680"/>
      <c r="BZ11" s="680"/>
      <c r="CA11" s="680"/>
      <c r="CB11" s="689"/>
      <c r="CD11" s="694" t="s">
        <v>253</v>
      </c>
      <c r="CE11" s="695"/>
      <c r="CF11" s="695"/>
      <c r="CG11" s="695"/>
      <c r="CH11" s="695"/>
      <c r="CI11" s="695"/>
      <c r="CJ11" s="695"/>
      <c r="CK11" s="695"/>
      <c r="CL11" s="695"/>
      <c r="CM11" s="695"/>
      <c r="CN11" s="695"/>
      <c r="CO11" s="695"/>
      <c r="CP11" s="695"/>
      <c r="CQ11" s="696"/>
      <c r="CR11" s="679">
        <v>147399</v>
      </c>
      <c r="CS11" s="680"/>
      <c r="CT11" s="680"/>
      <c r="CU11" s="680"/>
      <c r="CV11" s="680"/>
      <c r="CW11" s="680"/>
      <c r="CX11" s="680"/>
      <c r="CY11" s="681"/>
      <c r="CZ11" s="682">
        <v>1.3</v>
      </c>
      <c r="DA11" s="682"/>
      <c r="DB11" s="682"/>
      <c r="DC11" s="682"/>
      <c r="DD11" s="688">
        <v>20651</v>
      </c>
      <c r="DE11" s="680"/>
      <c r="DF11" s="680"/>
      <c r="DG11" s="680"/>
      <c r="DH11" s="680"/>
      <c r="DI11" s="680"/>
      <c r="DJ11" s="680"/>
      <c r="DK11" s="680"/>
      <c r="DL11" s="680"/>
      <c r="DM11" s="680"/>
      <c r="DN11" s="680"/>
      <c r="DO11" s="680"/>
      <c r="DP11" s="681"/>
      <c r="DQ11" s="688">
        <v>102210</v>
      </c>
      <c r="DR11" s="680"/>
      <c r="DS11" s="680"/>
      <c r="DT11" s="680"/>
      <c r="DU11" s="680"/>
      <c r="DV11" s="680"/>
      <c r="DW11" s="680"/>
      <c r="DX11" s="680"/>
      <c r="DY11" s="680"/>
      <c r="DZ11" s="680"/>
      <c r="EA11" s="680"/>
      <c r="EB11" s="680"/>
      <c r="EC11" s="689"/>
    </row>
    <row r="12" spans="2:143" ht="11.25" customHeight="1">
      <c r="B12" s="676" t="s">
        <v>254</v>
      </c>
      <c r="C12" s="677"/>
      <c r="D12" s="677"/>
      <c r="E12" s="677"/>
      <c r="F12" s="677"/>
      <c r="G12" s="677"/>
      <c r="H12" s="677"/>
      <c r="I12" s="677"/>
      <c r="J12" s="677"/>
      <c r="K12" s="677"/>
      <c r="L12" s="677"/>
      <c r="M12" s="677"/>
      <c r="N12" s="677"/>
      <c r="O12" s="677"/>
      <c r="P12" s="677"/>
      <c r="Q12" s="678"/>
      <c r="R12" s="679">
        <v>519074</v>
      </c>
      <c r="S12" s="680"/>
      <c r="T12" s="680"/>
      <c r="U12" s="680"/>
      <c r="V12" s="680"/>
      <c r="W12" s="680"/>
      <c r="X12" s="680"/>
      <c r="Y12" s="681"/>
      <c r="Z12" s="682">
        <v>4</v>
      </c>
      <c r="AA12" s="682"/>
      <c r="AB12" s="682"/>
      <c r="AC12" s="682"/>
      <c r="AD12" s="683">
        <v>519074</v>
      </c>
      <c r="AE12" s="683"/>
      <c r="AF12" s="683"/>
      <c r="AG12" s="683"/>
      <c r="AH12" s="683"/>
      <c r="AI12" s="683"/>
      <c r="AJ12" s="683"/>
      <c r="AK12" s="683"/>
      <c r="AL12" s="684">
        <v>6.9</v>
      </c>
      <c r="AM12" s="685"/>
      <c r="AN12" s="685"/>
      <c r="AO12" s="686"/>
      <c r="AP12" s="676" t="s">
        <v>255</v>
      </c>
      <c r="AQ12" s="677"/>
      <c r="AR12" s="677"/>
      <c r="AS12" s="677"/>
      <c r="AT12" s="677"/>
      <c r="AU12" s="677"/>
      <c r="AV12" s="677"/>
      <c r="AW12" s="677"/>
      <c r="AX12" s="677"/>
      <c r="AY12" s="677"/>
      <c r="AZ12" s="677"/>
      <c r="BA12" s="677"/>
      <c r="BB12" s="677"/>
      <c r="BC12" s="677"/>
      <c r="BD12" s="677"/>
      <c r="BE12" s="677"/>
      <c r="BF12" s="678"/>
      <c r="BG12" s="679">
        <v>2203223</v>
      </c>
      <c r="BH12" s="680"/>
      <c r="BI12" s="680"/>
      <c r="BJ12" s="680"/>
      <c r="BK12" s="680"/>
      <c r="BL12" s="680"/>
      <c r="BM12" s="680"/>
      <c r="BN12" s="681"/>
      <c r="BO12" s="682">
        <v>48.9</v>
      </c>
      <c r="BP12" s="682"/>
      <c r="BQ12" s="682"/>
      <c r="BR12" s="682"/>
      <c r="BS12" s="688" t="s">
        <v>238</v>
      </c>
      <c r="BT12" s="680"/>
      <c r="BU12" s="680"/>
      <c r="BV12" s="680"/>
      <c r="BW12" s="680"/>
      <c r="BX12" s="680"/>
      <c r="BY12" s="680"/>
      <c r="BZ12" s="680"/>
      <c r="CA12" s="680"/>
      <c r="CB12" s="689"/>
      <c r="CD12" s="694" t="s">
        <v>256</v>
      </c>
      <c r="CE12" s="695"/>
      <c r="CF12" s="695"/>
      <c r="CG12" s="695"/>
      <c r="CH12" s="695"/>
      <c r="CI12" s="695"/>
      <c r="CJ12" s="695"/>
      <c r="CK12" s="695"/>
      <c r="CL12" s="695"/>
      <c r="CM12" s="695"/>
      <c r="CN12" s="695"/>
      <c r="CO12" s="695"/>
      <c r="CP12" s="695"/>
      <c r="CQ12" s="696"/>
      <c r="CR12" s="679">
        <v>397621</v>
      </c>
      <c r="CS12" s="680"/>
      <c r="CT12" s="680"/>
      <c r="CU12" s="680"/>
      <c r="CV12" s="680"/>
      <c r="CW12" s="680"/>
      <c r="CX12" s="680"/>
      <c r="CY12" s="681"/>
      <c r="CZ12" s="682">
        <v>3.4</v>
      </c>
      <c r="DA12" s="682"/>
      <c r="DB12" s="682"/>
      <c r="DC12" s="682"/>
      <c r="DD12" s="688">
        <v>44389</v>
      </c>
      <c r="DE12" s="680"/>
      <c r="DF12" s="680"/>
      <c r="DG12" s="680"/>
      <c r="DH12" s="680"/>
      <c r="DI12" s="680"/>
      <c r="DJ12" s="680"/>
      <c r="DK12" s="680"/>
      <c r="DL12" s="680"/>
      <c r="DM12" s="680"/>
      <c r="DN12" s="680"/>
      <c r="DO12" s="680"/>
      <c r="DP12" s="681"/>
      <c r="DQ12" s="688">
        <v>306038</v>
      </c>
      <c r="DR12" s="680"/>
      <c r="DS12" s="680"/>
      <c r="DT12" s="680"/>
      <c r="DU12" s="680"/>
      <c r="DV12" s="680"/>
      <c r="DW12" s="680"/>
      <c r="DX12" s="680"/>
      <c r="DY12" s="680"/>
      <c r="DZ12" s="680"/>
      <c r="EA12" s="680"/>
      <c r="EB12" s="680"/>
      <c r="EC12" s="689"/>
    </row>
    <row r="13" spans="2:143" ht="11.25" customHeight="1">
      <c r="B13" s="676" t="s">
        <v>257</v>
      </c>
      <c r="C13" s="677"/>
      <c r="D13" s="677"/>
      <c r="E13" s="677"/>
      <c r="F13" s="677"/>
      <c r="G13" s="677"/>
      <c r="H13" s="677"/>
      <c r="I13" s="677"/>
      <c r="J13" s="677"/>
      <c r="K13" s="677"/>
      <c r="L13" s="677"/>
      <c r="M13" s="677"/>
      <c r="N13" s="677"/>
      <c r="O13" s="677"/>
      <c r="P13" s="677"/>
      <c r="Q13" s="678"/>
      <c r="R13" s="679">
        <v>52149</v>
      </c>
      <c r="S13" s="680"/>
      <c r="T13" s="680"/>
      <c r="U13" s="680"/>
      <c r="V13" s="680"/>
      <c r="W13" s="680"/>
      <c r="X13" s="680"/>
      <c r="Y13" s="681"/>
      <c r="Z13" s="682">
        <v>0.4</v>
      </c>
      <c r="AA13" s="682"/>
      <c r="AB13" s="682"/>
      <c r="AC13" s="682"/>
      <c r="AD13" s="683">
        <v>52149</v>
      </c>
      <c r="AE13" s="683"/>
      <c r="AF13" s="683"/>
      <c r="AG13" s="683"/>
      <c r="AH13" s="683"/>
      <c r="AI13" s="683"/>
      <c r="AJ13" s="683"/>
      <c r="AK13" s="683"/>
      <c r="AL13" s="684">
        <v>0.7</v>
      </c>
      <c r="AM13" s="685"/>
      <c r="AN13" s="685"/>
      <c r="AO13" s="686"/>
      <c r="AP13" s="676" t="s">
        <v>258</v>
      </c>
      <c r="AQ13" s="677"/>
      <c r="AR13" s="677"/>
      <c r="AS13" s="677"/>
      <c r="AT13" s="677"/>
      <c r="AU13" s="677"/>
      <c r="AV13" s="677"/>
      <c r="AW13" s="677"/>
      <c r="AX13" s="677"/>
      <c r="AY13" s="677"/>
      <c r="AZ13" s="677"/>
      <c r="BA13" s="677"/>
      <c r="BB13" s="677"/>
      <c r="BC13" s="677"/>
      <c r="BD13" s="677"/>
      <c r="BE13" s="677"/>
      <c r="BF13" s="678"/>
      <c r="BG13" s="679">
        <v>2190631</v>
      </c>
      <c r="BH13" s="680"/>
      <c r="BI13" s="680"/>
      <c r="BJ13" s="680"/>
      <c r="BK13" s="680"/>
      <c r="BL13" s="680"/>
      <c r="BM13" s="680"/>
      <c r="BN13" s="681"/>
      <c r="BO13" s="682">
        <v>48.7</v>
      </c>
      <c r="BP13" s="682"/>
      <c r="BQ13" s="682"/>
      <c r="BR13" s="682"/>
      <c r="BS13" s="688" t="s">
        <v>238</v>
      </c>
      <c r="BT13" s="680"/>
      <c r="BU13" s="680"/>
      <c r="BV13" s="680"/>
      <c r="BW13" s="680"/>
      <c r="BX13" s="680"/>
      <c r="BY13" s="680"/>
      <c r="BZ13" s="680"/>
      <c r="CA13" s="680"/>
      <c r="CB13" s="689"/>
      <c r="CD13" s="694" t="s">
        <v>259</v>
      </c>
      <c r="CE13" s="695"/>
      <c r="CF13" s="695"/>
      <c r="CG13" s="695"/>
      <c r="CH13" s="695"/>
      <c r="CI13" s="695"/>
      <c r="CJ13" s="695"/>
      <c r="CK13" s="695"/>
      <c r="CL13" s="695"/>
      <c r="CM13" s="695"/>
      <c r="CN13" s="695"/>
      <c r="CO13" s="695"/>
      <c r="CP13" s="695"/>
      <c r="CQ13" s="696"/>
      <c r="CR13" s="679">
        <v>984049</v>
      </c>
      <c r="CS13" s="680"/>
      <c r="CT13" s="680"/>
      <c r="CU13" s="680"/>
      <c r="CV13" s="680"/>
      <c r="CW13" s="680"/>
      <c r="CX13" s="680"/>
      <c r="CY13" s="681"/>
      <c r="CZ13" s="682">
        <v>8.4</v>
      </c>
      <c r="DA13" s="682"/>
      <c r="DB13" s="682"/>
      <c r="DC13" s="682"/>
      <c r="DD13" s="688">
        <v>312254</v>
      </c>
      <c r="DE13" s="680"/>
      <c r="DF13" s="680"/>
      <c r="DG13" s="680"/>
      <c r="DH13" s="680"/>
      <c r="DI13" s="680"/>
      <c r="DJ13" s="680"/>
      <c r="DK13" s="680"/>
      <c r="DL13" s="680"/>
      <c r="DM13" s="680"/>
      <c r="DN13" s="680"/>
      <c r="DO13" s="680"/>
      <c r="DP13" s="681"/>
      <c r="DQ13" s="688">
        <v>775363</v>
      </c>
      <c r="DR13" s="680"/>
      <c r="DS13" s="680"/>
      <c r="DT13" s="680"/>
      <c r="DU13" s="680"/>
      <c r="DV13" s="680"/>
      <c r="DW13" s="680"/>
      <c r="DX13" s="680"/>
      <c r="DY13" s="680"/>
      <c r="DZ13" s="680"/>
      <c r="EA13" s="680"/>
      <c r="EB13" s="680"/>
      <c r="EC13" s="689"/>
    </row>
    <row r="14" spans="2:143" ht="11.25" customHeight="1">
      <c r="B14" s="676" t="s">
        <v>260</v>
      </c>
      <c r="C14" s="677"/>
      <c r="D14" s="677"/>
      <c r="E14" s="677"/>
      <c r="F14" s="677"/>
      <c r="G14" s="677"/>
      <c r="H14" s="677"/>
      <c r="I14" s="677"/>
      <c r="J14" s="677"/>
      <c r="K14" s="677"/>
      <c r="L14" s="677"/>
      <c r="M14" s="677"/>
      <c r="N14" s="677"/>
      <c r="O14" s="677"/>
      <c r="P14" s="677"/>
      <c r="Q14" s="678"/>
      <c r="R14" s="679" t="s">
        <v>138</v>
      </c>
      <c r="S14" s="680"/>
      <c r="T14" s="680"/>
      <c r="U14" s="680"/>
      <c r="V14" s="680"/>
      <c r="W14" s="680"/>
      <c r="X14" s="680"/>
      <c r="Y14" s="681"/>
      <c r="Z14" s="682" t="s">
        <v>238</v>
      </c>
      <c r="AA14" s="682"/>
      <c r="AB14" s="682"/>
      <c r="AC14" s="682"/>
      <c r="AD14" s="683" t="s">
        <v>129</v>
      </c>
      <c r="AE14" s="683"/>
      <c r="AF14" s="683"/>
      <c r="AG14" s="683"/>
      <c r="AH14" s="683"/>
      <c r="AI14" s="683"/>
      <c r="AJ14" s="683"/>
      <c r="AK14" s="683"/>
      <c r="AL14" s="684" t="s">
        <v>238</v>
      </c>
      <c r="AM14" s="685"/>
      <c r="AN14" s="685"/>
      <c r="AO14" s="686"/>
      <c r="AP14" s="676" t="s">
        <v>261</v>
      </c>
      <c r="AQ14" s="677"/>
      <c r="AR14" s="677"/>
      <c r="AS14" s="677"/>
      <c r="AT14" s="677"/>
      <c r="AU14" s="677"/>
      <c r="AV14" s="677"/>
      <c r="AW14" s="677"/>
      <c r="AX14" s="677"/>
      <c r="AY14" s="677"/>
      <c r="AZ14" s="677"/>
      <c r="BA14" s="677"/>
      <c r="BB14" s="677"/>
      <c r="BC14" s="677"/>
      <c r="BD14" s="677"/>
      <c r="BE14" s="677"/>
      <c r="BF14" s="678"/>
      <c r="BG14" s="679">
        <v>83245</v>
      </c>
      <c r="BH14" s="680"/>
      <c r="BI14" s="680"/>
      <c r="BJ14" s="680"/>
      <c r="BK14" s="680"/>
      <c r="BL14" s="680"/>
      <c r="BM14" s="680"/>
      <c r="BN14" s="681"/>
      <c r="BO14" s="682">
        <v>1.8</v>
      </c>
      <c r="BP14" s="682"/>
      <c r="BQ14" s="682"/>
      <c r="BR14" s="682"/>
      <c r="BS14" s="688" t="s">
        <v>238</v>
      </c>
      <c r="BT14" s="680"/>
      <c r="BU14" s="680"/>
      <c r="BV14" s="680"/>
      <c r="BW14" s="680"/>
      <c r="BX14" s="680"/>
      <c r="BY14" s="680"/>
      <c r="BZ14" s="680"/>
      <c r="CA14" s="680"/>
      <c r="CB14" s="689"/>
      <c r="CD14" s="694" t="s">
        <v>262</v>
      </c>
      <c r="CE14" s="695"/>
      <c r="CF14" s="695"/>
      <c r="CG14" s="695"/>
      <c r="CH14" s="695"/>
      <c r="CI14" s="695"/>
      <c r="CJ14" s="695"/>
      <c r="CK14" s="695"/>
      <c r="CL14" s="695"/>
      <c r="CM14" s="695"/>
      <c r="CN14" s="695"/>
      <c r="CO14" s="695"/>
      <c r="CP14" s="695"/>
      <c r="CQ14" s="696"/>
      <c r="CR14" s="679">
        <v>903426</v>
      </c>
      <c r="CS14" s="680"/>
      <c r="CT14" s="680"/>
      <c r="CU14" s="680"/>
      <c r="CV14" s="680"/>
      <c r="CW14" s="680"/>
      <c r="CX14" s="680"/>
      <c r="CY14" s="681"/>
      <c r="CZ14" s="682">
        <v>7.7</v>
      </c>
      <c r="DA14" s="682"/>
      <c r="DB14" s="682"/>
      <c r="DC14" s="682"/>
      <c r="DD14" s="688">
        <v>406392</v>
      </c>
      <c r="DE14" s="680"/>
      <c r="DF14" s="680"/>
      <c r="DG14" s="680"/>
      <c r="DH14" s="680"/>
      <c r="DI14" s="680"/>
      <c r="DJ14" s="680"/>
      <c r="DK14" s="680"/>
      <c r="DL14" s="680"/>
      <c r="DM14" s="680"/>
      <c r="DN14" s="680"/>
      <c r="DO14" s="680"/>
      <c r="DP14" s="681"/>
      <c r="DQ14" s="688">
        <v>497560</v>
      </c>
      <c r="DR14" s="680"/>
      <c r="DS14" s="680"/>
      <c r="DT14" s="680"/>
      <c r="DU14" s="680"/>
      <c r="DV14" s="680"/>
      <c r="DW14" s="680"/>
      <c r="DX14" s="680"/>
      <c r="DY14" s="680"/>
      <c r="DZ14" s="680"/>
      <c r="EA14" s="680"/>
      <c r="EB14" s="680"/>
      <c r="EC14" s="689"/>
    </row>
    <row r="15" spans="2:143" ht="11.25" customHeight="1">
      <c r="B15" s="676" t="s">
        <v>263</v>
      </c>
      <c r="C15" s="677"/>
      <c r="D15" s="677"/>
      <c r="E15" s="677"/>
      <c r="F15" s="677"/>
      <c r="G15" s="677"/>
      <c r="H15" s="677"/>
      <c r="I15" s="677"/>
      <c r="J15" s="677"/>
      <c r="K15" s="677"/>
      <c r="L15" s="677"/>
      <c r="M15" s="677"/>
      <c r="N15" s="677"/>
      <c r="O15" s="677"/>
      <c r="P15" s="677"/>
      <c r="Q15" s="678"/>
      <c r="R15" s="679">
        <v>29935</v>
      </c>
      <c r="S15" s="680"/>
      <c r="T15" s="680"/>
      <c r="U15" s="680"/>
      <c r="V15" s="680"/>
      <c r="W15" s="680"/>
      <c r="X15" s="680"/>
      <c r="Y15" s="681"/>
      <c r="Z15" s="682">
        <v>0.2</v>
      </c>
      <c r="AA15" s="682"/>
      <c r="AB15" s="682"/>
      <c r="AC15" s="682"/>
      <c r="AD15" s="683">
        <v>29935</v>
      </c>
      <c r="AE15" s="683"/>
      <c r="AF15" s="683"/>
      <c r="AG15" s="683"/>
      <c r="AH15" s="683"/>
      <c r="AI15" s="683"/>
      <c r="AJ15" s="683"/>
      <c r="AK15" s="683"/>
      <c r="AL15" s="684">
        <v>0.4</v>
      </c>
      <c r="AM15" s="685"/>
      <c r="AN15" s="685"/>
      <c r="AO15" s="686"/>
      <c r="AP15" s="676" t="s">
        <v>264</v>
      </c>
      <c r="AQ15" s="677"/>
      <c r="AR15" s="677"/>
      <c r="AS15" s="677"/>
      <c r="AT15" s="677"/>
      <c r="AU15" s="677"/>
      <c r="AV15" s="677"/>
      <c r="AW15" s="677"/>
      <c r="AX15" s="677"/>
      <c r="AY15" s="677"/>
      <c r="AZ15" s="677"/>
      <c r="BA15" s="677"/>
      <c r="BB15" s="677"/>
      <c r="BC15" s="677"/>
      <c r="BD15" s="677"/>
      <c r="BE15" s="677"/>
      <c r="BF15" s="678"/>
      <c r="BG15" s="679">
        <v>213430</v>
      </c>
      <c r="BH15" s="680"/>
      <c r="BI15" s="680"/>
      <c r="BJ15" s="680"/>
      <c r="BK15" s="680"/>
      <c r="BL15" s="680"/>
      <c r="BM15" s="680"/>
      <c r="BN15" s="681"/>
      <c r="BO15" s="682">
        <v>4.7</v>
      </c>
      <c r="BP15" s="682"/>
      <c r="BQ15" s="682"/>
      <c r="BR15" s="682"/>
      <c r="BS15" s="688" t="s">
        <v>238</v>
      </c>
      <c r="BT15" s="680"/>
      <c r="BU15" s="680"/>
      <c r="BV15" s="680"/>
      <c r="BW15" s="680"/>
      <c r="BX15" s="680"/>
      <c r="BY15" s="680"/>
      <c r="BZ15" s="680"/>
      <c r="CA15" s="680"/>
      <c r="CB15" s="689"/>
      <c r="CD15" s="694" t="s">
        <v>265</v>
      </c>
      <c r="CE15" s="695"/>
      <c r="CF15" s="695"/>
      <c r="CG15" s="695"/>
      <c r="CH15" s="695"/>
      <c r="CI15" s="695"/>
      <c r="CJ15" s="695"/>
      <c r="CK15" s="695"/>
      <c r="CL15" s="695"/>
      <c r="CM15" s="695"/>
      <c r="CN15" s="695"/>
      <c r="CO15" s="695"/>
      <c r="CP15" s="695"/>
      <c r="CQ15" s="696"/>
      <c r="CR15" s="679">
        <v>1823324</v>
      </c>
      <c r="CS15" s="680"/>
      <c r="CT15" s="680"/>
      <c r="CU15" s="680"/>
      <c r="CV15" s="680"/>
      <c r="CW15" s="680"/>
      <c r="CX15" s="680"/>
      <c r="CY15" s="681"/>
      <c r="CZ15" s="682">
        <v>15.6</v>
      </c>
      <c r="DA15" s="682"/>
      <c r="DB15" s="682"/>
      <c r="DC15" s="682"/>
      <c r="DD15" s="688">
        <v>724578</v>
      </c>
      <c r="DE15" s="680"/>
      <c r="DF15" s="680"/>
      <c r="DG15" s="680"/>
      <c r="DH15" s="680"/>
      <c r="DI15" s="680"/>
      <c r="DJ15" s="680"/>
      <c r="DK15" s="680"/>
      <c r="DL15" s="680"/>
      <c r="DM15" s="680"/>
      <c r="DN15" s="680"/>
      <c r="DO15" s="680"/>
      <c r="DP15" s="681"/>
      <c r="DQ15" s="688">
        <v>1100876</v>
      </c>
      <c r="DR15" s="680"/>
      <c r="DS15" s="680"/>
      <c r="DT15" s="680"/>
      <c r="DU15" s="680"/>
      <c r="DV15" s="680"/>
      <c r="DW15" s="680"/>
      <c r="DX15" s="680"/>
      <c r="DY15" s="680"/>
      <c r="DZ15" s="680"/>
      <c r="EA15" s="680"/>
      <c r="EB15" s="680"/>
      <c r="EC15" s="689"/>
    </row>
    <row r="16" spans="2:143" ht="11.25" customHeight="1">
      <c r="B16" s="676" t="s">
        <v>266</v>
      </c>
      <c r="C16" s="677"/>
      <c r="D16" s="677"/>
      <c r="E16" s="677"/>
      <c r="F16" s="677"/>
      <c r="G16" s="677"/>
      <c r="H16" s="677"/>
      <c r="I16" s="677"/>
      <c r="J16" s="677"/>
      <c r="K16" s="677"/>
      <c r="L16" s="677"/>
      <c r="M16" s="677"/>
      <c r="N16" s="677"/>
      <c r="O16" s="677"/>
      <c r="P16" s="677"/>
      <c r="Q16" s="678"/>
      <c r="R16" s="679" t="s">
        <v>138</v>
      </c>
      <c r="S16" s="680"/>
      <c r="T16" s="680"/>
      <c r="U16" s="680"/>
      <c r="V16" s="680"/>
      <c r="W16" s="680"/>
      <c r="X16" s="680"/>
      <c r="Y16" s="681"/>
      <c r="Z16" s="682" t="s">
        <v>129</v>
      </c>
      <c r="AA16" s="682"/>
      <c r="AB16" s="682"/>
      <c r="AC16" s="682"/>
      <c r="AD16" s="683" t="s">
        <v>238</v>
      </c>
      <c r="AE16" s="683"/>
      <c r="AF16" s="683"/>
      <c r="AG16" s="683"/>
      <c r="AH16" s="683"/>
      <c r="AI16" s="683"/>
      <c r="AJ16" s="683"/>
      <c r="AK16" s="683"/>
      <c r="AL16" s="684" t="s">
        <v>238</v>
      </c>
      <c r="AM16" s="685"/>
      <c r="AN16" s="685"/>
      <c r="AO16" s="686"/>
      <c r="AP16" s="676" t="s">
        <v>267</v>
      </c>
      <c r="AQ16" s="677"/>
      <c r="AR16" s="677"/>
      <c r="AS16" s="677"/>
      <c r="AT16" s="677"/>
      <c r="AU16" s="677"/>
      <c r="AV16" s="677"/>
      <c r="AW16" s="677"/>
      <c r="AX16" s="677"/>
      <c r="AY16" s="677"/>
      <c r="AZ16" s="677"/>
      <c r="BA16" s="677"/>
      <c r="BB16" s="677"/>
      <c r="BC16" s="677"/>
      <c r="BD16" s="677"/>
      <c r="BE16" s="677"/>
      <c r="BF16" s="678"/>
      <c r="BG16" s="679" t="s">
        <v>238</v>
      </c>
      <c r="BH16" s="680"/>
      <c r="BI16" s="680"/>
      <c r="BJ16" s="680"/>
      <c r="BK16" s="680"/>
      <c r="BL16" s="680"/>
      <c r="BM16" s="680"/>
      <c r="BN16" s="681"/>
      <c r="BO16" s="682" t="s">
        <v>238</v>
      </c>
      <c r="BP16" s="682"/>
      <c r="BQ16" s="682"/>
      <c r="BR16" s="682"/>
      <c r="BS16" s="688" t="s">
        <v>238</v>
      </c>
      <c r="BT16" s="680"/>
      <c r="BU16" s="680"/>
      <c r="BV16" s="680"/>
      <c r="BW16" s="680"/>
      <c r="BX16" s="680"/>
      <c r="BY16" s="680"/>
      <c r="BZ16" s="680"/>
      <c r="CA16" s="680"/>
      <c r="CB16" s="689"/>
      <c r="CD16" s="694" t="s">
        <v>268</v>
      </c>
      <c r="CE16" s="695"/>
      <c r="CF16" s="695"/>
      <c r="CG16" s="695"/>
      <c r="CH16" s="695"/>
      <c r="CI16" s="695"/>
      <c r="CJ16" s="695"/>
      <c r="CK16" s="695"/>
      <c r="CL16" s="695"/>
      <c r="CM16" s="695"/>
      <c r="CN16" s="695"/>
      <c r="CO16" s="695"/>
      <c r="CP16" s="695"/>
      <c r="CQ16" s="696"/>
      <c r="CR16" s="679" t="s">
        <v>138</v>
      </c>
      <c r="CS16" s="680"/>
      <c r="CT16" s="680"/>
      <c r="CU16" s="680"/>
      <c r="CV16" s="680"/>
      <c r="CW16" s="680"/>
      <c r="CX16" s="680"/>
      <c r="CY16" s="681"/>
      <c r="CZ16" s="682" t="s">
        <v>238</v>
      </c>
      <c r="DA16" s="682"/>
      <c r="DB16" s="682"/>
      <c r="DC16" s="682"/>
      <c r="DD16" s="688" t="s">
        <v>238</v>
      </c>
      <c r="DE16" s="680"/>
      <c r="DF16" s="680"/>
      <c r="DG16" s="680"/>
      <c r="DH16" s="680"/>
      <c r="DI16" s="680"/>
      <c r="DJ16" s="680"/>
      <c r="DK16" s="680"/>
      <c r="DL16" s="680"/>
      <c r="DM16" s="680"/>
      <c r="DN16" s="680"/>
      <c r="DO16" s="680"/>
      <c r="DP16" s="681"/>
      <c r="DQ16" s="688" t="s">
        <v>129</v>
      </c>
      <c r="DR16" s="680"/>
      <c r="DS16" s="680"/>
      <c r="DT16" s="680"/>
      <c r="DU16" s="680"/>
      <c r="DV16" s="680"/>
      <c r="DW16" s="680"/>
      <c r="DX16" s="680"/>
      <c r="DY16" s="680"/>
      <c r="DZ16" s="680"/>
      <c r="EA16" s="680"/>
      <c r="EB16" s="680"/>
      <c r="EC16" s="689"/>
    </row>
    <row r="17" spans="2:133" ht="11.25" customHeight="1">
      <c r="B17" s="676" t="s">
        <v>269</v>
      </c>
      <c r="C17" s="677"/>
      <c r="D17" s="677"/>
      <c r="E17" s="677"/>
      <c r="F17" s="677"/>
      <c r="G17" s="677"/>
      <c r="H17" s="677"/>
      <c r="I17" s="677"/>
      <c r="J17" s="677"/>
      <c r="K17" s="677"/>
      <c r="L17" s="677"/>
      <c r="M17" s="677"/>
      <c r="N17" s="677"/>
      <c r="O17" s="677"/>
      <c r="P17" s="677"/>
      <c r="Q17" s="678"/>
      <c r="R17" s="679">
        <v>18173</v>
      </c>
      <c r="S17" s="680"/>
      <c r="T17" s="680"/>
      <c r="U17" s="680"/>
      <c r="V17" s="680"/>
      <c r="W17" s="680"/>
      <c r="X17" s="680"/>
      <c r="Y17" s="681"/>
      <c r="Z17" s="682">
        <v>0.1</v>
      </c>
      <c r="AA17" s="682"/>
      <c r="AB17" s="682"/>
      <c r="AC17" s="682"/>
      <c r="AD17" s="683">
        <v>18173</v>
      </c>
      <c r="AE17" s="683"/>
      <c r="AF17" s="683"/>
      <c r="AG17" s="683"/>
      <c r="AH17" s="683"/>
      <c r="AI17" s="683"/>
      <c r="AJ17" s="683"/>
      <c r="AK17" s="683"/>
      <c r="AL17" s="684">
        <v>0.2</v>
      </c>
      <c r="AM17" s="685"/>
      <c r="AN17" s="685"/>
      <c r="AO17" s="686"/>
      <c r="AP17" s="676" t="s">
        <v>270</v>
      </c>
      <c r="AQ17" s="677"/>
      <c r="AR17" s="677"/>
      <c r="AS17" s="677"/>
      <c r="AT17" s="677"/>
      <c r="AU17" s="677"/>
      <c r="AV17" s="677"/>
      <c r="AW17" s="677"/>
      <c r="AX17" s="677"/>
      <c r="AY17" s="677"/>
      <c r="AZ17" s="677"/>
      <c r="BA17" s="677"/>
      <c r="BB17" s="677"/>
      <c r="BC17" s="677"/>
      <c r="BD17" s="677"/>
      <c r="BE17" s="677"/>
      <c r="BF17" s="678"/>
      <c r="BG17" s="679" t="s">
        <v>238</v>
      </c>
      <c r="BH17" s="680"/>
      <c r="BI17" s="680"/>
      <c r="BJ17" s="680"/>
      <c r="BK17" s="680"/>
      <c r="BL17" s="680"/>
      <c r="BM17" s="680"/>
      <c r="BN17" s="681"/>
      <c r="BO17" s="682" t="s">
        <v>238</v>
      </c>
      <c r="BP17" s="682"/>
      <c r="BQ17" s="682"/>
      <c r="BR17" s="682"/>
      <c r="BS17" s="688" t="s">
        <v>238</v>
      </c>
      <c r="BT17" s="680"/>
      <c r="BU17" s="680"/>
      <c r="BV17" s="680"/>
      <c r="BW17" s="680"/>
      <c r="BX17" s="680"/>
      <c r="BY17" s="680"/>
      <c r="BZ17" s="680"/>
      <c r="CA17" s="680"/>
      <c r="CB17" s="689"/>
      <c r="CD17" s="694" t="s">
        <v>271</v>
      </c>
      <c r="CE17" s="695"/>
      <c r="CF17" s="695"/>
      <c r="CG17" s="695"/>
      <c r="CH17" s="695"/>
      <c r="CI17" s="695"/>
      <c r="CJ17" s="695"/>
      <c r="CK17" s="695"/>
      <c r="CL17" s="695"/>
      <c r="CM17" s="695"/>
      <c r="CN17" s="695"/>
      <c r="CO17" s="695"/>
      <c r="CP17" s="695"/>
      <c r="CQ17" s="696"/>
      <c r="CR17" s="679">
        <v>1539667</v>
      </c>
      <c r="CS17" s="680"/>
      <c r="CT17" s="680"/>
      <c r="CU17" s="680"/>
      <c r="CV17" s="680"/>
      <c r="CW17" s="680"/>
      <c r="CX17" s="680"/>
      <c r="CY17" s="681"/>
      <c r="CZ17" s="682">
        <v>13.2</v>
      </c>
      <c r="DA17" s="682"/>
      <c r="DB17" s="682"/>
      <c r="DC17" s="682"/>
      <c r="DD17" s="688" t="s">
        <v>238</v>
      </c>
      <c r="DE17" s="680"/>
      <c r="DF17" s="680"/>
      <c r="DG17" s="680"/>
      <c r="DH17" s="680"/>
      <c r="DI17" s="680"/>
      <c r="DJ17" s="680"/>
      <c r="DK17" s="680"/>
      <c r="DL17" s="680"/>
      <c r="DM17" s="680"/>
      <c r="DN17" s="680"/>
      <c r="DO17" s="680"/>
      <c r="DP17" s="681"/>
      <c r="DQ17" s="688">
        <v>1522089</v>
      </c>
      <c r="DR17" s="680"/>
      <c r="DS17" s="680"/>
      <c r="DT17" s="680"/>
      <c r="DU17" s="680"/>
      <c r="DV17" s="680"/>
      <c r="DW17" s="680"/>
      <c r="DX17" s="680"/>
      <c r="DY17" s="680"/>
      <c r="DZ17" s="680"/>
      <c r="EA17" s="680"/>
      <c r="EB17" s="680"/>
      <c r="EC17" s="689"/>
    </row>
    <row r="18" spans="2:133" ht="11.25" customHeight="1">
      <c r="B18" s="676" t="s">
        <v>272</v>
      </c>
      <c r="C18" s="677"/>
      <c r="D18" s="677"/>
      <c r="E18" s="677"/>
      <c r="F18" s="677"/>
      <c r="G18" s="677"/>
      <c r="H18" s="677"/>
      <c r="I18" s="677"/>
      <c r="J18" s="677"/>
      <c r="K18" s="677"/>
      <c r="L18" s="677"/>
      <c r="M18" s="677"/>
      <c r="N18" s="677"/>
      <c r="O18" s="677"/>
      <c r="P18" s="677"/>
      <c r="Q18" s="678"/>
      <c r="R18" s="679">
        <v>2489225</v>
      </c>
      <c r="S18" s="680"/>
      <c r="T18" s="680"/>
      <c r="U18" s="680"/>
      <c r="V18" s="680"/>
      <c r="W18" s="680"/>
      <c r="X18" s="680"/>
      <c r="Y18" s="681"/>
      <c r="Z18" s="682">
        <v>19.100000000000001</v>
      </c>
      <c r="AA18" s="682"/>
      <c r="AB18" s="682"/>
      <c r="AC18" s="682"/>
      <c r="AD18" s="683">
        <v>2214981</v>
      </c>
      <c r="AE18" s="683"/>
      <c r="AF18" s="683"/>
      <c r="AG18" s="683"/>
      <c r="AH18" s="683"/>
      <c r="AI18" s="683"/>
      <c r="AJ18" s="683"/>
      <c r="AK18" s="683"/>
      <c r="AL18" s="684">
        <v>29.3</v>
      </c>
      <c r="AM18" s="685"/>
      <c r="AN18" s="685"/>
      <c r="AO18" s="686"/>
      <c r="AP18" s="676" t="s">
        <v>273</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238</v>
      </c>
      <c r="BP18" s="682"/>
      <c r="BQ18" s="682"/>
      <c r="BR18" s="682"/>
      <c r="BS18" s="688" t="s">
        <v>238</v>
      </c>
      <c r="BT18" s="680"/>
      <c r="BU18" s="680"/>
      <c r="BV18" s="680"/>
      <c r="BW18" s="680"/>
      <c r="BX18" s="680"/>
      <c r="BY18" s="680"/>
      <c r="BZ18" s="680"/>
      <c r="CA18" s="680"/>
      <c r="CB18" s="689"/>
      <c r="CD18" s="694" t="s">
        <v>274</v>
      </c>
      <c r="CE18" s="695"/>
      <c r="CF18" s="695"/>
      <c r="CG18" s="695"/>
      <c r="CH18" s="695"/>
      <c r="CI18" s="695"/>
      <c r="CJ18" s="695"/>
      <c r="CK18" s="695"/>
      <c r="CL18" s="695"/>
      <c r="CM18" s="695"/>
      <c r="CN18" s="695"/>
      <c r="CO18" s="695"/>
      <c r="CP18" s="695"/>
      <c r="CQ18" s="696"/>
      <c r="CR18" s="679">
        <v>17557</v>
      </c>
      <c r="CS18" s="680"/>
      <c r="CT18" s="680"/>
      <c r="CU18" s="680"/>
      <c r="CV18" s="680"/>
      <c r="CW18" s="680"/>
      <c r="CX18" s="680"/>
      <c r="CY18" s="681"/>
      <c r="CZ18" s="682">
        <v>0.2</v>
      </c>
      <c r="DA18" s="682"/>
      <c r="DB18" s="682"/>
      <c r="DC18" s="682"/>
      <c r="DD18" s="688">
        <v>17557</v>
      </c>
      <c r="DE18" s="680"/>
      <c r="DF18" s="680"/>
      <c r="DG18" s="680"/>
      <c r="DH18" s="680"/>
      <c r="DI18" s="680"/>
      <c r="DJ18" s="680"/>
      <c r="DK18" s="680"/>
      <c r="DL18" s="680"/>
      <c r="DM18" s="680"/>
      <c r="DN18" s="680"/>
      <c r="DO18" s="680"/>
      <c r="DP18" s="681"/>
      <c r="DQ18" s="688">
        <v>17557</v>
      </c>
      <c r="DR18" s="680"/>
      <c r="DS18" s="680"/>
      <c r="DT18" s="680"/>
      <c r="DU18" s="680"/>
      <c r="DV18" s="680"/>
      <c r="DW18" s="680"/>
      <c r="DX18" s="680"/>
      <c r="DY18" s="680"/>
      <c r="DZ18" s="680"/>
      <c r="EA18" s="680"/>
      <c r="EB18" s="680"/>
      <c r="EC18" s="689"/>
    </row>
    <row r="19" spans="2:133" ht="11.25" customHeight="1">
      <c r="B19" s="676" t="s">
        <v>275</v>
      </c>
      <c r="C19" s="677"/>
      <c r="D19" s="677"/>
      <c r="E19" s="677"/>
      <c r="F19" s="677"/>
      <c r="G19" s="677"/>
      <c r="H19" s="677"/>
      <c r="I19" s="677"/>
      <c r="J19" s="677"/>
      <c r="K19" s="677"/>
      <c r="L19" s="677"/>
      <c r="M19" s="677"/>
      <c r="N19" s="677"/>
      <c r="O19" s="677"/>
      <c r="P19" s="677"/>
      <c r="Q19" s="678"/>
      <c r="R19" s="679">
        <v>2214981</v>
      </c>
      <c r="S19" s="680"/>
      <c r="T19" s="680"/>
      <c r="U19" s="680"/>
      <c r="V19" s="680"/>
      <c r="W19" s="680"/>
      <c r="X19" s="680"/>
      <c r="Y19" s="681"/>
      <c r="Z19" s="682">
        <v>17</v>
      </c>
      <c r="AA19" s="682"/>
      <c r="AB19" s="682"/>
      <c r="AC19" s="682"/>
      <c r="AD19" s="683">
        <v>2214981</v>
      </c>
      <c r="AE19" s="683"/>
      <c r="AF19" s="683"/>
      <c r="AG19" s="683"/>
      <c r="AH19" s="683"/>
      <c r="AI19" s="683"/>
      <c r="AJ19" s="683"/>
      <c r="AK19" s="683"/>
      <c r="AL19" s="684">
        <v>29.3</v>
      </c>
      <c r="AM19" s="685"/>
      <c r="AN19" s="685"/>
      <c r="AO19" s="686"/>
      <c r="AP19" s="676" t="s">
        <v>276</v>
      </c>
      <c r="AQ19" s="677"/>
      <c r="AR19" s="677"/>
      <c r="AS19" s="677"/>
      <c r="AT19" s="677"/>
      <c r="AU19" s="677"/>
      <c r="AV19" s="677"/>
      <c r="AW19" s="677"/>
      <c r="AX19" s="677"/>
      <c r="AY19" s="677"/>
      <c r="AZ19" s="677"/>
      <c r="BA19" s="677"/>
      <c r="BB19" s="677"/>
      <c r="BC19" s="677"/>
      <c r="BD19" s="677"/>
      <c r="BE19" s="677"/>
      <c r="BF19" s="678"/>
      <c r="BG19" s="679">
        <v>135590</v>
      </c>
      <c r="BH19" s="680"/>
      <c r="BI19" s="680"/>
      <c r="BJ19" s="680"/>
      <c r="BK19" s="680"/>
      <c r="BL19" s="680"/>
      <c r="BM19" s="680"/>
      <c r="BN19" s="681"/>
      <c r="BO19" s="682">
        <v>3</v>
      </c>
      <c r="BP19" s="682"/>
      <c r="BQ19" s="682"/>
      <c r="BR19" s="682"/>
      <c r="BS19" s="688" t="s">
        <v>238</v>
      </c>
      <c r="BT19" s="680"/>
      <c r="BU19" s="680"/>
      <c r="BV19" s="680"/>
      <c r="BW19" s="680"/>
      <c r="BX19" s="680"/>
      <c r="BY19" s="680"/>
      <c r="BZ19" s="680"/>
      <c r="CA19" s="680"/>
      <c r="CB19" s="689"/>
      <c r="CD19" s="694" t="s">
        <v>277</v>
      </c>
      <c r="CE19" s="695"/>
      <c r="CF19" s="695"/>
      <c r="CG19" s="695"/>
      <c r="CH19" s="695"/>
      <c r="CI19" s="695"/>
      <c r="CJ19" s="695"/>
      <c r="CK19" s="695"/>
      <c r="CL19" s="695"/>
      <c r="CM19" s="695"/>
      <c r="CN19" s="695"/>
      <c r="CO19" s="695"/>
      <c r="CP19" s="695"/>
      <c r="CQ19" s="696"/>
      <c r="CR19" s="679" t="s">
        <v>238</v>
      </c>
      <c r="CS19" s="680"/>
      <c r="CT19" s="680"/>
      <c r="CU19" s="680"/>
      <c r="CV19" s="680"/>
      <c r="CW19" s="680"/>
      <c r="CX19" s="680"/>
      <c r="CY19" s="681"/>
      <c r="CZ19" s="682" t="s">
        <v>129</v>
      </c>
      <c r="DA19" s="682"/>
      <c r="DB19" s="682"/>
      <c r="DC19" s="682"/>
      <c r="DD19" s="688" t="s">
        <v>138</v>
      </c>
      <c r="DE19" s="680"/>
      <c r="DF19" s="680"/>
      <c r="DG19" s="680"/>
      <c r="DH19" s="680"/>
      <c r="DI19" s="680"/>
      <c r="DJ19" s="680"/>
      <c r="DK19" s="680"/>
      <c r="DL19" s="680"/>
      <c r="DM19" s="680"/>
      <c r="DN19" s="680"/>
      <c r="DO19" s="680"/>
      <c r="DP19" s="681"/>
      <c r="DQ19" s="688" t="s">
        <v>238</v>
      </c>
      <c r="DR19" s="680"/>
      <c r="DS19" s="680"/>
      <c r="DT19" s="680"/>
      <c r="DU19" s="680"/>
      <c r="DV19" s="680"/>
      <c r="DW19" s="680"/>
      <c r="DX19" s="680"/>
      <c r="DY19" s="680"/>
      <c r="DZ19" s="680"/>
      <c r="EA19" s="680"/>
      <c r="EB19" s="680"/>
      <c r="EC19" s="689"/>
    </row>
    <row r="20" spans="2:133" ht="11.25" customHeight="1">
      <c r="B20" s="676" t="s">
        <v>278</v>
      </c>
      <c r="C20" s="677"/>
      <c r="D20" s="677"/>
      <c r="E20" s="677"/>
      <c r="F20" s="677"/>
      <c r="G20" s="677"/>
      <c r="H20" s="677"/>
      <c r="I20" s="677"/>
      <c r="J20" s="677"/>
      <c r="K20" s="677"/>
      <c r="L20" s="677"/>
      <c r="M20" s="677"/>
      <c r="N20" s="677"/>
      <c r="O20" s="677"/>
      <c r="P20" s="677"/>
      <c r="Q20" s="678"/>
      <c r="R20" s="679">
        <v>274244</v>
      </c>
      <c r="S20" s="680"/>
      <c r="T20" s="680"/>
      <c r="U20" s="680"/>
      <c r="V20" s="680"/>
      <c r="W20" s="680"/>
      <c r="X20" s="680"/>
      <c r="Y20" s="681"/>
      <c r="Z20" s="682">
        <v>2.1</v>
      </c>
      <c r="AA20" s="682"/>
      <c r="AB20" s="682"/>
      <c r="AC20" s="682"/>
      <c r="AD20" s="683" t="s">
        <v>238</v>
      </c>
      <c r="AE20" s="683"/>
      <c r="AF20" s="683"/>
      <c r="AG20" s="683"/>
      <c r="AH20" s="683"/>
      <c r="AI20" s="683"/>
      <c r="AJ20" s="683"/>
      <c r="AK20" s="683"/>
      <c r="AL20" s="684" t="s">
        <v>238</v>
      </c>
      <c r="AM20" s="685"/>
      <c r="AN20" s="685"/>
      <c r="AO20" s="686"/>
      <c r="AP20" s="676" t="s">
        <v>279</v>
      </c>
      <c r="AQ20" s="677"/>
      <c r="AR20" s="677"/>
      <c r="AS20" s="677"/>
      <c r="AT20" s="677"/>
      <c r="AU20" s="677"/>
      <c r="AV20" s="677"/>
      <c r="AW20" s="677"/>
      <c r="AX20" s="677"/>
      <c r="AY20" s="677"/>
      <c r="AZ20" s="677"/>
      <c r="BA20" s="677"/>
      <c r="BB20" s="677"/>
      <c r="BC20" s="677"/>
      <c r="BD20" s="677"/>
      <c r="BE20" s="677"/>
      <c r="BF20" s="678"/>
      <c r="BG20" s="679">
        <v>127268</v>
      </c>
      <c r="BH20" s="680"/>
      <c r="BI20" s="680"/>
      <c r="BJ20" s="680"/>
      <c r="BK20" s="680"/>
      <c r="BL20" s="680"/>
      <c r="BM20" s="680"/>
      <c r="BN20" s="681"/>
      <c r="BO20" s="682">
        <v>2.8</v>
      </c>
      <c r="BP20" s="682"/>
      <c r="BQ20" s="682"/>
      <c r="BR20" s="682"/>
      <c r="BS20" s="688" t="s">
        <v>238</v>
      </c>
      <c r="BT20" s="680"/>
      <c r="BU20" s="680"/>
      <c r="BV20" s="680"/>
      <c r="BW20" s="680"/>
      <c r="BX20" s="680"/>
      <c r="BY20" s="680"/>
      <c r="BZ20" s="680"/>
      <c r="CA20" s="680"/>
      <c r="CB20" s="689"/>
      <c r="CD20" s="694" t="s">
        <v>280</v>
      </c>
      <c r="CE20" s="695"/>
      <c r="CF20" s="695"/>
      <c r="CG20" s="695"/>
      <c r="CH20" s="695"/>
      <c r="CI20" s="695"/>
      <c r="CJ20" s="695"/>
      <c r="CK20" s="695"/>
      <c r="CL20" s="695"/>
      <c r="CM20" s="695"/>
      <c r="CN20" s="695"/>
      <c r="CO20" s="695"/>
      <c r="CP20" s="695"/>
      <c r="CQ20" s="696"/>
      <c r="CR20" s="679">
        <v>11665266</v>
      </c>
      <c r="CS20" s="680"/>
      <c r="CT20" s="680"/>
      <c r="CU20" s="680"/>
      <c r="CV20" s="680"/>
      <c r="CW20" s="680"/>
      <c r="CX20" s="680"/>
      <c r="CY20" s="681"/>
      <c r="CZ20" s="682">
        <v>100</v>
      </c>
      <c r="DA20" s="682"/>
      <c r="DB20" s="682"/>
      <c r="DC20" s="682"/>
      <c r="DD20" s="688">
        <v>1708794</v>
      </c>
      <c r="DE20" s="680"/>
      <c r="DF20" s="680"/>
      <c r="DG20" s="680"/>
      <c r="DH20" s="680"/>
      <c r="DI20" s="680"/>
      <c r="DJ20" s="680"/>
      <c r="DK20" s="680"/>
      <c r="DL20" s="680"/>
      <c r="DM20" s="680"/>
      <c r="DN20" s="680"/>
      <c r="DO20" s="680"/>
      <c r="DP20" s="681"/>
      <c r="DQ20" s="688">
        <v>8202338</v>
      </c>
      <c r="DR20" s="680"/>
      <c r="DS20" s="680"/>
      <c r="DT20" s="680"/>
      <c r="DU20" s="680"/>
      <c r="DV20" s="680"/>
      <c r="DW20" s="680"/>
      <c r="DX20" s="680"/>
      <c r="DY20" s="680"/>
      <c r="DZ20" s="680"/>
      <c r="EA20" s="680"/>
      <c r="EB20" s="680"/>
      <c r="EC20" s="689"/>
    </row>
    <row r="21" spans="2:133" ht="11.25" customHeight="1">
      <c r="B21" s="676" t="s">
        <v>281</v>
      </c>
      <c r="C21" s="677"/>
      <c r="D21" s="677"/>
      <c r="E21" s="677"/>
      <c r="F21" s="677"/>
      <c r="G21" s="677"/>
      <c r="H21" s="677"/>
      <c r="I21" s="677"/>
      <c r="J21" s="677"/>
      <c r="K21" s="677"/>
      <c r="L21" s="677"/>
      <c r="M21" s="677"/>
      <c r="N21" s="677"/>
      <c r="O21" s="677"/>
      <c r="P21" s="677"/>
      <c r="Q21" s="678"/>
      <c r="R21" s="679" t="s">
        <v>238</v>
      </c>
      <c r="S21" s="680"/>
      <c r="T21" s="680"/>
      <c r="U21" s="680"/>
      <c r="V21" s="680"/>
      <c r="W21" s="680"/>
      <c r="X21" s="680"/>
      <c r="Y21" s="681"/>
      <c r="Z21" s="682" t="s">
        <v>238</v>
      </c>
      <c r="AA21" s="682"/>
      <c r="AB21" s="682"/>
      <c r="AC21" s="682"/>
      <c r="AD21" s="683" t="s">
        <v>138</v>
      </c>
      <c r="AE21" s="683"/>
      <c r="AF21" s="683"/>
      <c r="AG21" s="683"/>
      <c r="AH21" s="683"/>
      <c r="AI21" s="683"/>
      <c r="AJ21" s="683"/>
      <c r="AK21" s="683"/>
      <c r="AL21" s="684" t="s">
        <v>238</v>
      </c>
      <c r="AM21" s="685"/>
      <c r="AN21" s="685"/>
      <c r="AO21" s="686"/>
      <c r="AP21" s="697" t="s">
        <v>282</v>
      </c>
      <c r="AQ21" s="698"/>
      <c r="AR21" s="698"/>
      <c r="AS21" s="698"/>
      <c r="AT21" s="698"/>
      <c r="AU21" s="698"/>
      <c r="AV21" s="698"/>
      <c r="AW21" s="698"/>
      <c r="AX21" s="698"/>
      <c r="AY21" s="698"/>
      <c r="AZ21" s="698"/>
      <c r="BA21" s="698"/>
      <c r="BB21" s="698"/>
      <c r="BC21" s="698"/>
      <c r="BD21" s="698"/>
      <c r="BE21" s="698"/>
      <c r="BF21" s="699"/>
      <c r="BG21" s="679">
        <v>127268</v>
      </c>
      <c r="BH21" s="680"/>
      <c r="BI21" s="680"/>
      <c r="BJ21" s="680"/>
      <c r="BK21" s="680"/>
      <c r="BL21" s="680"/>
      <c r="BM21" s="680"/>
      <c r="BN21" s="681"/>
      <c r="BO21" s="682">
        <v>2.8</v>
      </c>
      <c r="BP21" s="682"/>
      <c r="BQ21" s="682"/>
      <c r="BR21" s="682"/>
      <c r="BS21" s="688" t="s">
        <v>238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283</v>
      </c>
      <c r="C22" s="677"/>
      <c r="D22" s="677"/>
      <c r="E22" s="677"/>
      <c r="F22" s="677"/>
      <c r="G22" s="677"/>
      <c r="H22" s="677"/>
      <c r="I22" s="677"/>
      <c r="J22" s="677"/>
      <c r="K22" s="677"/>
      <c r="L22" s="677"/>
      <c r="M22" s="677"/>
      <c r="N22" s="677"/>
      <c r="O22" s="677"/>
      <c r="P22" s="677"/>
      <c r="Q22" s="678"/>
      <c r="R22" s="679">
        <v>7733532</v>
      </c>
      <c r="S22" s="680"/>
      <c r="T22" s="680"/>
      <c r="U22" s="680"/>
      <c r="V22" s="680"/>
      <c r="W22" s="680"/>
      <c r="X22" s="680"/>
      <c r="Y22" s="681"/>
      <c r="Z22" s="682">
        <v>59.4</v>
      </c>
      <c r="AA22" s="682"/>
      <c r="AB22" s="682"/>
      <c r="AC22" s="682"/>
      <c r="AD22" s="683">
        <v>7450966</v>
      </c>
      <c r="AE22" s="683"/>
      <c r="AF22" s="683"/>
      <c r="AG22" s="683"/>
      <c r="AH22" s="683"/>
      <c r="AI22" s="683"/>
      <c r="AJ22" s="683"/>
      <c r="AK22" s="683"/>
      <c r="AL22" s="684">
        <v>98.7</v>
      </c>
      <c r="AM22" s="685"/>
      <c r="AN22" s="685"/>
      <c r="AO22" s="686"/>
      <c r="AP22" s="697" t="s">
        <v>284</v>
      </c>
      <c r="AQ22" s="698"/>
      <c r="AR22" s="698"/>
      <c r="AS22" s="698"/>
      <c r="AT22" s="698"/>
      <c r="AU22" s="698"/>
      <c r="AV22" s="698"/>
      <c r="AW22" s="698"/>
      <c r="AX22" s="698"/>
      <c r="AY22" s="698"/>
      <c r="AZ22" s="698"/>
      <c r="BA22" s="698"/>
      <c r="BB22" s="698"/>
      <c r="BC22" s="698"/>
      <c r="BD22" s="698"/>
      <c r="BE22" s="698"/>
      <c r="BF22" s="699"/>
      <c r="BG22" s="679" t="s">
        <v>138</v>
      </c>
      <c r="BH22" s="680"/>
      <c r="BI22" s="680"/>
      <c r="BJ22" s="680"/>
      <c r="BK22" s="680"/>
      <c r="BL22" s="680"/>
      <c r="BM22" s="680"/>
      <c r="BN22" s="681"/>
      <c r="BO22" s="682" t="s">
        <v>238</v>
      </c>
      <c r="BP22" s="682"/>
      <c r="BQ22" s="682"/>
      <c r="BR22" s="682"/>
      <c r="BS22" s="688" t="s">
        <v>238</v>
      </c>
      <c r="BT22" s="680"/>
      <c r="BU22" s="680"/>
      <c r="BV22" s="680"/>
      <c r="BW22" s="680"/>
      <c r="BX22" s="680"/>
      <c r="BY22" s="680"/>
      <c r="BZ22" s="680"/>
      <c r="CA22" s="680"/>
      <c r="CB22" s="689"/>
      <c r="CD22" s="661" t="s">
        <v>285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286</v>
      </c>
      <c r="C23" s="677"/>
      <c r="D23" s="677"/>
      <c r="E23" s="677"/>
      <c r="F23" s="677"/>
      <c r="G23" s="677"/>
      <c r="H23" s="677"/>
      <c r="I23" s="677"/>
      <c r="J23" s="677"/>
      <c r="K23" s="677"/>
      <c r="L23" s="677"/>
      <c r="M23" s="677"/>
      <c r="N23" s="677"/>
      <c r="O23" s="677"/>
      <c r="P23" s="677"/>
      <c r="Q23" s="678"/>
      <c r="R23" s="679">
        <v>2560</v>
      </c>
      <c r="S23" s="680"/>
      <c r="T23" s="680"/>
      <c r="U23" s="680"/>
      <c r="V23" s="680"/>
      <c r="W23" s="680"/>
      <c r="X23" s="680"/>
      <c r="Y23" s="681"/>
      <c r="Z23" s="682">
        <v>0</v>
      </c>
      <c r="AA23" s="682"/>
      <c r="AB23" s="682"/>
      <c r="AC23" s="682"/>
      <c r="AD23" s="683">
        <v>2560</v>
      </c>
      <c r="AE23" s="683"/>
      <c r="AF23" s="683"/>
      <c r="AG23" s="683"/>
      <c r="AH23" s="683"/>
      <c r="AI23" s="683"/>
      <c r="AJ23" s="683"/>
      <c r="AK23" s="683"/>
      <c r="AL23" s="684">
        <v>0</v>
      </c>
      <c r="AM23" s="685"/>
      <c r="AN23" s="685"/>
      <c r="AO23" s="686"/>
      <c r="AP23" s="697" t="s">
        <v>287</v>
      </c>
      <c r="AQ23" s="698"/>
      <c r="AR23" s="698"/>
      <c r="AS23" s="698"/>
      <c r="AT23" s="698"/>
      <c r="AU23" s="698"/>
      <c r="AV23" s="698"/>
      <c r="AW23" s="698"/>
      <c r="AX23" s="698"/>
      <c r="AY23" s="698"/>
      <c r="AZ23" s="698"/>
      <c r="BA23" s="698"/>
      <c r="BB23" s="698"/>
      <c r="BC23" s="698"/>
      <c r="BD23" s="698"/>
      <c r="BE23" s="698"/>
      <c r="BF23" s="699"/>
      <c r="BG23" s="679" t="s">
        <v>238</v>
      </c>
      <c r="BH23" s="680"/>
      <c r="BI23" s="680"/>
      <c r="BJ23" s="680"/>
      <c r="BK23" s="680"/>
      <c r="BL23" s="680"/>
      <c r="BM23" s="680"/>
      <c r="BN23" s="681"/>
      <c r="BO23" s="682" t="s">
        <v>238</v>
      </c>
      <c r="BP23" s="682"/>
      <c r="BQ23" s="682"/>
      <c r="BR23" s="682"/>
      <c r="BS23" s="688" t="s">
        <v>129</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288</v>
      </c>
      <c r="CS23" s="662"/>
      <c r="CT23" s="662"/>
      <c r="CU23" s="662"/>
      <c r="CV23" s="662"/>
      <c r="CW23" s="662"/>
      <c r="CX23" s="662"/>
      <c r="CY23" s="663"/>
      <c r="CZ23" s="661" t="s">
        <v>289</v>
      </c>
      <c r="DA23" s="662"/>
      <c r="DB23" s="662"/>
      <c r="DC23" s="663"/>
      <c r="DD23" s="661" t="s">
        <v>290</v>
      </c>
      <c r="DE23" s="662"/>
      <c r="DF23" s="662"/>
      <c r="DG23" s="662"/>
      <c r="DH23" s="662"/>
      <c r="DI23" s="662"/>
      <c r="DJ23" s="662"/>
      <c r="DK23" s="663"/>
      <c r="DL23" s="709" t="s">
        <v>291</v>
      </c>
      <c r="DM23" s="710"/>
      <c r="DN23" s="710"/>
      <c r="DO23" s="710"/>
      <c r="DP23" s="710"/>
      <c r="DQ23" s="710"/>
      <c r="DR23" s="710"/>
      <c r="DS23" s="710"/>
      <c r="DT23" s="710"/>
      <c r="DU23" s="710"/>
      <c r="DV23" s="711"/>
      <c r="DW23" s="661" t="s">
        <v>292</v>
      </c>
      <c r="DX23" s="662"/>
      <c r="DY23" s="662"/>
      <c r="DZ23" s="662"/>
      <c r="EA23" s="662"/>
      <c r="EB23" s="662"/>
      <c r="EC23" s="663"/>
    </row>
    <row r="24" spans="2:133" ht="11.25" customHeight="1">
      <c r="B24" s="676" t="s">
        <v>293</v>
      </c>
      <c r="C24" s="677"/>
      <c r="D24" s="677"/>
      <c r="E24" s="677"/>
      <c r="F24" s="677"/>
      <c r="G24" s="677"/>
      <c r="H24" s="677"/>
      <c r="I24" s="677"/>
      <c r="J24" s="677"/>
      <c r="K24" s="677"/>
      <c r="L24" s="677"/>
      <c r="M24" s="677"/>
      <c r="N24" s="677"/>
      <c r="O24" s="677"/>
      <c r="P24" s="677"/>
      <c r="Q24" s="678"/>
      <c r="R24" s="679">
        <v>31361</v>
      </c>
      <c r="S24" s="680"/>
      <c r="T24" s="680"/>
      <c r="U24" s="680"/>
      <c r="V24" s="680"/>
      <c r="W24" s="680"/>
      <c r="X24" s="680"/>
      <c r="Y24" s="681"/>
      <c r="Z24" s="682">
        <v>0.2</v>
      </c>
      <c r="AA24" s="682"/>
      <c r="AB24" s="682"/>
      <c r="AC24" s="682"/>
      <c r="AD24" s="683" t="s">
        <v>238</v>
      </c>
      <c r="AE24" s="683"/>
      <c r="AF24" s="683"/>
      <c r="AG24" s="683"/>
      <c r="AH24" s="683"/>
      <c r="AI24" s="683"/>
      <c r="AJ24" s="683"/>
      <c r="AK24" s="683"/>
      <c r="AL24" s="684" t="s">
        <v>138</v>
      </c>
      <c r="AM24" s="685"/>
      <c r="AN24" s="685"/>
      <c r="AO24" s="686"/>
      <c r="AP24" s="697" t="s">
        <v>294</v>
      </c>
      <c r="AQ24" s="698"/>
      <c r="AR24" s="698"/>
      <c r="AS24" s="698"/>
      <c r="AT24" s="698"/>
      <c r="AU24" s="698"/>
      <c r="AV24" s="698"/>
      <c r="AW24" s="698"/>
      <c r="AX24" s="698"/>
      <c r="AY24" s="698"/>
      <c r="AZ24" s="698"/>
      <c r="BA24" s="698"/>
      <c r="BB24" s="698"/>
      <c r="BC24" s="698"/>
      <c r="BD24" s="698"/>
      <c r="BE24" s="698"/>
      <c r="BF24" s="699"/>
      <c r="BG24" s="679" t="s">
        <v>238</v>
      </c>
      <c r="BH24" s="680"/>
      <c r="BI24" s="680"/>
      <c r="BJ24" s="680"/>
      <c r="BK24" s="680"/>
      <c r="BL24" s="680"/>
      <c r="BM24" s="680"/>
      <c r="BN24" s="681"/>
      <c r="BO24" s="682" t="s">
        <v>238</v>
      </c>
      <c r="BP24" s="682"/>
      <c r="BQ24" s="682"/>
      <c r="BR24" s="682"/>
      <c r="BS24" s="688" t="s">
        <v>138</v>
      </c>
      <c r="BT24" s="680"/>
      <c r="BU24" s="680"/>
      <c r="BV24" s="680"/>
      <c r="BW24" s="680"/>
      <c r="BX24" s="680"/>
      <c r="BY24" s="680"/>
      <c r="BZ24" s="680"/>
      <c r="CA24" s="680"/>
      <c r="CB24" s="689"/>
      <c r="CD24" s="690" t="s">
        <v>295</v>
      </c>
      <c r="CE24" s="691"/>
      <c r="CF24" s="691"/>
      <c r="CG24" s="691"/>
      <c r="CH24" s="691"/>
      <c r="CI24" s="691"/>
      <c r="CJ24" s="691"/>
      <c r="CK24" s="691"/>
      <c r="CL24" s="691"/>
      <c r="CM24" s="691"/>
      <c r="CN24" s="691"/>
      <c r="CO24" s="691"/>
      <c r="CP24" s="691"/>
      <c r="CQ24" s="692"/>
      <c r="CR24" s="668">
        <v>4437715</v>
      </c>
      <c r="CS24" s="669"/>
      <c r="CT24" s="669"/>
      <c r="CU24" s="669"/>
      <c r="CV24" s="669"/>
      <c r="CW24" s="669"/>
      <c r="CX24" s="669"/>
      <c r="CY24" s="670"/>
      <c r="CZ24" s="673">
        <v>38</v>
      </c>
      <c r="DA24" s="674"/>
      <c r="DB24" s="674"/>
      <c r="DC24" s="693"/>
      <c r="DD24" s="712">
        <v>3404551</v>
      </c>
      <c r="DE24" s="669"/>
      <c r="DF24" s="669"/>
      <c r="DG24" s="669"/>
      <c r="DH24" s="669"/>
      <c r="DI24" s="669"/>
      <c r="DJ24" s="669"/>
      <c r="DK24" s="670"/>
      <c r="DL24" s="712">
        <v>3359802</v>
      </c>
      <c r="DM24" s="669"/>
      <c r="DN24" s="669"/>
      <c r="DO24" s="669"/>
      <c r="DP24" s="669"/>
      <c r="DQ24" s="669"/>
      <c r="DR24" s="669"/>
      <c r="DS24" s="669"/>
      <c r="DT24" s="669"/>
      <c r="DU24" s="669"/>
      <c r="DV24" s="670"/>
      <c r="DW24" s="673">
        <v>41.9</v>
      </c>
      <c r="DX24" s="674"/>
      <c r="DY24" s="674"/>
      <c r="DZ24" s="674"/>
      <c r="EA24" s="674"/>
      <c r="EB24" s="674"/>
      <c r="EC24" s="675"/>
    </row>
    <row r="25" spans="2:133" ht="11.25" customHeight="1">
      <c r="B25" s="676" t="s">
        <v>296</v>
      </c>
      <c r="C25" s="677"/>
      <c r="D25" s="677"/>
      <c r="E25" s="677"/>
      <c r="F25" s="677"/>
      <c r="G25" s="677"/>
      <c r="H25" s="677"/>
      <c r="I25" s="677"/>
      <c r="J25" s="677"/>
      <c r="K25" s="677"/>
      <c r="L25" s="677"/>
      <c r="M25" s="677"/>
      <c r="N25" s="677"/>
      <c r="O25" s="677"/>
      <c r="P25" s="677"/>
      <c r="Q25" s="678"/>
      <c r="R25" s="679">
        <v>238605</v>
      </c>
      <c r="S25" s="680"/>
      <c r="T25" s="680"/>
      <c r="U25" s="680"/>
      <c r="V25" s="680"/>
      <c r="W25" s="680"/>
      <c r="X25" s="680"/>
      <c r="Y25" s="681"/>
      <c r="Z25" s="682">
        <v>1.8</v>
      </c>
      <c r="AA25" s="682"/>
      <c r="AB25" s="682"/>
      <c r="AC25" s="682"/>
      <c r="AD25" s="683">
        <v>54773</v>
      </c>
      <c r="AE25" s="683"/>
      <c r="AF25" s="683"/>
      <c r="AG25" s="683"/>
      <c r="AH25" s="683"/>
      <c r="AI25" s="683"/>
      <c r="AJ25" s="683"/>
      <c r="AK25" s="683"/>
      <c r="AL25" s="684">
        <v>0.7</v>
      </c>
      <c r="AM25" s="685"/>
      <c r="AN25" s="685"/>
      <c r="AO25" s="686"/>
      <c r="AP25" s="697" t="s">
        <v>297</v>
      </c>
      <c r="AQ25" s="698"/>
      <c r="AR25" s="698"/>
      <c r="AS25" s="698"/>
      <c r="AT25" s="698"/>
      <c r="AU25" s="698"/>
      <c r="AV25" s="698"/>
      <c r="AW25" s="698"/>
      <c r="AX25" s="698"/>
      <c r="AY25" s="698"/>
      <c r="AZ25" s="698"/>
      <c r="BA25" s="698"/>
      <c r="BB25" s="698"/>
      <c r="BC25" s="698"/>
      <c r="BD25" s="698"/>
      <c r="BE25" s="698"/>
      <c r="BF25" s="699"/>
      <c r="BG25" s="679">
        <v>8322</v>
      </c>
      <c r="BH25" s="680"/>
      <c r="BI25" s="680"/>
      <c r="BJ25" s="680"/>
      <c r="BK25" s="680"/>
      <c r="BL25" s="680"/>
      <c r="BM25" s="680"/>
      <c r="BN25" s="681"/>
      <c r="BO25" s="682">
        <v>0.2</v>
      </c>
      <c r="BP25" s="682"/>
      <c r="BQ25" s="682"/>
      <c r="BR25" s="682"/>
      <c r="BS25" s="688" t="s">
        <v>138</v>
      </c>
      <c r="BT25" s="680"/>
      <c r="BU25" s="680"/>
      <c r="BV25" s="680"/>
      <c r="BW25" s="680"/>
      <c r="BX25" s="680"/>
      <c r="BY25" s="680"/>
      <c r="BZ25" s="680"/>
      <c r="CA25" s="680"/>
      <c r="CB25" s="689"/>
      <c r="CD25" s="694" t="s">
        <v>298</v>
      </c>
      <c r="CE25" s="695"/>
      <c r="CF25" s="695"/>
      <c r="CG25" s="695"/>
      <c r="CH25" s="695"/>
      <c r="CI25" s="695"/>
      <c r="CJ25" s="695"/>
      <c r="CK25" s="695"/>
      <c r="CL25" s="695"/>
      <c r="CM25" s="695"/>
      <c r="CN25" s="695"/>
      <c r="CO25" s="695"/>
      <c r="CP25" s="695"/>
      <c r="CQ25" s="696"/>
      <c r="CR25" s="679">
        <v>1517197</v>
      </c>
      <c r="CS25" s="715"/>
      <c r="CT25" s="715"/>
      <c r="CU25" s="715"/>
      <c r="CV25" s="715"/>
      <c r="CW25" s="715"/>
      <c r="CX25" s="715"/>
      <c r="CY25" s="716"/>
      <c r="CZ25" s="684">
        <v>13</v>
      </c>
      <c r="DA25" s="713"/>
      <c r="DB25" s="713"/>
      <c r="DC25" s="717"/>
      <c r="DD25" s="688">
        <v>1267777</v>
      </c>
      <c r="DE25" s="715"/>
      <c r="DF25" s="715"/>
      <c r="DG25" s="715"/>
      <c r="DH25" s="715"/>
      <c r="DI25" s="715"/>
      <c r="DJ25" s="715"/>
      <c r="DK25" s="716"/>
      <c r="DL25" s="688">
        <v>1235687</v>
      </c>
      <c r="DM25" s="715"/>
      <c r="DN25" s="715"/>
      <c r="DO25" s="715"/>
      <c r="DP25" s="715"/>
      <c r="DQ25" s="715"/>
      <c r="DR25" s="715"/>
      <c r="DS25" s="715"/>
      <c r="DT25" s="715"/>
      <c r="DU25" s="715"/>
      <c r="DV25" s="716"/>
      <c r="DW25" s="684">
        <v>15.4</v>
      </c>
      <c r="DX25" s="713"/>
      <c r="DY25" s="713"/>
      <c r="DZ25" s="713"/>
      <c r="EA25" s="713"/>
      <c r="EB25" s="713"/>
      <c r="EC25" s="714"/>
    </row>
    <row r="26" spans="2:133" ht="11.25" customHeight="1">
      <c r="B26" s="676" t="s">
        <v>299</v>
      </c>
      <c r="C26" s="677"/>
      <c r="D26" s="677"/>
      <c r="E26" s="677"/>
      <c r="F26" s="677"/>
      <c r="G26" s="677"/>
      <c r="H26" s="677"/>
      <c r="I26" s="677"/>
      <c r="J26" s="677"/>
      <c r="K26" s="677"/>
      <c r="L26" s="677"/>
      <c r="M26" s="677"/>
      <c r="N26" s="677"/>
      <c r="O26" s="677"/>
      <c r="P26" s="677"/>
      <c r="Q26" s="678"/>
      <c r="R26" s="679">
        <v>64824</v>
      </c>
      <c r="S26" s="680"/>
      <c r="T26" s="680"/>
      <c r="U26" s="680"/>
      <c r="V26" s="680"/>
      <c r="W26" s="680"/>
      <c r="X26" s="680"/>
      <c r="Y26" s="681"/>
      <c r="Z26" s="682">
        <v>0.5</v>
      </c>
      <c r="AA26" s="682"/>
      <c r="AB26" s="682"/>
      <c r="AC26" s="682"/>
      <c r="AD26" s="683" t="s">
        <v>238</v>
      </c>
      <c r="AE26" s="683"/>
      <c r="AF26" s="683"/>
      <c r="AG26" s="683"/>
      <c r="AH26" s="683"/>
      <c r="AI26" s="683"/>
      <c r="AJ26" s="683"/>
      <c r="AK26" s="683"/>
      <c r="AL26" s="684" t="s">
        <v>238</v>
      </c>
      <c r="AM26" s="685"/>
      <c r="AN26" s="685"/>
      <c r="AO26" s="686"/>
      <c r="AP26" s="697" t="s">
        <v>300</v>
      </c>
      <c r="AQ26" s="718"/>
      <c r="AR26" s="718"/>
      <c r="AS26" s="718"/>
      <c r="AT26" s="718"/>
      <c r="AU26" s="718"/>
      <c r="AV26" s="718"/>
      <c r="AW26" s="718"/>
      <c r="AX26" s="718"/>
      <c r="AY26" s="718"/>
      <c r="AZ26" s="718"/>
      <c r="BA26" s="718"/>
      <c r="BB26" s="718"/>
      <c r="BC26" s="718"/>
      <c r="BD26" s="718"/>
      <c r="BE26" s="718"/>
      <c r="BF26" s="699"/>
      <c r="BG26" s="679" t="s">
        <v>238</v>
      </c>
      <c r="BH26" s="680"/>
      <c r="BI26" s="680"/>
      <c r="BJ26" s="680"/>
      <c r="BK26" s="680"/>
      <c r="BL26" s="680"/>
      <c r="BM26" s="680"/>
      <c r="BN26" s="681"/>
      <c r="BO26" s="682" t="s">
        <v>238</v>
      </c>
      <c r="BP26" s="682"/>
      <c r="BQ26" s="682"/>
      <c r="BR26" s="682"/>
      <c r="BS26" s="688" t="s">
        <v>129</v>
      </c>
      <c r="BT26" s="680"/>
      <c r="BU26" s="680"/>
      <c r="BV26" s="680"/>
      <c r="BW26" s="680"/>
      <c r="BX26" s="680"/>
      <c r="BY26" s="680"/>
      <c r="BZ26" s="680"/>
      <c r="CA26" s="680"/>
      <c r="CB26" s="689"/>
      <c r="CD26" s="694" t="s">
        <v>301</v>
      </c>
      <c r="CE26" s="695"/>
      <c r="CF26" s="695"/>
      <c r="CG26" s="695"/>
      <c r="CH26" s="695"/>
      <c r="CI26" s="695"/>
      <c r="CJ26" s="695"/>
      <c r="CK26" s="695"/>
      <c r="CL26" s="695"/>
      <c r="CM26" s="695"/>
      <c r="CN26" s="695"/>
      <c r="CO26" s="695"/>
      <c r="CP26" s="695"/>
      <c r="CQ26" s="696"/>
      <c r="CR26" s="679">
        <v>981727</v>
      </c>
      <c r="CS26" s="680"/>
      <c r="CT26" s="680"/>
      <c r="CU26" s="680"/>
      <c r="CV26" s="680"/>
      <c r="CW26" s="680"/>
      <c r="CX26" s="680"/>
      <c r="CY26" s="681"/>
      <c r="CZ26" s="684">
        <v>8.4</v>
      </c>
      <c r="DA26" s="713"/>
      <c r="DB26" s="713"/>
      <c r="DC26" s="717"/>
      <c r="DD26" s="688">
        <v>737203</v>
      </c>
      <c r="DE26" s="680"/>
      <c r="DF26" s="680"/>
      <c r="DG26" s="680"/>
      <c r="DH26" s="680"/>
      <c r="DI26" s="680"/>
      <c r="DJ26" s="680"/>
      <c r="DK26" s="681"/>
      <c r="DL26" s="688" t="s">
        <v>238</v>
      </c>
      <c r="DM26" s="680"/>
      <c r="DN26" s="680"/>
      <c r="DO26" s="680"/>
      <c r="DP26" s="680"/>
      <c r="DQ26" s="680"/>
      <c r="DR26" s="680"/>
      <c r="DS26" s="680"/>
      <c r="DT26" s="680"/>
      <c r="DU26" s="680"/>
      <c r="DV26" s="681"/>
      <c r="DW26" s="684" t="s">
        <v>238</v>
      </c>
      <c r="DX26" s="713"/>
      <c r="DY26" s="713"/>
      <c r="DZ26" s="713"/>
      <c r="EA26" s="713"/>
      <c r="EB26" s="713"/>
      <c r="EC26" s="714"/>
    </row>
    <row r="27" spans="2:133" ht="11.25" customHeight="1">
      <c r="B27" s="676" t="s">
        <v>302</v>
      </c>
      <c r="C27" s="677"/>
      <c r="D27" s="677"/>
      <c r="E27" s="677"/>
      <c r="F27" s="677"/>
      <c r="G27" s="677"/>
      <c r="H27" s="677"/>
      <c r="I27" s="677"/>
      <c r="J27" s="677"/>
      <c r="K27" s="677"/>
      <c r="L27" s="677"/>
      <c r="M27" s="677"/>
      <c r="N27" s="677"/>
      <c r="O27" s="677"/>
      <c r="P27" s="677"/>
      <c r="Q27" s="678"/>
      <c r="R27" s="679">
        <v>717793</v>
      </c>
      <c r="S27" s="680"/>
      <c r="T27" s="680"/>
      <c r="U27" s="680"/>
      <c r="V27" s="680"/>
      <c r="W27" s="680"/>
      <c r="X27" s="680"/>
      <c r="Y27" s="681"/>
      <c r="Z27" s="682">
        <v>5.5</v>
      </c>
      <c r="AA27" s="682"/>
      <c r="AB27" s="682"/>
      <c r="AC27" s="682"/>
      <c r="AD27" s="683" t="s">
        <v>238</v>
      </c>
      <c r="AE27" s="683"/>
      <c r="AF27" s="683"/>
      <c r="AG27" s="683"/>
      <c r="AH27" s="683"/>
      <c r="AI27" s="683"/>
      <c r="AJ27" s="683"/>
      <c r="AK27" s="683"/>
      <c r="AL27" s="684" t="s">
        <v>238</v>
      </c>
      <c r="AM27" s="685"/>
      <c r="AN27" s="685"/>
      <c r="AO27" s="686"/>
      <c r="AP27" s="676" t="s">
        <v>303</v>
      </c>
      <c r="AQ27" s="677"/>
      <c r="AR27" s="677"/>
      <c r="AS27" s="677"/>
      <c r="AT27" s="677"/>
      <c r="AU27" s="677"/>
      <c r="AV27" s="677"/>
      <c r="AW27" s="677"/>
      <c r="AX27" s="677"/>
      <c r="AY27" s="677"/>
      <c r="AZ27" s="677"/>
      <c r="BA27" s="677"/>
      <c r="BB27" s="677"/>
      <c r="BC27" s="677"/>
      <c r="BD27" s="677"/>
      <c r="BE27" s="677"/>
      <c r="BF27" s="678"/>
      <c r="BG27" s="679">
        <v>4501474</v>
      </c>
      <c r="BH27" s="680"/>
      <c r="BI27" s="680"/>
      <c r="BJ27" s="680"/>
      <c r="BK27" s="680"/>
      <c r="BL27" s="680"/>
      <c r="BM27" s="680"/>
      <c r="BN27" s="681"/>
      <c r="BO27" s="682">
        <v>100</v>
      </c>
      <c r="BP27" s="682"/>
      <c r="BQ27" s="682"/>
      <c r="BR27" s="682"/>
      <c r="BS27" s="688" t="s">
        <v>238</v>
      </c>
      <c r="BT27" s="680"/>
      <c r="BU27" s="680"/>
      <c r="BV27" s="680"/>
      <c r="BW27" s="680"/>
      <c r="BX27" s="680"/>
      <c r="BY27" s="680"/>
      <c r="BZ27" s="680"/>
      <c r="CA27" s="680"/>
      <c r="CB27" s="689"/>
      <c r="CD27" s="694" t="s">
        <v>304</v>
      </c>
      <c r="CE27" s="695"/>
      <c r="CF27" s="695"/>
      <c r="CG27" s="695"/>
      <c r="CH27" s="695"/>
      <c r="CI27" s="695"/>
      <c r="CJ27" s="695"/>
      <c r="CK27" s="695"/>
      <c r="CL27" s="695"/>
      <c r="CM27" s="695"/>
      <c r="CN27" s="695"/>
      <c r="CO27" s="695"/>
      <c r="CP27" s="695"/>
      <c r="CQ27" s="696"/>
      <c r="CR27" s="679">
        <v>1380851</v>
      </c>
      <c r="CS27" s="715"/>
      <c r="CT27" s="715"/>
      <c r="CU27" s="715"/>
      <c r="CV27" s="715"/>
      <c r="CW27" s="715"/>
      <c r="CX27" s="715"/>
      <c r="CY27" s="716"/>
      <c r="CZ27" s="684">
        <v>11.8</v>
      </c>
      <c r="DA27" s="713"/>
      <c r="DB27" s="713"/>
      <c r="DC27" s="717"/>
      <c r="DD27" s="688">
        <v>614685</v>
      </c>
      <c r="DE27" s="715"/>
      <c r="DF27" s="715"/>
      <c r="DG27" s="715"/>
      <c r="DH27" s="715"/>
      <c r="DI27" s="715"/>
      <c r="DJ27" s="715"/>
      <c r="DK27" s="716"/>
      <c r="DL27" s="688">
        <v>602026</v>
      </c>
      <c r="DM27" s="715"/>
      <c r="DN27" s="715"/>
      <c r="DO27" s="715"/>
      <c r="DP27" s="715"/>
      <c r="DQ27" s="715"/>
      <c r="DR27" s="715"/>
      <c r="DS27" s="715"/>
      <c r="DT27" s="715"/>
      <c r="DU27" s="715"/>
      <c r="DV27" s="716"/>
      <c r="DW27" s="684">
        <v>7.5</v>
      </c>
      <c r="DX27" s="713"/>
      <c r="DY27" s="713"/>
      <c r="DZ27" s="713"/>
      <c r="EA27" s="713"/>
      <c r="EB27" s="713"/>
      <c r="EC27" s="714"/>
    </row>
    <row r="28" spans="2:133" ht="11.25" customHeight="1">
      <c r="B28" s="721" t="s">
        <v>305</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238</v>
      </c>
      <c r="AA28" s="682"/>
      <c r="AB28" s="682"/>
      <c r="AC28" s="682"/>
      <c r="AD28" s="683" t="s">
        <v>138</v>
      </c>
      <c r="AE28" s="683"/>
      <c r="AF28" s="683"/>
      <c r="AG28" s="683"/>
      <c r="AH28" s="683"/>
      <c r="AI28" s="683"/>
      <c r="AJ28" s="683"/>
      <c r="AK28" s="683"/>
      <c r="AL28" s="684" t="s">
        <v>238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306</v>
      </c>
      <c r="CE28" s="695"/>
      <c r="CF28" s="695"/>
      <c r="CG28" s="695"/>
      <c r="CH28" s="695"/>
      <c r="CI28" s="695"/>
      <c r="CJ28" s="695"/>
      <c r="CK28" s="695"/>
      <c r="CL28" s="695"/>
      <c r="CM28" s="695"/>
      <c r="CN28" s="695"/>
      <c r="CO28" s="695"/>
      <c r="CP28" s="695"/>
      <c r="CQ28" s="696"/>
      <c r="CR28" s="679">
        <v>1539667</v>
      </c>
      <c r="CS28" s="680"/>
      <c r="CT28" s="680"/>
      <c r="CU28" s="680"/>
      <c r="CV28" s="680"/>
      <c r="CW28" s="680"/>
      <c r="CX28" s="680"/>
      <c r="CY28" s="681"/>
      <c r="CZ28" s="684">
        <v>13.2</v>
      </c>
      <c r="DA28" s="713"/>
      <c r="DB28" s="713"/>
      <c r="DC28" s="717"/>
      <c r="DD28" s="688">
        <v>1522089</v>
      </c>
      <c r="DE28" s="680"/>
      <c r="DF28" s="680"/>
      <c r="DG28" s="680"/>
      <c r="DH28" s="680"/>
      <c r="DI28" s="680"/>
      <c r="DJ28" s="680"/>
      <c r="DK28" s="681"/>
      <c r="DL28" s="688">
        <v>1522089</v>
      </c>
      <c r="DM28" s="680"/>
      <c r="DN28" s="680"/>
      <c r="DO28" s="680"/>
      <c r="DP28" s="680"/>
      <c r="DQ28" s="680"/>
      <c r="DR28" s="680"/>
      <c r="DS28" s="680"/>
      <c r="DT28" s="680"/>
      <c r="DU28" s="680"/>
      <c r="DV28" s="681"/>
      <c r="DW28" s="684">
        <v>19</v>
      </c>
      <c r="DX28" s="713"/>
      <c r="DY28" s="713"/>
      <c r="DZ28" s="713"/>
      <c r="EA28" s="713"/>
      <c r="EB28" s="713"/>
      <c r="EC28" s="714"/>
    </row>
    <row r="29" spans="2:133" ht="11.25" customHeight="1">
      <c r="B29" s="676" t="s">
        <v>307</v>
      </c>
      <c r="C29" s="677"/>
      <c r="D29" s="677"/>
      <c r="E29" s="677"/>
      <c r="F29" s="677"/>
      <c r="G29" s="677"/>
      <c r="H29" s="677"/>
      <c r="I29" s="677"/>
      <c r="J29" s="677"/>
      <c r="K29" s="677"/>
      <c r="L29" s="677"/>
      <c r="M29" s="677"/>
      <c r="N29" s="677"/>
      <c r="O29" s="677"/>
      <c r="P29" s="677"/>
      <c r="Q29" s="678"/>
      <c r="R29" s="679">
        <v>518906</v>
      </c>
      <c r="S29" s="680"/>
      <c r="T29" s="680"/>
      <c r="U29" s="680"/>
      <c r="V29" s="680"/>
      <c r="W29" s="680"/>
      <c r="X29" s="680"/>
      <c r="Y29" s="681"/>
      <c r="Z29" s="682">
        <v>4</v>
      </c>
      <c r="AA29" s="682"/>
      <c r="AB29" s="682"/>
      <c r="AC29" s="682"/>
      <c r="AD29" s="683" t="s">
        <v>129</v>
      </c>
      <c r="AE29" s="683"/>
      <c r="AF29" s="683"/>
      <c r="AG29" s="683"/>
      <c r="AH29" s="683"/>
      <c r="AI29" s="683"/>
      <c r="AJ29" s="683"/>
      <c r="AK29" s="683"/>
      <c r="AL29" s="684" t="s">
        <v>238</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308</v>
      </c>
      <c r="BH29" s="719"/>
      <c r="BI29" s="719"/>
      <c r="BJ29" s="719"/>
      <c r="BK29" s="719"/>
      <c r="BL29" s="719"/>
      <c r="BM29" s="719"/>
      <c r="BN29" s="719"/>
      <c r="BO29" s="719"/>
      <c r="BP29" s="719"/>
      <c r="BQ29" s="720"/>
      <c r="BR29" s="658" t="s">
        <v>309</v>
      </c>
      <c r="BS29" s="719"/>
      <c r="BT29" s="719"/>
      <c r="BU29" s="719"/>
      <c r="BV29" s="719"/>
      <c r="BW29" s="719"/>
      <c r="BX29" s="719"/>
      <c r="BY29" s="719"/>
      <c r="BZ29" s="719"/>
      <c r="CA29" s="719"/>
      <c r="CB29" s="720"/>
      <c r="CD29" s="742" t="s">
        <v>310</v>
      </c>
      <c r="CE29" s="743"/>
      <c r="CF29" s="694" t="s">
        <v>311</v>
      </c>
      <c r="CG29" s="695"/>
      <c r="CH29" s="695"/>
      <c r="CI29" s="695"/>
      <c r="CJ29" s="695"/>
      <c r="CK29" s="695"/>
      <c r="CL29" s="695"/>
      <c r="CM29" s="695"/>
      <c r="CN29" s="695"/>
      <c r="CO29" s="695"/>
      <c r="CP29" s="695"/>
      <c r="CQ29" s="696"/>
      <c r="CR29" s="679">
        <v>1539667</v>
      </c>
      <c r="CS29" s="715"/>
      <c r="CT29" s="715"/>
      <c r="CU29" s="715"/>
      <c r="CV29" s="715"/>
      <c r="CW29" s="715"/>
      <c r="CX29" s="715"/>
      <c r="CY29" s="716"/>
      <c r="CZ29" s="684">
        <v>13.2</v>
      </c>
      <c r="DA29" s="713"/>
      <c r="DB29" s="713"/>
      <c r="DC29" s="717"/>
      <c r="DD29" s="688">
        <v>1522089</v>
      </c>
      <c r="DE29" s="715"/>
      <c r="DF29" s="715"/>
      <c r="DG29" s="715"/>
      <c r="DH29" s="715"/>
      <c r="DI29" s="715"/>
      <c r="DJ29" s="715"/>
      <c r="DK29" s="716"/>
      <c r="DL29" s="688">
        <v>1522089</v>
      </c>
      <c r="DM29" s="715"/>
      <c r="DN29" s="715"/>
      <c r="DO29" s="715"/>
      <c r="DP29" s="715"/>
      <c r="DQ29" s="715"/>
      <c r="DR29" s="715"/>
      <c r="DS29" s="715"/>
      <c r="DT29" s="715"/>
      <c r="DU29" s="715"/>
      <c r="DV29" s="716"/>
      <c r="DW29" s="684">
        <v>19</v>
      </c>
      <c r="DX29" s="713"/>
      <c r="DY29" s="713"/>
      <c r="DZ29" s="713"/>
      <c r="EA29" s="713"/>
      <c r="EB29" s="713"/>
      <c r="EC29" s="714"/>
    </row>
    <row r="30" spans="2:133" ht="11.25" customHeight="1">
      <c r="B30" s="676" t="s">
        <v>312</v>
      </c>
      <c r="C30" s="677"/>
      <c r="D30" s="677"/>
      <c r="E30" s="677"/>
      <c r="F30" s="677"/>
      <c r="G30" s="677"/>
      <c r="H30" s="677"/>
      <c r="I30" s="677"/>
      <c r="J30" s="677"/>
      <c r="K30" s="677"/>
      <c r="L30" s="677"/>
      <c r="M30" s="677"/>
      <c r="N30" s="677"/>
      <c r="O30" s="677"/>
      <c r="P30" s="677"/>
      <c r="Q30" s="678"/>
      <c r="R30" s="679">
        <v>74767</v>
      </c>
      <c r="S30" s="680"/>
      <c r="T30" s="680"/>
      <c r="U30" s="680"/>
      <c r="V30" s="680"/>
      <c r="W30" s="680"/>
      <c r="X30" s="680"/>
      <c r="Y30" s="681"/>
      <c r="Z30" s="682">
        <v>0.6</v>
      </c>
      <c r="AA30" s="682"/>
      <c r="AB30" s="682"/>
      <c r="AC30" s="682"/>
      <c r="AD30" s="683">
        <v>29180</v>
      </c>
      <c r="AE30" s="683"/>
      <c r="AF30" s="683"/>
      <c r="AG30" s="683"/>
      <c r="AH30" s="683"/>
      <c r="AI30" s="683"/>
      <c r="AJ30" s="683"/>
      <c r="AK30" s="683"/>
      <c r="AL30" s="684">
        <v>0.4</v>
      </c>
      <c r="AM30" s="685"/>
      <c r="AN30" s="685"/>
      <c r="AO30" s="686"/>
      <c r="AP30" s="727" t="s">
        <v>313</v>
      </c>
      <c r="AQ30" s="728"/>
      <c r="AR30" s="728"/>
      <c r="AS30" s="728"/>
      <c r="AT30" s="733" t="s">
        <v>314</v>
      </c>
      <c r="AU30" s="230"/>
      <c r="AV30" s="230"/>
      <c r="AW30" s="230"/>
      <c r="AX30" s="665" t="s">
        <v>190</v>
      </c>
      <c r="AY30" s="666"/>
      <c r="AZ30" s="666"/>
      <c r="BA30" s="666"/>
      <c r="BB30" s="666"/>
      <c r="BC30" s="666"/>
      <c r="BD30" s="666"/>
      <c r="BE30" s="666"/>
      <c r="BF30" s="667"/>
      <c r="BG30" s="739">
        <v>98.8</v>
      </c>
      <c r="BH30" s="740"/>
      <c r="BI30" s="740"/>
      <c r="BJ30" s="740"/>
      <c r="BK30" s="740"/>
      <c r="BL30" s="740"/>
      <c r="BM30" s="674">
        <v>96.3</v>
      </c>
      <c r="BN30" s="740"/>
      <c r="BO30" s="740"/>
      <c r="BP30" s="740"/>
      <c r="BQ30" s="741"/>
      <c r="BR30" s="739">
        <v>99</v>
      </c>
      <c r="BS30" s="740"/>
      <c r="BT30" s="740"/>
      <c r="BU30" s="740"/>
      <c r="BV30" s="740"/>
      <c r="BW30" s="740"/>
      <c r="BX30" s="674">
        <v>95.9</v>
      </c>
      <c r="BY30" s="740"/>
      <c r="BZ30" s="740"/>
      <c r="CA30" s="740"/>
      <c r="CB30" s="741"/>
      <c r="CD30" s="744"/>
      <c r="CE30" s="745"/>
      <c r="CF30" s="694" t="s">
        <v>315</v>
      </c>
      <c r="CG30" s="695"/>
      <c r="CH30" s="695"/>
      <c r="CI30" s="695"/>
      <c r="CJ30" s="695"/>
      <c r="CK30" s="695"/>
      <c r="CL30" s="695"/>
      <c r="CM30" s="695"/>
      <c r="CN30" s="695"/>
      <c r="CO30" s="695"/>
      <c r="CP30" s="695"/>
      <c r="CQ30" s="696"/>
      <c r="CR30" s="679">
        <v>1446847</v>
      </c>
      <c r="CS30" s="680"/>
      <c r="CT30" s="680"/>
      <c r="CU30" s="680"/>
      <c r="CV30" s="680"/>
      <c r="CW30" s="680"/>
      <c r="CX30" s="680"/>
      <c r="CY30" s="681"/>
      <c r="CZ30" s="684">
        <v>12.4</v>
      </c>
      <c r="DA30" s="713"/>
      <c r="DB30" s="713"/>
      <c r="DC30" s="717"/>
      <c r="DD30" s="688">
        <v>1429269</v>
      </c>
      <c r="DE30" s="680"/>
      <c r="DF30" s="680"/>
      <c r="DG30" s="680"/>
      <c r="DH30" s="680"/>
      <c r="DI30" s="680"/>
      <c r="DJ30" s="680"/>
      <c r="DK30" s="681"/>
      <c r="DL30" s="688">
        <v>1429269</v>
      </c>
      <c r="DM30" s="680"/>
      <c r="DN30" s="680"/>
      <c r="DO30" s="680"/>
      <c r="DP30" s="680"/>
      <c r="DQ30" s="680"/>
      <c r="DR30" s="680"/>
      <c r="DS30" s="680"/>
      <c r="DT30" s="680"/>
      <c r="DU30" s="680"/>
      <c r="DV30" s="681"/>
      <c r="DW30" s="684">
        <v>17.8</v>
      </c>
      <c r="DX30" s="713"/>
      <c r="DY30" s="713"/>
      <c r="DZ30" s="713"/>
      <c r="EA30" s="713"/>
      <c r="EB30" s="713"/>
      <c r="EC30" s="714"/>
    </row>
    <row r="31" spans="2:133" ht="11.25" customHeight="1">
      <c r="B31" s="676" t="s">
        <v>316</v>
      </c>
      <c r="C31" s="677"/>
      <c r="D31" s="677"/>
      <c r="E31" s="677"/>
      <c r="F31" s="677"/>
      <c r="G31" s="677"/>
      <c r="H31" s="677"/>
      <c r="I31" s="677"/>
      <c r="J31" s="677"/>
      <c r="K31" s="677"/>
      <c r="L31" s="677"/>
      <c r="M31" s="677"/>
      <c r="N31" s="677"/>
      <c r="O31" s="677"/>
      <c r="P31" s="677"/>
      <c r="Q31" s="678"/>
      <c r="R31" s="679">
        <v>237926</v>
      </c>
      <c r="S31" s="680"/>
      <c r="T31" s="680"/>
      <c r="U31" s="680"/>
      <c r="V31" s="680"/>
      <c r="W31" s="680"/>
      <c r="X31" s="680"/>
      <c r="Y31" s="681"/>
      <c r="Z31" s="682">
        <v>1.8</v>
      </c>
      <c r="AA31" s="682"/>
      <c r="AB31" s="682"/>
      <c r="AC31" s="682"/>
      <c r="AD31" s="683" t="s">
        <v>238</v>
      </c>
      <c r="AE31" s="683"/>
      <c r="AF31" s="683"/>
      <c r="AG31" s="683"/>
      <c r="AH31" s="683"/>
      <c r="AI31" s="683"/>
      <c r="AJ31" s="683"/>
      <c r="AK31" s="683"/>
      <c r="AL31" s="684" t="s">
        <v>138</v>
      </c>
      <c r="AM31" s="685"/>
      <c r="AN31" s="685"/>
      <c r="AO31" s="686"/>
      <c r="AP31" s="729"/>
      <c r="AQ31" s="730"/>
      <c r="AR31" s="730"/>
      <c r="AS31" s="730"/>
      <c r="AT31" s="734"/>
      <c r="AU31" s="229" t="s">
        <v>317</v>
      </c>
      <c r="AV31" s="229"/>
      <c r="AW31" s="229"/>
      <c r="AX31" s="676" t="s">
        <v>318</v>
      </c>
      <c r="AY31" s="677"/>
      <c r="AZ31" s="677"/>
      <c r="BA31" s="677"/>
      <c r="BB31" s="677"/>
      <c r="BC31" s="677"/>
      <c r="BD31" s="677"/>
      <c r="BE31" s="677"/>
      <c r="BF31" s="678"/>
      <c r="BG31" s="736">
        <v>99</v>
      </c>
      <c r="BH31" s="715"/>
      <c r="BI31" s="715"/>
      <c r="BJ31" s="715"/>
      <c r="BK31" s="715"/>
      <c r="BL31" s="715"/>
      <c r="BM31" s="685">
        <v>97.3</v>
      </c>
      <c r="BN31" s="737"/>
      <c r="BO31" s="737"/>
      <c r="BP31" s="737"/>
      <c r="BQ31" s="738"/>
      <c r="BR31" s="736">
        <v>99.4</v>
      </c>
      <c r="BS31" s="715"/>
      <c r="BT31" s="715"/>
      <c r="BU31" s="715"/>
      <c r="BV31" s="715"/>
      <c r="BW31" s="715"/>
      <c r="BX31" s="685">
        <v>97.3</v>
      </c>
      <c r="BY31" s="737"/>
      <c r="BZ31" s="737"/>
      <c r="CA31" s="737"/>
      <c r="CB31" s="738"/>
      <c r="CD31" s="744"/>
      <c r="CE31" s="745"/>
      <c r="CF31" s="694" t="s">
        <v>319</v>
      </c>
      <c r="CG31" s="695"/>
      <c r="CH31" s="695"/>
      <c r="CI31" s="695"/>
      <c r="CJ31" s="695"/>
      <c r="CK31" s="695"/>
      <c r="CL31" s="695"/>
      <c r="CM31" s="695"/>
      <c r="CN31" s="695"/>
      <c r="CO31" s="695"/>
      <c r="CP31" s="695"/>
      <c r="CQ31" s="696"/>
      <c r="CR31" s="679">
        <v>92820</v>
      </c>
      <c r="CS31" s="715"/>
      <c r="CT31" s="715"/>
      <c r="CU31" s="715"/>
      <c r="CV31" s="715"/>
      <c r="CW31" s="715"/>
      <c r="CX31" s="715"/>
      <c r="CY31" s="716"/>
      <c r="CZ31" s="684">
        <v>0.8</v>
      </c>
      <c r="DA31" s="713"/>
      <c r="DB31" s="713"/>
      <c r="DC31" s="717"/>
      <c r="DD31" s="688">
        <v>92820</v>
      </c>
      <c r="DE31" s="715"/>
      <c r="DF31" s="715"/>
      <c r="DG31" s="715"/>
      <c r="DH31" s="715"/>
      <c r="DI31" s="715"/>
      <c r="DJ31" s="715"/>
      <c r="DK31" s="716"/>
      <c r="DL31" s="688">
        <v>92820</v>
      </c>
      <c r="DM31" s="715"/>
      <c r="DN31" s="715"/>
      <c r="DO31" s="715"/>
      <c r="DP31" s="715"/>
      <c r="DQ31" s="715"/>
      <c r="DR31" s="715"/>
      <c r="DS31" s="715"/>
      <c r="DT31" s="715"/>
      <c r="DU31" s="715"/>
      <c r="DV31" s="716"/>
      <c r="DW31" s="684">
        <v>1.2</v>
      </c>
      <c r="DX31" s="713"/>
      <c r="DY31" s="713"/>
      <c r="DZ31" s="713"/>
      <c r="EA31" s="713"/>
      <c r="EB31" s="713"/>
      <c r="EC31" s="714"/>
    </row>
    <row r="32" spans="2:133" ht="11.25" customHeight="1">
      <c r="B32" s="676" t="s">
        <v>320</v>
      </c>
      <c r="C32" s="677"/>
      <c r="D32" s="677"/>
      <c r="E32" s="677"/>
      <c r="F32" s="677"/>
      <c r="G32" s="677"/>
      <c r="H32" s="677"/>
      <c r="I32" s="677"/>
      <c r="J32" s="677"/>
      <c r="K32" s="677"/>
      <c r="L32" s="677"/>
      <c r="M32" s="677"/>
      <c r="N32" s="677"/>
      <c r="O32" s="677"/>
      <c r="P32" s="677"/>
      <c r="Q32" s="678"/>
      <c r="R32" s="679">
        <v>367978</v>
      </c>
      <c r="S32" s="680"/>
      <c r="T32" s="680"/>
      <c r="U32" s="680"/>
      <c r="V32" s="680"/>
      <c r="W32" s="680"/>
      <c r="X32" s="680"/>
      <c r="Y32" s="681"/>
      <c r="Z32" s="682">
        <v>2.8</v>
      </c>
      <c r="AA32" s="682"/>
      <c r="AB32" s="682"/>
      <c r="AC32" s="682"/>
      <c r="AD32" s="683" t="s">
        <v>129</v>
      </c>
      <c r="AE32" s="683"/>
      <c r="AF32" s="683"/>
      <c r="AG32" s="683"/>
      <c r="AH32" s="683"/>
      <c r="AI32" s="683"/>
      <c r="AJ32" s="683"/>
      <c r="AK32" s="683"/>
      <c r="AL32" s="684" t="s">
        <v>238</v>
      </c>
      <c r="AM32" s="685"/>
      <c r="AN32" s="685"/>
      <c r="AO32" s="686"/>
      <c r="AP32" s="731"/>
      <c r="AQ32" s="732"/>
      <c r="AR32" s="732"/>
      <c r="AS32" s="732"/>
      <c r="AT32" s="735"/>
      <c r="AU32" s="231"/>
      <c r="AV32" s="231"/>
      <c r="AW32" s="231"/>
      <c r="AX32" s="724" t="s">
        <v>321</v>
      </c>
      <c r="AY32" s="725"/>
      <c r="AZ32" s="725"/>
      <c r="BA32" s="725"/>
      <c r="BB32" s="725"/>
      <c r="BC32" s="725"/>
      <c r="BD32" s="725"/>
      <c r="BE32" s="725"/>
      <c r="BF32" s="726"/>
      <c r="BG32" s="748">
        <v>98.5</v>
      </c>
      <c r="BH32" s="749"/>
      <c r="BI32" s="749"/>
      <c r="BJ32" s="749"/>
      <c r="BK32" s="749"/>
      <c r="BL32" s="749"/>
      <c r="BM32" s="750">
        <v>94.9</v>
      </c>
      <c r="BN32" s="749"/>
      <c r="BO32" s="749"/>
      <c r="BP32" s="749"/>
      <c r="BQ32" s="751"/>
      <c r="BR32" s="748">
        <v>98.6</v>
      </c>
      <c r="BS32" s="749"/>
      <c r="BT32" s="749"/>
      <c r="BU32" s="749"/>
      <c r="BV32" s="749"/>
      <c r="BW32" s="749"/>
      <c r="BX32" s="750">
        <v>94.2</v>
      </c>
      <c r="BY32" s="749"/>
      <c r="BZ32" s="749"/>
      <c r="CA32" s="749"/>
      <c r="CB32" s="751"/>
      <c r="CD32" s="746"/>
      <c r="CE32" s="747"/>
      <c r="CF32" s="694" t="s">
        <v>322</v>
      </c>
      <c r="CG32" s="695"/>
      <c r="CH32" s="695"/>
      <c r="CI32" s="695"/>
      <c r="CJ32" s="695"/>
      <c r="CK32" s="695"/>
      <c r="CL32" s="695"/>
      <c r="CM32" s="695"/>
      <c r="CN32" s="695"/>
      <c r="CO32" s="695"/>
      <c r="CP32" s="695"/>
      <c r="CQ32" s="696"/>
      <c r="CR32" s="679" t="s">
        <v>238</v>
      </c>
      <c r="CS32" s="680"/>
      <c r="CT32" s="680"/>
      <c r="CU32" s="680"/>
      <c r="CV32" s="680"/>
      <c r="CW32" s="680"/>
      <c r="CX32" s="680"/>
      <c r="CY32" s="681"/>
      <c r="CZ32" s="684" t="s">
        <v>238</v>
      </c>
      <c r="DA32" s="713"/>
      <c r="DB32" s="713"/>
      <c r="DC32" s="717"/>
      <c r="DD32" s="688" t="s">
        <v>138</v>
      </c>
      <c r="DE32" s="680"/>
      <c r="DF32" s="680"/>
      <c r="DG32" s="680"/>
      <c r="DH32" s="680"/>
      <c r="DI32" s="680"/>
      <c r="DJ32" s="680"/>
      <c r="DK32" s="681"/>
      <c r="DL32" s="688" t="s">
        <v>129</v>
      </c>
      <c r="DM32" s="680"/>
      <c r="DN32" s="680"/>
      <c r="DO32" s="680"/>
      <c r="DP32" s="680"/>
      <c r="DQ32" s="680"/>
      <c r="DR32" s="680"/>
      <c r="DS32" s="680"/>
      <c r="DT32" s="680"/>
      <c r="DU32" s="680"/>
      <c r="DV32" s="681"/>
      <c r="DW32" s="684" t="s">
        <v>238</v>
      </c>
      <c r="DX32" s="713"/>
      <c r="DY32" s="713"/>
      <c r="DZ32" s="713"/>
      <c r="EA32" s="713"/>
      <c r="EB32" s="713"/>
      <c r="EC32" s="714"/>
    </row>
    <row r="33" spans="2:133" ht="11.25" customHeight="1">
      <c r="B33" s="676" t="s">
        <v>323</v>
      </c>
      <c r="C33" s="677"/>
      <c r="D33" s="677"/>
      <c r="E33" s="677"/>
      <c r="F33" s="677"/>
      <c r="G33" s="677"/>
      <c r="H33" s="677"/>
      <c r="I33" s="677"/>
      <c r="J33" s="677"/>
      <c r="K33" s="677"/>
      <c r="L33" s="677"/>
      <c r="M33" s="677"/>
      <c r="N33" s="677"/>
      <c r="O33" s="677"/>
      <c r="P33" s="677"/>
      <c r="Q33" s="678"/>
      <c r="R33" s="679">
        <v>1071969</v>
      </c>
      <c r="S33" s="680"/>
      <c r="T33" s="680"/>
      <c r="U33" s="680"/>
      <c r="V33" s="680"/>
      <c r="W33" s="680"/>
      <c r="X33" s="680"/>
      <c r="Y33" s="681"/>
      <c r="Z33" s="682">
        <v>8.1999999999999993</v>
      </c>
      <c r="AA33" s="682"/>
      <c r="AB33" s="682"/>
      <c r="AC33" s="682"/>
      <c r="AD33" s="683" t="s">
        <v>238</v>
      </c>
      <c r="AE33" s="683"/>
      <c r="AF33" s="683"/>
      <c r="AG33" s="683"/>
      <c r="AH33" s="683"/>
      <c r="AI33" s="683"/>
      <c r="AJ33" s="683"/>
      <c r="AK33" s="683"/>
      <c r="AL33" s="684" t="s">
        <v>138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324</v>
      </c>
      <c r="CE33" s="695"/>
      <c r="CF33" s="695"/>
      <c r="CG33" s="695"/>
      <c r="CH33" s="695"/>
      <c r="CI33" s="695"/>
      <c r="CJ33" s="695"/>
      <c r="CK33" s="695"/>
      <c r="CL33" s="695"/>
      <c r="CM33" s="695"/>
      <c r="CN33" s="695"/>
      <c r="CO33" s="695"/>
      <c r="CP33" s="695"/>
      <c r="CQ33" s="696"/>
      <c r="CR33" s="679">
        <v>5518757</v>
      </c>
      <c r="CS33" s="715"/>
      <c r="CT33" s="715"/>
      <c r="CU33" s="715"/>
      <c r="CV33" s="715"/>
      <c r="CW33" s="715"/>
      <c r="CX33" s="715"/>
      <c r="CY33" s="716"/>
      <c r="CZ33" s="684">
        <v>47.3</v>
      </c>
      <c r="DA33" s="713"/>
      <c r="DB33" s="713"/>
      <c r="DC33" s="717"/>
      <c r="DD33" s="688">
        <v>4396354</v>
      </c>
      <c r="DE33" s="715"/>
      <c r="DF33" s="715"/>
      <c r="DG33" s="715"/>
      <c r="DH33" s="715"/>
      <c r="DI33" s="715"/>
      <c r="DJ33" s="715"/>
      <c r="DK33" s="716"/>
      <c r="DL33" s="688">
        <v>2853642</v>
      </c>
      <c r="DM33" s="715"/>
      <c r="DN33" s="715"/>
      <c r="DO33" s="715"/>
      <c r="DP33" s="715"/>
      <c r="DQ33" s="715"/>
      <c r="DR33" s="715"/>
      <c r="DS33" s="715"/>
      <c r="DT33" s="715"/>
      <c r="DU33" s="715"/>
      <c r="DV33" s="716"/>
      <c r="DW33" s="684">
        <v>35.6</v>
      </c>
      <c r="DX33" s="713"/>
      <c r="DY33" s="713"/>
      <c r="DZ33" s="713"/>
      <c r="EA33" s="713"/>
      <c r="EB33" s="713"/>
      <c r="EC33" s="714"/>
    </row>
    <row r="34" spans="2:133" ht="11.25" customHeight="1">
      <c r="B34" s="676" t="s">
        <v>325</v>
      </c>
      <c r="C34" s="677"/>
      <c r="D34" s="677"/>
      <c r="E34" s="677"/>
      <c r="F34" s="677"/>
      <c r="G34" s="677"/>
      <c r="H34" s="677"/>
      <c r="I34" s="677"/>
      <c r="J34" s="677"/>
      <c r="K34" s="677"/>
      <c r="L34" s="677"/>
      <c r="M34" s="677"/>
      <c r="N34" s="677"/>
      <c r="O34" s="677"/>
      <c r="P34" s="677"/>
      <c r="Q34" s="678"/>
      <c r="R34" s="679">
        <v>119509</v>
      </c>
      <c r="S34" s="680"/>
      <c r="T34" s="680"/>
      <c r="U34" s="680"/>
      <c r="V34" s="680"/>
      <c r="W34" s="680"/>
      <c r="X34" s="680"/>
      <c r="Y34" s="681"/>
      <c r="Z34" s="682">
        <v>0.9</v>
      </c>
      <c r="AA34" s="682"/>
      <c r="AB34" s="682"/>
      <c r="AC34" s="682"/>
      <c r="AD34" s="683">
        <v>11433</v>
      </c>
      <c r="AE34" s="683"/>
      <c r="AF34" s="683"/>
      <c r="AG34" s="683"/>
      <c r="AH34" s="683"/>
      <c r="AI34" s="683"/>
      <c r="AJ34" s="683"/>
      <c r="AK34" s="683"/>
      <c r="AL34" s="684">
        <v>0.2</v>
      </c>
      <c r="AM34" s="685"/>
      <c r="AN34" s="685"/>
      <c r="AO34" s="686"/>
      <c r="AP34" s="234"/>
      <c r="AQ34" s="658" t="s">
        <v>326</v>
      </c>
      <c r="AR34" s="659"/>
      <c r="AS34" s="659"/>
      <c r="AT34" s="659"/>
      <c r="AU34" s="659"/>
      <c r="AV34" s="659"/>
      <c r="AW34" s="659"/>
      <c r="AX34" s="659"/>
      <c r="AY34" s="659"/>
      <c r="AZ34" s="659"/>
      <c r="BA34" s="659"/>
      <c r="BB34" s="659"/>
      <c r="BC34" s="659"/>
      <c r="BD34" s="659"/>
      <c r="BE34" s="659"/>
      <c r="BF34" s="660"/>
      <c r="BG34" s="658" t="s">
        <v>327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328</v>
      </c>
      <c r="CE34" s="695"/>
      <c r="CF34" s="695"/>
      <c r="CG34" s="695"/>
      <c r="CH34" s="695"/>
      <c r="CI34" s="695"/>
      <c r="CJ34" s="695"/>
      <c r="CK34" s="695"/>
      <c r="CL34" s="695"/>
      <c r="CM34" s="695"/>
      <c r="CN34" s="695"/>
      <c r="CO34" s="695"/>
      <c r="CP34" s="695"/>
      <c r="CQ34" s="696"/>
      <c r="CR34" s="679">
        <v>2052811</v>
      </c>
      <c r="CS34" s="680"/>
      <c r="CT34" s="680"/>
      <c r="CU34" s="680"/>
      <c r="CV34" s="680"/>
      <c r="CW34" s="680"/>
      <c r="CX34" s="680"/>
      <c r="CY34" s="681"/>
      <c r="CZ34" s="684">
        <v>17.600000000000001</v>
      </c>
      <c r="DA34" s="713"/>
      <c r="DB34" s="713"/>
      <c r="DC34" s="717"/>
      <c r="DD34" s="688">
        <v>1658844</v>
      </c>
      <c r="DE34" s="680"/>
      <c r="DF34" s="680"/>
      <c r="DG34" s="680"/>
      <c r="DH34" s="680"/>
      <c r="DI34" s="680"/>
      <c r="DJ34" s="680"/>
      <c r="DK34" s="681"/>
      <c r="DL34" s="688">
        <v>1211138</v>
      </c>
      <c r="DM34" s="680"/>
      <c r="DN34" s="680"/>
      <c r="DO34" s="680"/>
      <c r="DP34" s="680"/>
      <c r="DQ34" s="680"/>
      <c r="DR34" s="680"/>
      <c r="DS34" s="680"/>
      <c r="DT34" s="680"/>
      <c r="DU34" s="680"/>
      <c r="DV34" s="681"/>
      <c r="DW34" s="684">
        <v>15.1</v>
      </c>
      <c r="DX34" s="713"/>
      <c r="DY34" s="713"/>
      <c r="DZ34" s="713"/>
      <c r="EA34" s="713"/>
      <c r="EB34" s="713"/>
      <c r="EC34" s="714"/>
    </row>
    <row r="35" spans="2:133" ht="11.25" customHeight="1">
      <c r="B35" s="676" t="s">
        <v>329</v>
      </c>
      <c r="C35" s="677"/>
      <c r="D35" s="677"/>
      <c r="E35" s="677"/>
      <c r="F35" s="677"/>
      <c r="G35" s="677"/>
      <c r="H35" s="677"/>
      <c r="I35" s="677"/>
      <c r="J35" s="677"/>
      <c r="K35" s="677"/>
      <c r="L35" s="677"/>
      <c r="M35" s="677"/>
      <c r="N35" s="677"/>
      <c r="O35" s="677"/>
      <c r="P35" s="677"/>
      <c r="Q35" s="678"/>
      <c r="R35" s="679">
        <v>1839300</v>
      </c>
      <c r="S35" s="680"/>
      <c r="T35" s="680"/>
      <c r="U35" s="680"/>
      <c r="V35" s="680"/>
      <c r="W35" s="680"/>
      <c r="X35" s="680"/>
      <c r="Y35" s="681"/>
      <c r="Z35" s="682">
        <v>14.1</v>
      </c>
      <c r="AA35" s="682"/>
      <c r="AB35" s="682"/>
      <c r="AC35" s="682"/>
      <c r="AD35" s="683" t="s">
        <v>238</v>
      </c>
      <c r="AE35" s="683"/>
      <c r="AF35" s="683"/>
      <c r="AG35" s="683"/>
      <c r="AH35" s="683"/>
      <c r="AI35" s="683"/>
      <c r="AJ35" s="683"/>
      <c r="AK35" s="683"/>
      <c r="AL35" s="684" t="s">
        <v>238</v>
      </c>
      <c r="AM35" s="685"/>
      <c r="AN35" s="685"/>
      <c r="AO35" s="686"/>
      <c r="AP35" s="234"/>
      <c r="AQ35" s="752" t="s">
        <v>330</v>
      </c>
      <c r="AR35" s="753"/>
      <c r="AS35" s="753"/>
      <c r="AT35" s="753"/>
      <c r="AU35" s="753"/>
      <c r="AV35" s="753"/>
      <c r="AW35" s="753"/>
      <c r="AX35" s="753"/>
      <c r="AY35" s="754"/>
      <c r="AZ35" s="668">
        <v>1252111</v>
      </c>
      <c r="BA35" s="669"/>
      <c r="BB35" s="669"/>
      <c r="BC35" s="669"/>
      <c r="BD35" s="669"/>
      <c r="BE35" s="669"/>
      <c r="BF35" s="755"/>
      <c r="BG35" s="690" t="s">
        <v>331</v>
      </c>
      <c r="BH35" s="691"/>
      <c r="BI35" s="691"/>
      <c r="BJ35" s="691"/>
      <c r="BK35" s="691"/>
      <c r="BL35" s="691"/>
      <c r="BM35" s="691"/>
      <c r="BN35" s="691"/>
      <c r="BO35" s="691"/>
      <c r="BP35" s="691"/>
      <c r="BQ35" s="691"/>
      <c r="BR35" s="691"/>
      <c r="BS35" s="691"/>
      <c r="BT35" s="691"/>
      <c r="BU35" s="692"/>
      <c r="BV35" s="668">
        <v>139668</v>
      </c>
      <c r="BW35" s="669"/>
      <c r="BX35" s="669"/>
      <c r="BY35" s="669"/>
      <c r="BZ35" s="669"/>
      <c r="CA35" s="669"/>
      <c r="CB35" s="755"/>
      <c r="CD35" s="694" t="s">
        <v>332</v>
      </c>
      <c r="CE35" s="695"/>
      <c r="CF35" s="695"/>
      <c r="CG35" s="695"/>
      <c r="CH35" s="695"/>
      <c r="CI35" s="695"/>
      <c r="CJ35" s="695"/>
      <c r="CK35" s="695"/>
      <c r="CL35" s="695"/>
      <c r="CM35" s="695"/>
      <c r="CN35" s="695"/>
      <c r="CO35" s="695"/>
      <c r="CP35" s="695"/>
      <c r="CQ35" s="696"/>
      <c r="CR35" s="679">
        <v>121495</v>
      </c>
      <c r="CS35" s="715"/>
      <c r="CT35" s="715"/>
      <c r="CU35" s="715"/>
      <c r="CV35" s="715"/>
      <c r="CW35" s="715"/>
      <c r="CX35" s="715"/>
      <c r="CY35" s="716"/>
      <c r="CZ35" s="684">
        <v>1</v>
      </c>
      <c r="DA35" s="713"/>
      <c r="DB35" s="713"/>
      <c r="DC35" s="717"/>
      <c r="DD35" s="688">
        <v>120680</v>
      </c>
      <c r="DE35" s="715"/>
      <c r="DF35" s="715"/>
      <c r="DG35" s="715"/>
      <c r="DH35" s="715"/>
      <c r="DI35" s="715"/>
      <c r="DJ35" s="715"/>
      <c r="DK35" s="716"/>
      <c r="DL35" s="688">
        <v>110368</v>
      </c>
      <c r="DM35" s="715"/>
      <c r="DN35" s="715"/>
      <c r="DO35" s="715"/>
      <c r="DP35" s="715"/>
      <c r="DQ35" s="715"/>
      <c r="DR35" s="715"/>
      <c r="DS35" s="715"/>
      <c r="DT35" s="715"/>
      <c r="DU35" s="715"/>
      <c r="DV35" s="716"/>
      <c r="DW35" s="684">
        <v>1.4</v>
      </c>
      <c r="DX35" s="713"/>
      <c r="DY35" s="713"/>
      <c r="DZ35" s="713"/>
      <c r="EA35" s="713"/>
      <c r="EB35" s="713"/>
      <c r="EC35" s="714"/>
    </row>
    <row r="36" spans="2:133" ht="11.25" customHeight="1">
      <c r="B36" s="676" t="s">
        <v>333</v>
      </c>
      <c r="C36" s="677"/>
      <c r="D36" s="677"/>
      <c r="E36" s="677"/>
      <c r="F36" s="677"/>
      <c r="G36" s="677"/>
      <c r="H36" s="677"/>
      <c r="I36" s="677"/>
      <c r="J36" s="677"/>
      <c r="K36" s="677"/>
      <c r="L36" s="677"/>
      <c r="M36" s="677"/>
      <c r="N36" s="677"/>
      <c r="O36" s="677"/>
      <c r="P36" s="677"/>
      <c r="Q36" s="678"/>
      <c r="R36" s="679" t="s">
        <v>238</v>
      </c>
      <c r="S36" s="680"/>
      <c r="T36" s="680"/>
      <c r="U36" s="680"/>
      <c r="V36" s="680"/>
      <c r="W36" s="680"/>
      <c r="X36" s="680"/>
      <c r="Y36" s="681"/>
      <c r="Z36" s="682" t="s">
        <v>129</v>
      </c>
      <c r="AA36" s="682"/>
      <c r="AB36" s="682"/>
      <c r="AC36" s="682"/>
      <c r="AD36" s="683" t="s">
        <v>138</v>
      </c>
      <c r="AE36" s="683"/>
      <c r="AF36" s="683"/>
      <c r="AG36" s="683"/>
      <c r="AH36" s="683"/>
      <c r="AI36" s="683"/>
      <c r="AJ36" s="683"/>
      <c r="AK36" s="683"/>
      <c r="AL36" s="684" t="s">
        <v>129</v>
      </c>
      <c r="AM36" s="685"/>
      <c r="AN36" s="685"/>
      <c r="AO36" s="686"/>
      <c r="AQ36" s="756" t="s">
        <v>334</v>
      </c>
      <c r="AR36" s="757"/>
      <c r="AS36" s="757"/>
      <c r="AT36" s="757"/>
      <c r="AU36" s="757"/>
      <c r="AV36" s="757"/>
      <c r="AW36" s="757"/>
      <c r="AX36" s="757"/>
      <c r="AY36" s="758"/>
      <c r="AZ36" s="679">
        <v>398508</v>
      </c>
      <c r="BA36" s="680"/>
      <c r="BB36" s="680"/>
      <c r="BC36" s="680"/>
      <c r="BD36" s="715"/>
      <c r="BE36" s="715"/>
      <c r="BF36" s="738"/>
      <c r="BG36" s="694" t="s">
        <v>335</v>
      </c>
      <c r="BH36" s="695"/>
      <c r="BI36" s="695"/>
      <c r="BJ36" s="695"/>
      <c r="BK36" s="695"/>
      <c r="BL36" s="695"/>
      <c r="BM36" s="695"/>
      <c r="BN36" s="695"/>
      <c r="BO36" s="695"/>
      <c r="BP36" s="695"/>
      <c r="BQ36" s="695"/>
      <c r="BR36" s="695"/>
      <c r="BS36" s="695"/>
      <c r="BT36" s="695"/>
      <c r="BU36" s="696"/>
      <c r="BV36" s="679">
        <v>136815</v>
      </c>
      <c r="BW36" s="680"/>
      <c r="BX36" s="680"/>
      <c r="BY36" s="680"/>
      <c r="BZ36" s="680"/>
      <c r="CA36" s="680"/>
      <c r="CB36" s="689"/>
      <c r="CD36" s="694" t="s">
        <v>336</v>
      </c>
      <c r="CE36" s="695"/>
      <c r="CF36" s="695"/>
      <c r="CG36" s="695"/>
      <c r="CH36" s="695"/>
      <c r="CI36" s="695"/>
      <c r="CJ36" s="695"/>
      <c r="CK36" s="695"/>
      <c r="CL36" s="695"/>
      <c r="CM36" s="695"/>
      <c r="CN36" s="695"/>
      <c r="CO36" s="695"/>
      <c r="CP36" s="695"/>
      <c r="CQ36" s="696"/>
      <c r="CR36" s="679">
        <v>1595146</v>
      </c>
      <c r="CS36" s="680"/>
      <c r="CT36" s="680"/>
      <c r="CU36" s="680"/>
      <c r="CV36" s="680"/>
      <c r="CW36" s="680"/>
      <c r="CX36" s="680"/>
      <c r="CY36" s="681"/>
      <c r="CZ36" s="684">
        <v>13.7</v>
      </c>
      <c r="DA36" s="713"/>
      <c r="DB36" s="713"/>
      <c r="DC36" s="717"/>
      <c r="DD36" s="688">
        <v>1309915</v>
      </c>
      <c r="DE36" s="680"/>
      <c r="DF36" s="680"/>
      <c r="DG36" s="680"/>
      <c r="DH36" s="680"/>
      <c r="DI36" s="680"/>
      <c r="DJ36" s="680"/>
      <c r="DK36" s="681"/>
      <c r="DL36" s="688">
        <v>982387</v>
      </c>
      <c r="DM36" s="680"/>
      <c r="DN36" s="680"/>
      <c r="DO36" s="680"/>
      <c r="DP36" s="680"/>
      <c r="DQ36" s="680"/>
      <c r="DR36" s="680"/>
      <c r="DS36" s="680"/>
      <c r="DT36" s="680"/>
      <c r="DU36" s="680"/>
      <c r="DV36" s="681"/>
      <c r="DW36" s="684">
        <v>12.3</v>
      </c>
      <c r="DX36" s="713"/>
      <c r="DY36" s="713"/>
      <c r="DZ36" s="713"/>
      <c r="EA36" s="713"/>
      <c r="EB36" s="713"/>
      <c r="EC36" s="714"/>
    </row>
    <row r="37" spans="2:133" ht="11.25" customHeight="1">
      <c r="B37" s="676" t="s">
        <v>337</v>
      </c>
      <c r="C37" s="677"/>
      <c r="D37" s="677"/>
      <c r="E37" s="677"/>
      <c r="F37" s="677"/>
      <c r="G37" s="677"/>
      <c r="H37" s="677"/>
      <c r="I37" s="677"/>
      <c r="J37" s="677"/>
      <c r="K37" s="677"/>
      <c r="L37" s="677"/>
      <c r="M37" s="677"/>
      <c r="N37" s="677"/>
      <c r="O37" s="677"/>
      <c r="P37" s="677"/>
      <c r="Q37" s="678"/>
      <c r="R37" s="679">
        <v>470000</v>
      </c>
      <c r="S37" s="680"/>
      <c r="T37" s="680"/>
      <c r="U37" s="680"/>
      <c r="V37" s="680"/>
      <c r="W37" s="680"/>
      <c r="X37" s="680"/>
      <c r="Y37" s="681"/>
      <c r="Z37" s="682">
        <v>3.6</v>
      </c>
      <c r="AA37" s="682"/>
      <c r="AB37" s="682"/>
      <c r="AC37" s="682"/>
      <c r="AD37" s="683" t="s">
        <v>129</v>
      </c>
      <c r="AE37" s="683"/>
      <c r="AF37" s="683"/>
      <c r="AG37" s="683"/>
      <c r="AH37" s="683"/>
      <c r="AI37" s="683"/>
      <c r="AJ37" s="683"/>
      <c r="AK37" s="683"/>
      <c r="AL37" s="684" t="s">
        <v>238</v>
      </c>
      <c r="AM37" s="685"/>
      <c r="AN37" s="685"/>
      <c r="AO37" s="686"/>
      <c r="AQ37" s="756" t="s">
        <v>338</v>
      </c>
      <c r="AR37" s="757"/>
      <c r="AS37" s="757"/>
      <c r="AT37" s="757"/>
      <c r="AU37" s="757"/>
      <c r="AV37" s="757"/>
      <c r="AW37" s="757"/>
      <c r="AX37" s="757"/>
      <c r="AY37" s="758"/>
      <c r="AZ37" s="679">
        <v>46814</v>
      </c>
      <c r="BA37" s="680"/>
      <c r="BB37" s="680"/>
      <c r="BC37" s="680"/>
      <c r="BD37" s="715"/>
      <c r="BE37" s="715"/>
      <c r="BF37" s="738"/>
      <c r="BG37" s="694" t="s">
        <v>339</v>
      </c>
      <c r="BH37" s="695"/>
      <c r="BI37" s="695"/>
      <c r="BJ37" s="695"/>
      <c r="BK37" s="695"/>
      <c r="BL37" s="695"/>
      <c r="BM37" s="695"/>
      <c r="BN37" s="695"/>
      <c r="BO37" s="695"/>
      <c r="BP37" s="695"/>
      <c r="BQ37" s="695"/>
      <c r="BR37" s="695"/>
      <c r="BS37" s="695"/>
      <c r="BT37" s="695"/>
      <c r="BU37" s="696"/>
      <c r="BV37" s="679">
        <v>3572</v>
      </c>
      <c r="BW37" s="680"/>
      <c r="BX37" s="680"/>
      <c r="BY37" s="680"/>
      <c r="BZ37" s="680"/>
      <c r="CA37" s="680"/>
      <c r="CB37" s="689"/>
      <c r="CD37" s="694" t="s">
        <v>340</v>
      </c>
      <c r="CE37" s="695"/>
      <c r="CF37" s="695"/>
      <c r="CG37" s="695"/>
      <c r="CH37" s="695"/>
      <c r="CI37" s="695"/>
      <c r="CJ37" s="695"/>
      <c r="CK37" s="695"/>
      <c r="CL37" s="695"/>
      <c r="CM37" s="695"/>
      <c r="CN37" s="695"/>
      <c r="CO37" s="695"/>
      <c r="CP37" s="695"/>
      <c r="CQ37" s="696"/>
      <c r="CR37" s="679">
        <v>717604</v>
      </c>
      <c r="CS37" s="715"/>
      <c r="CT37" s="715"/>
      <c r="CU37" s="715"/>
      <c r="CV37" s="715"/>
      <c r="CW37" s="715"/>
      <c r="CX37" s="715"/>
      <c r="CY37" s="716"/>
      <c r="CZ37" s="684">
        <v>6.2</v>
      </c>
      <c r="DA37" s="713"/>
      <c r="DB37" s="713"/>
      <c r="DC37" s="717"/>
      <c r="DD37" s="688">
        <v>713925</v>
      </c>
      <c r="DE37" s="715"/>
      <c r="DF37" s="715"/>
      <c r="DG37" s="715"/>
      <c r="DH37" s="715"/>
      <c r="DI37" s="715"/>
      <c r="DJ37" s="715"/>
      <c r="DK37" s="716"/>
      <c r="DL37" s="688">
        <v>540991</v>
      </c>
      <c r="DM37" s="715"/>
      <c r="DN37" s="715"/>
      <c r="DO37" s="715"/>
      <c r="DP37" s="715"/>
      <c r="DQ37" s="715"/>
      <c r="DR37" s="715"/>
      <c r="DS37" s="715"/>
      <c r="DT37" s="715"/>
      <c r="DU37" s="715"/>
      <c r="DV37" s="716"/>
      <c r="DW37" s="684">
        <v>6.7</v>
      </c>
      <c r="DX37" s="713"/>
      <c r="DY37" s="713"/>
      <c r="DZ37" s="713"/>
      <c r="EA37" s="713"/>
      <c r="EB37" s="713"/>
      <c r="EC37" s="714"/>
    </row>
    <row r="38" spans="2:133" ht="11.25" customHeight="1">
      <c r="B38" s="724" t="s">
        <v>341</v>
      </c>
      <c r="C38" s="725"/>
      <c r="D38" s="725"/>
      <c r="E38" s="725"/>
      <c r="F38" s="725"/>
      <c r="G38" s="725"/>
      <c r="H38" s="725"/>
      <c r="I38" s="725"/>
      <c r="J38" s="725"/>
      <c r="K38" s="725"/>
      <c r="L38" s="725"/>
      <c r="M38" s="725"/>
      <c r="N38" s="725"/>
      <c r="O38" s="725"/>
      <c r="P38" s="725"/>
      <c r="Q38" s="726"/>
      <c r="R38" s="759">
        <v>13019030</v>
      </c>
      <c r="S38" s="760"/>
      <c r="T38" s="760"/>
      <c r="U38" s="760"/>
      <c r="V38" s="760"/>
      <c r="W38" s="760"/>
      <c r="X38" s="760"/>
      <c r="Y38" s="761"/>
      <c r="Z38" s="762">
        <v>100</v>
      </c>
      <c r="AA38" s="762"/>
      <c r="AB38" s="762"/>
      <c r="AC38" s="762"/>
      <c r="AD38" s="763">
        <v>7548912</v>
      </c>
      <c r="AE38" s="763"/>
      <c r="AF38" s="763"/>
      <c r="AG38" s="763"/>
      <c r="AH38" s="763"/>
      <c r="AI38" s="763"/>
      <c r="AJ38" s="763"/>
      <c r="AK38" s="763"/>
      <c r="AL38" s="764">
        <v>100</v>
      </c>
      <c r="AM38" s="750"/>
      <c r="AN38" s="750"/>
      <c r="AO38" s="765"/>
      <c r="AQ38" s="756" t="s">
        <v>342</v>
      </c>
      <c r="AR38" s="757"/>
      <c r="AS38" s="757"/>
      <c r="AT38" s="757"/>
      <c r="AU38" s="757"/>
      <c r="AV38" s="757"/>
      <c r="AW38" s="757"/>
      <c r="AX38" s="757"/>
      <c r="AY38" s="758"/>
      <c r="AZ38" s="679">
        <v>20478</v>
      </c>
      <c r="BA38" s="680"/>
      <c r="BB38" s="680"/>
      <c r="BC38" s="680"/>
      <c r="BD38" s="715"/>
      <c r="BE38" s="715"/>
      <c r="BF38" s="738"/>
      <c r="BG38" s="694" t="s">
        <v>343</v>
      </c>
      <c r="BH38" s="695"/>
      <c r="BI38" s="695"/>
      <c r="BJ38" s="695"/>
      <c r="BK38" s="695"/>
      <c r="BL38" s="695"/>
      <c r="BM38" s="695"/>
      <c r="BN38" s="695"/>
      <c r="BO38" s="695"/>
      <c r="BP38" s="695"/>
      <c r="BQ38" s="695"/>
      <c r="BR38" s="695"/>
      <c r="BS38" s="695"/>
      <c r="BT38" s="695"/>
      <c r="BU38" s="696"/>
      <c r="BV38" s="679">
        <v>6166</v>
      </c>
      <c r="BW38" s="680"/>
      <c r="BX38" s="680"/>
      <c r="BY38" s="680"/>
      <c r="BZ38" s="680"/>
      <c r="CA38" s="680"/>
      <c r="CB38" s="689"/>
      <c r="CD38" s="694" t="s">
        <v>344</v>
      </c>
      <c r="CE38" s="695"/>
      <c r="CF38" s="695"/>
      <c r="CG38" s="695"/>
      <c r="CH38" s="695"/>
      <c r="CI38" s="695"/>
      <c r="CJ38" s="695"/>
      <c r="CK38" s="695"/>
      <c r="CL38" s="695"/>
      <c r="CM38" s="695"/>
      <c r="CN38" s="695"/>
      <c r="CO38" s="695"/>
      <c r="CP38" s="695"/>
      <c r="CQ38" s="696"/>
      <c r="CR38" s="679">
        <v>1231633</v>
      </c>
      <c r="CS38" s="680"/>
      <c r="CT38" s="680"/>
      <c r="CU38" s="680"/>
      <c r="CV38" s="680"/>
      <c r="CW38" s="680"/>
      <c r="CX38" s="680"/>
      <c r="CY38" s="681"/>
      <c r="CZ38" s="684">
        <v>10.6</v>
      </c>
      <c r="DA38" s="713"/>
      <c r="DB38" s="713"/>
      <c r="DC38" s="717"/>
      <c r="DD38" s="688">
        <v>1084880</v>
      </c>
      <c r="DE38" s="680"/>
      <c r="DF38" s="680"/>
      <c r="DG38" s="680"/>
      <c r="DH38" s="680"/>
      <c r="DI38" s="680"/>
      <c r="DJ38" s="680"/>
      <c r="DK38" s="681"/>
      <c r="DL38" s="688">
        <v>549749</v>
      </c>
      <c r="DM38" s="680"/>
      <c r="DN38" s="680"/>
      <c r="DO38" s="680"/>
      <c r="DP38" s="680"/>
      <c r="DQ38" s="680"/>
      <c r="DR38" s="680"/>
      <c r="DS38" s="680"/>
      <c r="DT38" s="680"/>
      <c r="DU38" s="680"/>
      <c r="DV38" s="681"/>
      <c r="DW38" s="684">
        <v>6.9</v>
      </c>
      <c r="DX38" s="713"/>
      <c r="DY38" s="713"/>
      <c r="DZ38" s="713"/>
      <c r="EA38" s="713"/>
      <c r="EB38" s="713"/>
      <c r="EC38" s="714"/>
    </row>
    <row r="39" spans="2:133" ht="11.25" customHeight="1">
      <c r="AQ39" s="756" t="s">
        <v>345</v>
      </c>
      <c r="AR39" s="757"/>
      <c r="AS39" s="757"/>
      <c r="AT39" s="757"/>
      <c r="AU39" s="757"/>
      <c r="AV39" s="757"/>
      <c r="AW39" s="757"/>
      <c r="AX39" s="757"/>
      <c r="AY39" s="758"/>
      <c r="AZ39" s="679" t="s">
        <v>238</v>
      </c>
      <c r="BA39" s="680"/>
      <c r="BB39" s="680"/>
      <c r="BC39" s="680"/>
      <c r="BD39" s="715"/>
      <c r="BE39" s="715"/>
      <c r="BF39" s="738"/>
      <c r="BG39" s="770" t="s">
        <v>346</v>
      </c>
      <c r="BH39" s="771"/>
      <c r="BI39" s="771"/>
      <c r="BJ39" s="771"/>
      <c r="BK39" s="771"/>
      <c r="BL39" s="235"/>
      <c r="BM39" s="695" t="s">
        <v>347</v>
      </c>
      <c r="BN39" s="695"/>
      <c r="BO39" s="695"/>
      <c r="BP39" s="695"/>
      <c r="BQ39" s="695"/>
      <c r="BR39" s="695"/>
      <c r="BS39" s="695"/>
      <c r="BT39" s="695"/>
      <c r="BU39" s="696"/>
      <c r="BV39" s="679">
        <v>114</v>
      </c>
      <c r="BW39" s="680"/>
      <c r="BX39" s="680"/>
      <c r="BY39" s="680"/>
      <c r="BZ39" s="680"/>
      <c r="CA39" s="680"/>
      <c r="CB39" s="689"/>
      <c r="CD39" s="694" t="s">
        <v>348</v>
      </c>
      <c r="CE39" s="695"/>
      <c r="CF39" s="695"/>
      <c r="CG39" s="695"/>
      <c r="CH39" s="695"/>
      <c r="CI39" s="695"/>
      <c r="CJ39" s="695"/>
      <c r="CK39" s="695"/>
      <c r="CL39" s="695"/>
      <c r="CM39" s="695"/>
      <c r="CN39" s="695"/>
      <c r="CO39" s="695"/>
      <c r="CP39" s="695"/>
      <c r="CQ39" s="696"/>
      <c r="CR39" s="679">
        <v>517672</v>
      </c>
      <c r="CS39" s="715"/>
      <c r="CT39" s="715"/>
      <c r="CU39" s="715"/>
      <c r="CV39" s="715"/>
      <c r="CW39" s="715"/>
      <c r="CX39" s="715"/>
      <c r="CY39" s="716"/>
      <c r="CZ39" s="684">
        <v>4.4000000000000004</v>
      </c>
      <c r="DA39" s="713"/>
      <c r="DB39" s="713"/>
      <c r="DC39" s="717"/>
      <c r="DD39" s="688">
        <v>222035</v>
      </c>
      <c r="DE39" s="715"/>
      <c r="DF39" s="715"/>
      <c r="DG39" s="715"/>
      <c r="DH39" s="715"/>
      <c r="DI39" s="715"/>
      <c r="DJ39" s="715"/>
      <c r="DK39" s="716"/>
      <c r="DL39" s="688" t="s">
        <v>129</v>
      </c>
      <c r="DM39" s="715"/>
      <c r="DN39" s="715"/>
      <c r="DO39" s="715"/>
      <c r="DP39" s="715"/>
      <c r="DQ39" s="715"/>
      <c r="DR39" s="715"/>
      <c r="DS39" s="715"/>
      <c r="DT39" s="715"/>
      <c r="DU39" s="715"/>
      <c r="DV39" s="716"/>
      <c r="DW39" s="684" t="s">
        <v>129</v>
      </c>
      <c r="DX39" s="713"/>
      <c r="DY39" s="713"/>
      <c r="DZ39" s="713"/>
      <c r="EA39" s="713"/>
      <c r="EB39" s="713"/>
      <c r="EC39" s="714"/>
    </row>
    <row r="40" spans="2:133" ht="11.25" customHeight="1">
      <c r="AQ40" s="756" t="s">
        <v>349</v>
      </c>
      <c r="AR40" s="757"/>
      <c r="AS40" s="757"/>
      <c r="AT40" s="757"/>
      <c r="AU40" s="757"/>
      <c r="AV40" s="757"/>
      <c r="AW40" s="757"/>
      <c r="AX40" s="757"/>
      <c r="AY40" s="758"/>
      <c r="AZ40" s="679">
        <v>177286</v>
      </c>
      <c r="BA40" s="680"/>
      <c r="BB40" s="680"/>
      <c r="BC40" s="680"/>
      <c r="BD40" s="715"/>
      <c r="BE40" s="715"/>
      <c r="BF40" s="738"/>
      <c r="BG40" s="770"/>
      <c r="BH40" s="771"/>
      <c r="BI40" s="771"/>
      <c r="BJ40" s="771"/>
      <c r="BK40" s="771"/>
      <c r="BL40" s="235"/>
      <c r="BM40" s="695" t="s">
        <v>350</v>
      </c>
      <c r="BN40" s="695"/>
      <c r="BO40" s="695"/>
      <c r="BP40" s="695"/>
      <c r="BQ40" s="695"/>
      <c r="BR40" s="695"/>
      <c r="BS40" s="695"/>
      <c r="BT40" s="695"/>
      <c r="BU40" s="696"/>
      <c r="BV40" s="679" t="s">
        <v>238</v>
      </c>
      <c r="BW40" s="680"/>
      <c r="BX40" s="680"/>
      <c r="BY40" s="680"/>
      <c r="BZ40" s="680"/>
      <c r="CA40" s="680"/>
      <c r="CB40" s="689"/>
      <c r="CD40" s="694" t="s">
        <v>351</v>
      </c>
      <c r="CE40" s="695"/>
      <c r="CF40" s="695"/>
      <c r="CG40" s="695"/>
      <c r="CH40" s="695"/>
      <c r="CI40" s="695"/>
      <c r="CJ40" s="695"/>
      <c r="CK40" s="695"/>
      <c r="CL40" s="695"/>
      <c r="CM40" s="695"/>
      <c r="CN40" s="695"/>
      <c r="CO40" s="695"/>
      <c r="CP40" s="695"/>
      <c r="CQ40" s="696"/>
      <c r="CR40" s="679" t="s">
        <v>238</v>
      </c>
      <c r="CS40" s="680"/>
      <c r="CT40" s="680"/>
      <c r="CU40" s="680"/>
      <c r="CV40" s="680"/>
      <c r="CW40" s="680"/>
      <c r="CX40" s="680"/>
      <c r="CY40" s="681"/>
      <c r="CZ40" s="684" t="s">
        <v>129</v>
      </c>
      <c r="DA40" s="713"/>
      <c r="DB40" s="713"/>
      <c r="DC40" s="717"/>
      <c r="DD40" s="688" t="s">
        <v>238</v>
      </c>
      <c r="DE40" s="680"/>
      <c r="DF40" s="680"/>
      <c r="DG40" s="680"/>
      <c r="DH40" s="680"/>
      <c r="DI40" s="680"/>
      <c r="DJ40" s="680"/>
      <c r="DK40" s="681"/>
      <c r="DL40" s="688" t="s">
        <v>238</v>
      </c>
      <c r="DM40" s="680"/>
      <c r="DN40" s="680"/>
      <c r="DO40" s="680"/>
      <c r="DP40" s="680"/>
      <c r="DQ40" s="680"/>
      <c r="DR40" s="680"/>
      <c r="DS40" s="680"/>
      <c r="DT40" s="680"/>
      <c r="DU40" s="680"/>
      <c r="DV40" s="681"/>
      <c r="DW40" s="684" t="s">
        <v>238</v>
      </c>
      <c r="DX40" s="713"/>
      <c r="DY40" s="713"/>
      <c r="DZ40" s="713"/>
      <c r="EA40" s="713"/>
      <c r="EB40" s="713"/>
      <c r="EC40" s="714"/>
    </row>
    <row r="41" spans="2:133" ht="11.25" customHeight="1">
      <c r="AQ41" s="766" t="s">
        <v>352</v>
      </c>
      <c r="AR41" s="767"/>
      <c r="AS41" s="767"/>
      <c r="AT41" s="767"/>
      <c r="AU41" s="767"/>
      <c r="AV41" s="767"/>
      <c r="AW41" s="767"/>
      <c r="AX41" s="767"/>
      <c r="AY41" s="768"/>
      <c r="AZ41" s="759">
        <v>609025</v>
      </c>
      <c r="BA41" s="760"/>
      <c r="BB41" s="760"/>
      <c r="BC41" s="760"/>
      <c r="BD41" s="749"/>
      <c r="BE41" s="749"/>
      <c r="BF41" s="751"/>
      <c r="BG41" s="772"/>
      <c r="BH41" s="773"/>
      <c r="BI41" s="773"/>
      <c r="BJ41" s="773"/>
      <c r="BK41" s="773"/>
      <c r="BL41" s="236"/>
      <c r="BM41" s="704" t="s">
        <v>353</v>
      </c>
      <c r="BN41" s="704"/>
      <c r="BO41" s="704"/>
      <c r="BP41" s="704"/>
      <c r="BQ41" s="704"/>
      <c r="BR41" s="704"/>
      <c r="BS41" s="704"/>
      <c r="BT41" s="704"/>
      <c r="BU41" s="705"/>
      <c r="BV41" s="759">
        <v>264</v>
      </c>
      <c r="BW41" s="760"/>
      <c r="BX41" s="760"/>
      <c r="BY41" s="760"/>
      <c r="BZ41" s="760"/>
      <c r="CA41" s="760"/>
      <c r="CB41" s="769"/>
      <c r="CD41" s="694" t="s">
        <v>354</v>
      </c>
      <c r="CE41" s="695"/>
      <c r="CF41" s="695"/>
      <c r="CG41" s="695"/>
      <c r="CH41" s="695"/>
      <c r="CI41" s="695"/>
      <c r="CJ41" s="695"/>
      <c r="CK41" s="695"/>
      <c r="CL41" s="695"/>
      <c r="CM41" s="695"/>
      <c r="CN41" s="695"/>
      <c r="CO41" s="695"/>
      <c r="CP41" s="695"/>
      <c r="CQ41" s="696"/>
      <c r="CR41" s="679" t="s">
        <v>138</v>
      </c>
      <c r="CS41" s="715"/>
      <c r="CT41" s="715"/>
      <c r="CU41" s="715"/>
      <c r="CV41" s="715"/>
      <c r="CW41" s="715"/>
      <c r="CX41" s="715"/>
      <c r="CY41" s="716"/>
      <c r="CZ41" s="684" t="s">
        <v>238</v>
      </c>
      <c r="DA41" s="713"/>
      <c r="DB41" s="713"/>
      <c r="DC41" s="717"/>
      <c r="DD41" s="688" t="s">
        <v>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356</v>
      </c>
      <c r="CE42" s="677"/>
      <c r="CF42" s="677"/>
      <c r="CG42" s="677"/>
      <c r="CH42" s="677"/>
      <c r="CI42" s="677"/>
      <c r="CJ42" s="677"/>
      <c r="CK42" s="677"/>
      <c r="CL42" s="677"/>
      <c r="CM42" s="677"/>
      <c r="CN42" s="677"/>
      <c r="CO42" s="677"/>
      <c r="CP42" s="677"/>
      <c r="CQ42" s="678"/>
      <c r="CR42" s="679">
        <v>1708794</v>
      </c>
      <c r="CS42" s="680"/>
      <c r="CT42" s="680"/>
      <c r="CU42" s="680"/>
      <c r="CV42" s="680"/>
      <c r="CW42" s="680"/>
      <c r="CX42" s="680"/>
      <c r="CY42" s="681"/>
      <c r="CZ42" s="684">
        <v>14.6</v>
      </c>
      <c r="DA42" s="685"/>
      <c r="DB42" s="685"/>
      <c r="DC42" s="780"/>
      <c r="DD42" s="688">
        <v>401433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358</v>
      </c>
      <c r="CE43" s="677"/>
      <c r="CF43" s="677"/>
      <c r="CG43" s="677"/>
      <c r="CH43" s="677"/>
      <c r="CI43" s="677"/>
      <c r="CJ43" s="677"/>
      <c r="CK43" s="677"/>
      <c r="CL43" s="677"/>
      <c r="CM43" s="677"/>
      <c r="CN43" s="677"/>
      <c r="CO43" s="677"/>
      <c r="CP43" s="677"/>
      <c r="CQ43" s="678"/>
      <c r="CR43" s="679">
        <v>37447</v>
      </c>
      <c r="CS43" s="715"/>
      <c r="CT43" s="715"/>
      <c r="CU43" s="715"/>
      <c r="CV43" s="715"/>
      <c r="CW43" s="715"/>
      <c r="CX43" s="715"/>
      <c r="CY43" s="716"/>
      <c r="CZ43" s="684">
        <v>0.3</v>
      </c>
      <c r="DA43" s="713"/>
      <c r="DB43" s="713"/>
      <c r="DC43" s="717"/>
      <c r="DD43" s="688">
        <v>37447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359</v>
      </c>
      <c r="CD44" s="791" t="s">
        <v>310</v>
      </c>
      <c r="CE44" s="792"/>
      <c r="CF44" s="676" t="s">
        <v>360</v>
      </c>
      <c r="CG44" s="677"/>
      <c r="CH44" s="677"/>
      <c r="CI44" s="677"/>
      <c r="CJ44" s="677"/>
      <c r="CK44" s="677"/>
      <c r="CL44" s="677"/>
      <c r="CM44" s="677"/>
      <c r="CN44" s="677"/>
      <c r="CO44" s="677"/>
      <c r="CP44" s="677"/>
      <c r="CQ44" s="678"/>
      <c r="CR44" s="679">
        <v>1708794</v>
      </c>
      <c r="CS44" s="680"/>
      <c r="CT44" s="680"/>
      <c r="CU44" s="680"/>
      <c r="CV44" s="680"/>
      <c r="CW44" s="680"/>
      <c r="CX44" s="680"/>
      <c r="CY44" s="681"/>
      <c r="CZ44" s="684">
        <v>14.6</v>
      </c>
      <c r="DA44" s="685"/>
      <c r="DB44" s="685"/>
      <c r="DC44" s="780"/>
      <c r="DD44" s="688">
        <v>401433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361</v>
      </c>
      <c r="CG45" s="677"/>
      <c r="CH45" s="677"/>
      <c r="CI45" s="677"/>
      <c r="CJ45" s="677"/>
      <c r="CK45" s="677"/>
      <c r="CL45" s="677"/>
      <c r="CM45" s="677"/>
      <c r="CN45" s="677"/>
      <c r="CO45" s="677"/>
      <c r="CP45" s="677"/>
      <c r="CQ45" s="678"/>
      <c r="CR45" s="679">
        <v>168491</v>
      </c>
      <c r="CS45" s="715"/>
      <c r="CT45" s="715"/>
      <c r="CU45" s="715"/>
      <c r="CV45" s="715"/>
      <c r="CW45" s="715"/>
      <c r="CX45" s="715"/>
      <c r="CY45" s="716"/>
      <c r="CZ45" s="684">
        <v>1.4</v>
      </c>
      <c r="DA45" s="713"/>
      <c r="DB45" s="713"/>
      <c r="DC45" s="717"/>
      <c r="DD45" s="688">
        <v>12847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362</v>
      </c>
      <c r="CG46" s="677"/>
      <c r="CH46" s="677"/>
      <c r="CI46" s="677"/>
      <c r="CJ46" s="677"/>
      <c r="CK46" s="677"/>
      <c r="CL46" s="677"/>
      <c r="CM46" s="677"/>
      <c r="CN46" s="677"/>
      <c r="CO46" s="677"/>
      <c r="CP46" s="677"/>
      <c r="CQ46" s="678"/>
      <c r="CR46" s="679">
        <v>1523803</v>
      </c>
      <c r="CS46" s="680"/>
      <c r="CT46" s="680"/>
      <c r="CU46" s="680"/>
      <c r="CV46" s="680"/>
      <c r="CW46" s="680"/>
      <c r="CX46" s="680"/>
      <c r="CY46" s="681"/>
      <c r="CZ46" s="684">
        <v>13.1</v>
      </c>
      <c r="DA46" s="685"/>
      <c r="DB46" s="685"/>
      <c r="DC46" s="780"/>
      <c r="DD46" s="688">
        <v>385586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363</v>
      </c>
      <c r="CG47" s="677"/>
      <c r="CH47" s="677"/>
      <c r="CI47" s="677"/>
      <c r="CJ47" s="677"/>
      <c r="CK47" s="677"/>
      <c r="CL47" s="677"/>
      <c r="CM47" s="677"/>
      <c r="CN47" s="677"/>
      <c r="CO47" s="677"/>
      <c r="CP47" s="677"/>
      <c r="CQ47" s="678"/>
      <c r="CR47" s="679" t="s">
        <v>238</v>
      </c>
      <c r="CS47" s="715"/>
      <c r="CT47" s="715"/>
      <c r="CU47" s="715"/>
      <c r="CV47" s="715"/>
      <c r="CW47" s="715"/>
      <c r="CX47" s="715"/>
      <c r="CY47" s="716"/>
      <c r="CZ47" s="684" t="s">
        <v>129</v>
      </c>
      <c r="DA47" s="713"/>
      <c r="DB47" s="713"/>
      <c r="DC47" s="717"/>
      <c r="DD47" s="688" t="s">
        <v>238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364</v>
      </c>
      <c r="CG48" s="677"/>
      <c r="CH48" s="677"/>
      <c r="CI48" s="677"/>
      <c r="CJ48" s="677"/>
      <c r="CK48" s="677"/>
      <c r="CL48" s="677"/>
      <c r="CM48" s="677"/>
      <c r="CN48" s="677"/>
      <c r="CO48" s="677"/>
      <c r="CP48" s="677"/>
      <c r="CQ48" s="678"/>
      <c r="CR48" s="679" t="s">
        <v>129</v>
      </c>
      <c r="CS48" s="680"/>
      <c r="CT48" s="680"/>
      <c r="CU48" s="680"/>
      <c r="CV48" s="680"/>
      <c r="CW48" s="680"/>
      <c r="CX48" s="680"/>
      <c r="CY48" s="681"/>
      <c r="CZ48" s="684" t="s">
        <v>138</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365</v>
      </c>
      <c r="CE49" s="725"/>
      <c r="CF49" s="725"/>
      <c r="CG49" s="725"/>
      <c r="CH49" s="725"/>
      <c r="CI49" s="725"/>
      <c r="CJ49" s="725"/>
      <c r="CK49" s="725"/>
      <c r="CL49" s="725"/>
      <c r="CM49" s="725"/>
      <c r="CN49" s="725"/>
      <c r="CO49" s="725"/>
      <c r="CP49" s="725"/>
      <c r="CQ49" s="726"/>
      <c r="CR49" s="759">
        <v>11665266</v>
      </c>
      <c r="CS49" s="749"/>
      <c r="CT49" s="749"/>
      <c r="CU49" s="749"/>
      <c r="CV49" s="749"/>
      <c r="CW49" s="749"/>
      <c r="CX49" s="749"/>
      <c r="CY49" s="781"/>
      <c r="CZ49" s="764">
        <v>100</v>
      </c>
      <c r="DA49" s="782"/>
      <c r="DB49" s="782"/>
      <c r="DC49" s="783"/>
      <c r="DD49" s="784">
        <v>8202338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RNnQo87fhQKD/QA9IwqhGa6fysKnEMtOblusQl7evy0CWpKMFLhB6VPKqO2zXwn0dhYW3lwg0hS+ytRgI8YD+Q==" saltValue="eMjaTRr7sbva/JFr/3Tcz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367</v>
      </c>
      <c r="DK2" s="827"/>
      <c r="DL2" s="827"/>
      <c r="DM2" s="827"/>
      <c r="DN2" s="827"/>
      <c r="DO2" s="828"/>
      <c r="DP2" s="249"/>
      <c r="DQ2" s="826" t="s">
        <v>368</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371</v>
      </c>
      <c r="B5" s="821"/>
      <c r="C5" s="821"/>
      <c r="D5" s="821"/>
      <c r="E5" s="821"/>
      <c r="F5" s="821"/>
      <c r="G5" s="821"/>
      <c r="H5" s="821"/>
      <c r="I5" s="821"/>
      <c r="J5" s="821"/>
      <c r="K5" s="821"/>
      <c r="L5" s="821"/>
      <c r="M5" s="821"/>
      <c r="N5" s="821"/>
      <c r="O5" s="821"/>
      <c r="P5" s="822"/>
      <c r="Q5" s="797" t="s">
        <v>372</v>
      </c>
      <c r="R5" s="798"/>
      <c r="S5" s="798"/>
      <c r="T5" s="798"/>
      <c r="U5" s="799"/>
      <c r="V5" s="797" t="s">
        <v>373</v>
      </c>
      <c r="W5" s="798"/>
      <c r="X5" s="798"/>
      <c r="Y5" s="798"/>
      <c r="Z5" s="799"/>
      <c r="AA5" s="797" t="s">
        <v>374</v>
      </c>
      <c r="AB5" s="798"/>
      <c r="AC5" s="798"/>
      <c r="AD5" s="798"/>
      <c r="AE5" s="798"/>
      <c r="AF5" s="830" t="s">
        <v>375</v>
      </c>
      <c r="AG5" s="798"/>
      <c r="AH5" s="798"/>
      <c r="AI5" s="798"/>
      <c r="AJ5" s="809"/>
      <c r="AK5" s="798" t="s">
        <v>376</v>
      </c>
      <c r="AL5" s="798"/>
      <c r="AM5" s="798"/>
      <c r="AN5" s="798"/>
      <c r="AO5" s="799"/>
      <c r="AP5" s="797" t="s">
        <v>377</v>
      </c>
      <c r="AQ5" s="798"/>
      <c r="AR5" s="798"/>
      <c r="AS5" s="798"/>
      <c r="AT5" s="799"/>
      <c r="AU5" s="797" t="s">
        <v>378</v>
      </c>
      <c r="AV5" s="798"/>
      <c r="AW5" s="798"/>
      <c r="AX5" s="798"/>
      <c r="AY5" s="809"/>
      <c r="AZ5" s="256"/>
      <c r="BA5" s="256"/>
      <c r="BB5" s="256"/>
      <c r="BC5" s="256"/>
      <c r="BD5" s="256"/>
      <c r="BE5" s="257"/>
      <c r="BF5" s="257"/>
      <c r="BG5" s="257"/>
      <c r="BH5" s="257"/>
      <c r="BI5" s="257"/>
      <c r="BJ5" s="257"/>
      <c r="BK5" s="257"/>
      <c r="BL5" s="257"/>
      <c r="BM5" s="257"/>
      <c r="BN5" s="257"/>
      <c r="BO5" s="257"/>
      <c r="BP5" s="257"/>
      <c r="BQ5" s="820" t="s">
        <v>379</v>
      </c>
      <c r="BR5" s="821"/>
      <c r="BS5" s="821"/>
      <c r="BT5" s="821"/>
      <c r="BU5" s="821"/>
      <c r="BV5" s="821"/>
      <c r="BW5" s="821"/>
      <c r="BX5" s="821"/>
      <c r="BY5" s="821"/>
      <c r="BZ5" s="821"/>
      <c r="CA5" s="821"/>
      <c r="CB5" s="821"/>
      <c r="CC5" s="821"/>
      <c r="CD5" s="821"/>
      <c r="CE5" s="821"/>
      <c r="CF5" s="821"/>
      <c r="CG5" s="822"/>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03" t="s">
        <v>385</v>
      </c>
      <c r="DH5" s="804"/>
      <c r="DI5" s="804"/>
      <c r="DJ5" s="804"/>
      <c r="DK5" s="805"/>
      <c r="DL5" s="803" t="s">
        <v>386</v>
      </c>
      <c r="DM5" s="804"/>
      <c r="DN5" s="804"/>
      <c r="DO5" s="804"/>
      <c r="DP5" s="805"/>
      <c r="DQ5" s="797" t="s">
        <v>387</v>
      </c>
      <c r="DR5" s="798"/>
      <c r="DS5" s="798"/>
      <c r="DT5" s="798"/>
      <c r="DU5" s="799"/>
      <c r="DV5" s="797" t="s">
        <v>378</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388</v>
      </c>
      <c r="C7" s="812"/>
      <c r="D7" s="812"/>
      <c r="E7" s="812"/>
      <c r="F7" s="812"/>
      <c r="G7" s="812"/>
      <c r="H7" s="812"/>
      <c r="I7" s="812"/>
      <c r="J7" s="812"/>
      <c r="K7" s="812"/>
      <c r="L7" s="812"/>
      <c r="M7" s="812"/>
      <c r="N7" s="812"/>
      <c r="O7" s="812"/>
      <c r="P7" s="813"/>
      <c r="Q7" s="814">
        <v>12905</v>
      </c>
      <c r="R7" s="815"/>
      <c r="S7" s="815"/>
      <c r="T7" s="815"/>
      <c r="U7" s="815"/>
      <c r="V7" s="815">
        <v>11603</v>
      </c>
      <c r="W7" s="815"/>
      <c r="X7" s="815"/>
      <c r="Y7" s="815"/>
      <c r="Z7" s="815"/>
      <c r="AA7" s="815">
        <v>1302</v>
      </c>
      <c r="AB7" s="815"/>
      <c r="AC7" s="815"/>
      <c r="AD7" s="815"/>
      <c r="AE7" s="816"/>
      <c r="AF7" s="817">
        <v>1033</v>
      </c>
      <c r="AG7" s="818"/>
      <c r="AH7" s="818"/>
      <c r="AI7" s="818"/>
      <c r="AJ7" s="819"/>
      <c r="AK7" s="854">
        <v>238</v>
      </c>
      <c r="AL7" s="855"/>
      <c r="AM7" s="855"/>
      <c r="AN7" s="855"/>
      <c r="AO7" s="855"/>
      <c r="AP7" s="855">
        <v>18242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606</v>
      </c>
      <c r="BT7" s="859"/>
      <c r="BU7" s="859"/>
      <c r="BV7" s="859"/>
      <c r="BW7" s="859"/>
      <c r="BX7" s="859"/>
      <c r="BY7" s="859"/>
      <c r="BZ7" s="859"/>
      <c r="CA7" s="859"/>
      <c r="CB7" s="859"/>
      <c r="CC7" s="859"/>
      <c r="CD7" s="859"/>
      <c r="CE7" s="859"/>
      <c r="CF7" s="859"/>
      <c r="CG7" s="860"/>
      <c r="CH7" s="851">
        <v>35</v>
      </c>
      <c r="CI7" s="852"/>
      <c r="CJ7" s="852"/>
      <c r="CK7" s="852"/>
      <c r="CL7" s="853"/>
      <c r="CM7" s="851">
        <v>109</v>
      </c>
      <c r="CN7" s="852"/>
      <c r="CO7" s="852"/>
      <c r="CP7" s="852"/>
      <c r="CQ7" s="853"/>
      <c r="CR7" s="851">
        <v>100</v>
      </c>
      <c r="CS7" s="852"/>
      <c r="CT7" s="852"/>
      <c r="CU7" s="852"/>
      <c r="CV7" s="853"/>
      <c r="CW7" s="851" t="s">
        <v>607</v>
      </c>
      <c r="CX7" s="852"/>
      <c r="CY7" s="852"/>
      <c r="CZ7" s="852"/>
      <c r="DA7" s="853"/>
      <c r="DB7" s="851" t="s">
        <v>527</v>
      </c>
      <c r="DC7" s="852"/>
      <c r="DD7" s="852"/>
      <c r="DE7" s="852"/>
      <c r="DF7" s="853"/>
      <c r="DG7" s="851" t="s">
        <v>527</v>
      </c>
      <c r="DH7" s="852"/>
      <c r="DI7" s="852"/>
      <c r="DJ7" s="852"/>
      <c r="DK7" s="853"/>
      <c r="DL7" s="851" t="s">
        <v>527</v>
      </c>
      <c r="DM7" s="852"/>
      <c r="DN7" s="852"/>
      <c r="DO7" s="852"/>
      <c r="DP7" s="853"/>
      <c r="DQ7" s="851" t="s">
        <v>527</v>
      </c>
      <c r="DR7" s="852"/>
      <c r="DS7" s="852"/>
      <c r="DT7" s="852"/>
      <c r="DU7" s="853"/>
      <c r="DV7" s="832"/>
      <c r="DW7" s="833"/>
      <c r="DX7" s="833"/>
      <c r="DY7" s="833"/>
      <c r="DZ7" s="834"/>
      <c r="EA7" s="254"/>
    </row>
    <row r="8" spans="1:131" s="255" customFormat="1" ht="26.25" customHeight="1">
      <c r="A8" s="261">
        <v>2</v>
      </c>
      <c r="B8" s="835" t="s">
        <v>389</v>
      </c>
      <c r="C8" s="836"/>
      <c r="D8" s="836"/>
      <c r="E8" s="836"/>
      <c r="F8" s="836"/>
      <c r="G8" s="836"/>
      <c r="H8" s="836"/>
      <c r="I8" s="836"/>
      <c r="J8" s="836"/>
      <c r="K8" s="836"/>
      <c r="L8" s="836"/>
      <c r="M8" s="836"/>
      <c r="N8" s="836"/>
      <c r="O8" s="836"/>
      <c r="P8" s="837"/>
      <c r="Q8" s="838">
        <v>7</v>
      </c>
      <c r="R8" s="839"/>
      <c r="S8" s="839"/>
      <c r="T8" s="839"/>
      <c r="U8" s="839"/>
      <c r="V8" s="839">
        <v>6</v>
      </c>
      <c r="W8" s="839"/>
      <c r="X8" s="839"/>
      <c r="Y8" s="839"/>
      <c r="Z8" s="839"/>
      <c r="AA8" s="839">
        <v>1</v>
      </c>
      <c r="AB8" s="839"/>
      <c r="AC8" s="839"/>
      <c r="AD8" s="839"/>
      <c r="AE8" s="840"/>
      <c r="AF8" s="841">
        <v>1</v>
      </c>
      <c r="AG8" s="842"/>
      <c r="AH8" s="842"/>
      <c r="AI8" s="842"/>
      <c r="AJ8" s="843"/>
      <c r="AK8" s="844">
        <v>5</v>
      </c>
      <c r="AL8" s="845"/>
      <c r="AM8" s="845"/>
      <c r="AN8" s="845"/>
      <c r="AO8" s="845"/>
      <c r="AP8" s="845">
        <v>38</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t="s">
        <v>390</v>
      </c>
      <c r="C9" s="836"/>
      <c r="D9" s="836"/>
      <c r="E9" s="836"/>
      <c r="F9" s="836"/>
      <c r="G9" s="836"/>
      <c r="H9" s="836"/>
      <c r="I9" s="836"/>
      <c r="J9" s="836"/>
      <c r="K9" s="836"/>
      <c r="L9" s="836"/>
      <c r="M9" s="836"/>
      <c r="N9" s="836"/>
      <c r="O9" s="836"/>
      <c r="P9" s="837"/>
      <c r="Q9" s="838">
        <v>42</v>
      </c>
      <c r="R9" s="839"/>
      <c r="S9" s="839"/>
      <c r="T9" s="839"/>
      <c r="U9" s="839"/>
      <c r="V9" s="839">
        <v>39</v>
      </c>
      <c r="W9" s="839"/>
      <c r="X9" s="839"/>
      <c r="Y9" s="839"/>
      <c r="Z9" s="839"/>
      <c r="AA9" s="839">
        <v>3</v>
      </c>
      <c r="AB9" s="839"/>
      <c r="AC9" s="839"/>
      <c r="AD9" s="839"/>
      <c r="AE9" s="840"/>
      <c r="AF9" s="841">
        <v>3</v>
      </c>
      <c r="AG9" s="842"/>
      <c r="AH9" s="842"/>
      <c r="AI9" s="842"/>
      <c r="AJ9" s="843"/>
      <c r="AK9" s="844" t="s">
        <v>590</v>
      </c>
      <c r="AL9" s="845"/>
      <c r="AM9" s="845"/>
      <c r="AN9" s="845"/>
      <c r="AO9" s="845"/>
      <c r="AP9" s="845">
        <v>64</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t="s">
        <v>391</v>
      </c>
      <c r="C10" s="836"/>
      <c r="D10" s="836"/>
      <c r="E10" s="836"/>
      <c r="F10" s="836"/>
      <c r="G10" s="836"/>
      <c r="H10" s="836"/>
      <c r="I10" s="836"/>
      <c r="J10" s="836"/>
      <c r="K10" s="836"/>
      <c r="L10" s="836"/>
      <c r="M10" s="836"/>
      <c r="N10" s="836"/>
      <c r="O10" s="836"/>
      <c r="P10" s="837"/>
      <c r="Q10" s="838">
        <v>14</v>
      </c>
      <c r="R10" s="839"/>
      <c r="S10" s="839"/>
      <c r="T10" s="839"/>
      <c r="U10" s="839"/>
      <c r="V10" s="839">
        <v>11</v>
      </c>
      <c r="W10" s="839"/>
      <c r="X10" s="839"/>
      <c r="Y10" s="839"/>
      <c r="Z10" s="839"/>
      <c r="AA10" s="839">
        <v>3</v>
      </c>
      <c r="AB10" s="839"/>
      <c r="AC10" s="839"/>
      <c r="AD10" s="839"/>
      <c r="AE10" s="840"/>
      <c r="AF10" s="841">
        <v>3</v>
      </c>
      <c r="AG10" s="842"/>
      <c r="AH10" s="842"/>
      <c r="AI10" s="842"/>
      <c r="AJ10" s="843"/>
      <c r="AK10" s="844">
        <v>7</v>
      </c>
      <c r="AL10" s="845"/>
      <c r="AM10" s="845"/>
      <c r="AN10" s="845"/>
      <c r="AO10" s="845"/>
      <c r="AP10" s="845" t="s">
        <v>590</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t="s">
        <v>392</v>
      </c>
      <c r="C11" s="836"/>
      <c r="D11" s="836"/>
      <c r="E11" s="836"/>
      <c r="F11" s="836"/>
      <c r="G11" s="836"/>
      <c r="H11" s="836"/>
      <c r="I11" s="836"/>
      <c r="J11" s="836"/>
      <c r="K11" s="836"/>
      <c r="L11" s="836"/>
      <c r="M11" s="836"/>
      <c r="N11" s="836"/>
      <c r="O11" s="836"/>
      <c r="P11" s="837"/>
      <c r="Q11" s="838">
        <v>13</v>
      </c>
      <c r="R11" s="839"/>
      <c r="S11" s="839"/>
      <c r="T11" s="839"/>
      <c r="U11" s="839"/>
      <c r="V11" s="839">
        <v>7</v>
      </c>
      <c r="W11" s="839"/>
      <c r="X11" s="839"/>
      <c r="Y11" s="839"/>
      <c r="Z11" s="839"/>
      <c r="AA11" s="839">
        <v>6</v>
      </c>
      <c r="AB11" s="839"/>
      <c r="AC11" s="839"/>
      <c r="AD11" s="839"/>
      <c r="AE11" s="840"/>
      <c r="AF11" s="841">
        <v>6</v>
      </c>
      <c r="AG11" s="842"/>
      <c r="AH11" s="842"/>
      <c r="AI11" s="842"/>
      <c r="AJ11" s="843"/>
      <c r="AK11" s="844">
        <v>6</v>
      </c>
      <c r="AL11" s="845"/>
      <c r="AM11" s="845"/>
      <c r="AN11" s="845"/>
      <c r="AO11" s="845"/>
      <c r="AP11" s="845" t="s">
        <v>590</v>
      </c>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t="s">
        <v>393</v>
      </c>
      <c r="C12" s="836"/>
      <c r="D12" s="836"/>
      <c r="E12" s="836"/>
      <c r="F12" s="836"/>
      <c r="G12" s="836"/>
      <c r="H12" s="836"/>
      <c r="I12" s="836"/>
      <c r="J12" s="836"/>
      <c r="K12" s="836"/>
      <c r="L12" s="836"/>
      <c r="M12" s="836"/>
      <c r="N12" s="836"/>
      <c r="O12" s="836"/>
      <c r="P12" s="837"/>
      <c r="Q12" s="838">
        <v>4</v>
      </c>
      <c r="R12" s="839"/>
      <c r="S12" s="839"/>
      <c r="T12" s="839"/>
      <c r="U12" s="839"/>
      <c r="V12" s="839">
        <v>2</v>
      </c>
      <c r="W12" s="839"/>
      <c r="X12" s="839"/>
      <c r="Y12" s="839"/>
      <c r="Z12" s="839"/>
      <c r="AA12" s="839">
        <v>2</v>
      </c>
      <c r="AB12" s="839"/>
      <c r="AC12" s="839"/>
      <c r="AD12" s="839"/>
      <c r="AE12" s="840"/>
      <c r="AF12" s="841">
        <v>2</v>
      </c>
      <c r="AG12" s="842"/>
      <c r="AH12" s="842"/>
      <c r="AI12" s="842"/>
      <c r="AJ12" s="843"/>
      <c r="AK12" s="844" t="s">
        <v>590</v>
      </c>
      <c r="AL12" s="845"/>
      <c r="AM12" s="845"/>
      <c r="AN12" s="845"/>
      <c r="AO12" s="845"/>
      <c r="AP12" s="845" t="s">
        <v>590</v>
      </c>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t="s">
        <v>394</v>
      </c>
      <c r="C13" s="836"/>
      <c r="D13" s="836"/>
      <c r="E13" s="836"/>
      <c r="F13" s="836"/>
      <c r="G13" s="836"/>
      <c r="H13" s="836"/>
      <c r="I13" s="836"/>
      <c r="J13" s="836"/>
      <c r="K13" s="836"/>
      <c r="L13" s="836"/>
      <c r="M13" s="836"/>
      <c r="N13" s="836"/>
      <c r="O13" s="836"/>
      <c r="P13" s="837"/>
      <c r="Q13" s="838">
        <v>30</v>
      </c>
      <c r="R13" s="839"/>
      <c r="S13" s="839"/>
      <c r="T13" s="839"/>
      <c r="U13" s="839"/>
      <c r="V13" s="839">
        <v>8</v>
      </c>
      <c r="W13" s="839"/>
      <c r="X13" s="839"/>
      <c r="Y13" s="839"/>
      <c r="Z13" s="839"/>
      <c r="AA13" s="839">
        <v>22</v>
      </c>
      <c r="AB13" s="839"/>
      <c r="AC13" s="839"/>
      <c r="AD13" s="839"/>
      <c r="AE13" s="840"/>
      <c r="AF13" s="841">
        <v>22</v>
      </c>
      <c r="AG13" s="842"/>
      <c r="AH13" s="842"/>
      <c r="AI13" s="842"/>
      <c r="AJ13" s="843"/>
      <c r="AK13" s="844">
        <v>8</v>
      </c>
      <c r="AL13" s="845"/>
      <c r="AM13" s="845"/>
      <c r="AN13" s="845"/>
      <c r="AO13" s="845"/>
      <c r="AP13" s="845" t="s">
        <v>590</v>
      </c>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t="s">
        <v>395</v>
      </c>
      <c r="C14" s="836"/>
      <c r="D14" s="836"/>
      <c r="E14" s="836"/>
      <c r="F14" s="836"/>
      <c r="G14" s="836"/>
      <c r="H14" s="836"/>
      <c r="I14" s="836"/>
      <c r="J14" s="836"/>
      <c r="K14" s="836"/>
      <c r="L14" s="836"/>
      <c r="M14" s="836"/>
      <c r="N14" s="836"/>
      <c r="O14" s="836"/>
      <c r="P14" s="837"/>
      <c r="Q14" s="838">
        <v>15</v>
      </c>
      <c r="R14" s="839"/>
      <c r="S14" s="839"/>
      <c r="T14" s="839"/>
      <c r="U14" s="839"/>
      <c r="V14" s="839">
        <v>4</v>
      </c>
      <c r="W14" s="839"/>
      <c r="X14" s="839"/>
      <c r="Y14" s="839"/>
      <c r="Z14" s="839"/>
      <c r="AA14" s="839">
        <v>11</v>
      </c>
      <c r="AB14" s="839"/>
      <c r="AC14" s="839"/>
      <c r="AD14" s="839"/>
      <c r="AE14" s="840"/>
      <c r="AF14" s="841">
        <v>11</v>
      </c>
      <c r="AG14" s="842"/>
      <c r="AH14" s="842"/>
      <c r="AI14" s="842"/>
      <c r="AJ14" s="843"/>
      <c r="AK14" s="844" t="s">
        <v>590</v>
      </c>
      <c r="AL14" s="845"/>
      <c r="AM14" s="845"/>
      <c r="AN14" s="845"/>
      <c r="AO14" s="845"/>
      <c r="AP14" s="845" t="s">
        <v>590</v>
      </c>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t="s">
        <v>396</v>
      </c>
      <c r="C15" s="836"/>
      <c r="D15" s="836"/>
      <c r="E15" s="836"/>
      <c r="F15" s="836"/>
      <c r="G15" s="836"/>
      <c r="H15" s="836"/>
      <c r="I15" s="836"/>
      <c r="J15" s="836"/>
      <c r="K15" s="836"/>
      <c r="L15" s="836"/>
      <c r="M15" s="836"/>
      <c r="N15" s="836"/>
      <c r="O15" s="836"/>
      <c r="P15" s="837"/>
      <c r="Q15" s="838">
        <v>8</v>
      </c>
      <c r="R15" s="839"/>
      <c r="S15" s="839"/>
      <c r="T15" s="839"/>
      <c r="U15" s="839"/>
      <c r="V15" s="839">
        <v>4</v>
      </c>
      <c r="W15" s="839"/>
      <c r="X15" s="839"/>
      <c r="Y15" s="839"/>
      <c r="Z15" s="839"/>
      <c r="AA15" s="839">
        <v>4</v>
      </c>
      <c r="AB15" s="839"/>
      <c r="AC15" s="839"/>
      <c r="AD15" s="839"/>
      <c r="AE15" s="840"/>
      <c r="AF15" s="841">
        <v>4</v>
      </c>
      <c r="AG15" s="842"/>
      <c r="AH15" s="842"/>
      <c r="AI15" s="842"/>
      <c r="AJ15" s="843"/>
      <c r="AK15" s="844" t="s">
        <v>590</v>
      </c>
      <c r="AL15" s="845"/>
      <c r="AM15" s="845"/>
      <c r="AN15" s="845"/>
      <c r="AO15" s="845"/>
      <c r="AP15" s="845" t="s">
        <v>590</v>
      </c>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398</v>
      </c>
      <c r="B23" s="870" t="s">
        <v>399</v>
      </c>
      <c r="C23" s="871"/>
      <c r="D23" s="871"/>
      <c r="E23" s="871"/>
      <c r="F23" s="871"/>
      <c r="G23" s="871"/>
      <c r="H23" s="871"/>
      <c r="I23" s="871"/>
      <c r="J23" s="871"/>
      <c r="K23" s="871"/>
      <c r="L23" s="871"/>
      <c r="M23" s="871"/>
      <c r="N23" s="871"/>
      <c r="O23" s="871"/>
      <c r="P23" s="872"/>
      <c r="Q23" s="873">
        <v>13019</v>
      </c>
      <c r="R23" s="874"/>
      <c r="S23" s="874"/>
      <c r="T23" s="874"/>
      <c r="U23" s="874"/>
      <c r="V23" s="874">
        <v>11665</v>
      </c>
      <c r="W23" s="874"/>
      <c r="X23" s="874"/>
      <c r="Y23" s="874"/>
      <c r="Z23" s="874"/>
      <c r="AA23" s="874">
        <v>1354</v>
      </c>
      <c r="AB23" s="874"/>
      <c r="AC23" s="874"/>
      <c r="AD23" s="874"/>
      <c r="AE23" s="875"/>
      <c r="AF23" s="876">
        <v>1085</v>
      </c>
      <c r="AG23" s="874"/>
      <c r="AH23" s="874"/>
      <c r="AI23" s="874"/>
      <c r="AJ23" s="877"/>
      <c r="AK23" s="878"/>
      <c r="AL23" s="879"/>
      <c r="AM23" s="879"/>
      <c r="AN23" s="879"/>
      <c r="AO23" s="879"/>
      <c r="AP23" s="874">
        <v>18344</v>
      </c>
      <c r="AQ23" s="874"/>
      <c r="AR23" s="874"/>
      <c r="AS23" s="874"/>
      <c r="AT23" s="874"/>
      <c r="AU23" s="880"/>
      <c r="AV23" s="880"/>
      <c r="AW23" s="880"/>
      <c r="AX23" s="880"/>
      <c r="AY23" s="881"/>
      <c r="AZ23" s="889" t="s">
        <v>129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400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401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371</v>
      </c>
      <c r="B26" s="821"/>
      <c r="C26" s="821"/>
      <c r="D26" s="821"/>
      <c r="E26" s="821"/>
      <c r="F26" s="821"/>
      <c r="G26" s="821"/>
      <c r="H26" s="821"/>
      <c r="I26" s="821"/>
      <c r="J26" s="821"/>
      <c r="K26" s="821"/>
      <c r="L26" s="821"/>
      <c r="M26" s="821"/>
      <c r="N26" s="821"/>
      <c r="O26" s="821"/>
      <c r="P26" s="822"/>
      <c r="Q26" s="797" t="s">
        <v>402</v>
      </c>
      <c r="R26" s="798"/>
      <c r="S26" s="798"/>
      <c r="T26" s="798"/>
      <c r="U26" s="799"/>
      <c r="V26" s="797" t="s">
        <v>403</v>
      </c>
      <c r="W26" s="798"/>
      <c r="X26" s="798"/>
      <c r="Y26" s="798"/>
      <c r="Z26" s="799"/>
      <c r="AA26" s="797" t="s">
        <v>404</v>
      </c>
      <c r="AB26" s="798"/>
      <c r="AC26" s="798"/>
      <c r="AD26" s="798"/>
      <c r="AE26" s="798"/>
      <c r="AF26" s="892" t="s">
        <v>405</v>
      </c>
      <c r="AG26" s="893"/>
      <c r="AH26" s="893"/>
      <c r="AI26" s="893"/>
      <c r="AJ26" s="894"/>
      <c r="AK26" s="798" t="s">
        <v>406</v>
      </c>
      <c r="AL26" s="798"/>
      <c r="AM26" s="798"/>
      <c r="AN26" s="798"/>
      <c r="AO26" s="799"/>
      <c r="AP26" s="797" t="s">
        <v>407</v>
      </c>
      <c r="AQ26" s="798"/>
      <c r="AR26" s="798"/>
      <c r="AS26" s="798"/>
      <c r="AT26" s="799"/>
      <c r="AU26" s="797" t="s">
        <v>408</v>
      </c>
      <c r="AV26" s="798"/>
      <c r="AW26" s="798"/>
      <c r="AX26" s="798"/>
      <c r="AY26" s="799"/>
      <c r="AZ26" s="797" t="s">
        <v>409</v>
      </c>
      <c r="BA26" s="798"/>
      <c r="BB26" s="798"/>
      <c r="BC26" s="798"/>
      <c r="BD26" s="799"/>
      <c r="BE26" s="797" t="s">
        <v>378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410</v>
      </c>
      <c r="C28" s="812"/>
      <c r="D28" s="812"/>
      <c r="E28" s="812"/>
      <c r="F28" s="812"/>
      <c r="G28" s="812"/>
      <c r="H28" s="812"/>
      <c r="I28" s="812"/>
      <c r="J28" s="812"/>
      <c r="K28" s="812"/>
      <c r="L28" s="812"/>
      <c r="M28" s="812"/>
      <c r="N28" s="812"/>
      <c r="O28" s="812"/>
      <c r="P28" s="813"/>
      <c r="Q28" s="902">
        <v>2747</v>
      </c>
      <c r="R28" s="903"/>
      <c r="S28" s="903"/>
      <c r="T28" s="903"/>
      <c r="U28" s="903"/>
      <c r="V28" s="903">
        <v>2607</v>
      </c>
      <c r="W28" s="903"/>
      <c r="X28" s="903"/>
      <c r="Y28" s="903"/>
      <c r="Z28" s="903"/>
      <c r="AA28" s="903">
        <v>140</v>
      </c>
      <c r="AB28" s="903"/>
      <c r="AC28" s="903"/>
      <c r="AD28" s="903"/>
      <c r="AE28" s="904"/>
      <c r="AF28" s="905">
        <v>140</v>
      </c>
      <c r="AG28" s="903"/>
      <c r="AH28" s="903"/>
      <c r="AI28" s="903"/>
      <c r="AJ28" s="906"/>
      <c r="AK28" s="907">
        <v>177</v>
      </c>
      <c r="AL28" s="898"/>
      <c r="AM28" s="898"/>
      <c r="AN28" s="898"/>
      <c r="AO28" s="898"/>
      <c r="AP28" s="898" t="s">
        <v>590</v>
      </c>
      <c r="AQ28" s="898"/>
      <c r="AR28" s="898"/>
      <c r="AS28" s="898"/>
      <c r="AT28" s="898"/>
      <c r="AU28" s="898" t="s">
        <v>590</v>
      </c>
      <c r="AV28" s="898"/>
      <c r="AW28" s="898"/>
      <c r="AX28" s="898"/>
      <c r="AY28" s="898"/>
      <c r="AZ28" s="899" t="s">
        <v>590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411</v>
      </c>
      <c r="C29" s="836"/>
      <c r="D29" s="836"/>
      <c r="E29" s="836"/>
      <c r="F29" s="836"/>
      <c r="G29" s="836"/>
      <c r="H29" s="836"/>
      <c r="I29" s="836"/>
      <c r="J29" s="836"/>
      <c r="K29" s="836"/>
      <c r="L29" s="836"/>
      <c r="M29" s="836"/>
      <c r="N29" s="836"/>
      <c r="O29" s="836"/>
      <c r="P29" s="837"/>
      <c r="Q29" s="838">
        <v>262</v>
      </c>
      <c r="R29" s="839"/>
      <c r="S29" s="839"/>
      <c r="T29" s="839"/>
      <c r="U29" s="839"/>
      <c r="V29" s="839">
        <v>262</v>
      </c>
      <c r="W29" s="839"/>
      <c r="X29" s="839"/>
      <c r="Y29" s="839"/>
      <c r="Z29" s="839"/>
      <c r="AA29" s="839">
        <v>0</v>
      </c>
      <c r="AB29" s="839"/>
      <c r="AC29" s="839"/>
      <c r="AD29" s="839"/>
      <c r="AE29" s="840"/>
      <c r="AF29" s="841">
        <v>0</v>
      </c>
      <c r="AG29" s="842"/>
      <c r="AH29" s="842"/>
      <c r="AI29" s="842"/>
      <c r="AJ29" s="843"/>
      <c r="AK29" s="910">
        <v>73</v>
      </c>
      <c r="AL29" s="911"/>
      <c r="AM29" s="911"/>
      <c r="AN29" s="911"/>
      <c r="AO29" s="911"/>
      <c r="AP29" s="911" t="s">
        <v>590</v>
      </c>
      <c r="AQ29" s="911"/>
      <c r="AR29" s="911"/>
      <c r="AS29" s="911"/>
      <c r="AT29" s="911"/>
      <c r="AU29" s="911" t="s">
        <v>590</v>
      </c>
      <c r="AV29" s="911"/>
      <c r="AW29" s="911"/>
      <c r="AX29" s="911"/>
      <c r="AY29" s="911"/>
      <c r="AZ29" s="912" t="s">
        <v>590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412</v>
      </c>
      <c r="C30" s="836"/>
      <c r="D30" s="836"/>
      <c r="E30" s="836"/>
      <c r="F30" s="836"/>
      <c r="G30" s="836"/>
      <c r="H30" s="836"/>
      <c r="I30" s="836"/>
      <c r="J30" s="836"/>
      <c r="K30" s="836"/>
      <c r="L30" s="836"/>
      <c r="M30" s="836"/>
      <c r="N30" s="836"/>
      <c r="O30" s="836"/>
      <c r="P30" s="837"/>
      <c r="Q30" s="838">
        <v>1980</v>
      </c>
      <c r="R30" s="839"/>
      <c r="S30" s="839"/>
      <c r="T30" s="839"/>
      <c r="U30" s="839"/>
      <c r="V30" s="839">
        <v>1810</v>
      </c>
      <c r="W30" s="839"/>
      <c r="X30" s="839"/>
      <c r="Y30" s="839"/>
      <c r="Z30" s="839"/>
      <c r="AA30" s="839">
        <v>170</v>
      </c>
      <c r="AB30" s="839"/>
      <c r="AC30" s="839"/>
      <c r="AD30" s="839"/>
      <c r="AE30" s="840"/>
      <c r="AF30" s="841">
        <v>170</v>
      </c>
      <c r="AG30" s="842"/>
      <c r="AH30" s="842"/>
      <c r="AI30" s="842"/>
      <c r="AJ30" s="843"/>
      <c r="AK30" s="910">
        <v>243</v>
      </c>
      <c r="AL30" s="911"/>
      <c r="AM30" s="911"/>
      <c r="AN30" s="911"/>
      <c r="AO30" s="911"/>
      <c r="AP30" s="911" t="s">
        <v>590</v>
      </c>
      <c r="AQ30" s="911"/>
      <c r="AR30" s="911"/>
      <c r="AS30" s="911"/>
      <c r="AT30" s="911"/>
      <c r="AU30" s="911" t="s">
        <v>591</v>
      </c>
      <c r="AV30" s="911"/>
      <c r="AW30" s="911"/>
      <c r="AX30" s="911"/>
      <c r="AY30" s="911"/>
      <c r="AZ30" s="912" t="s">
        <v>590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413</v>
      </c>
      <c r="C31" s="836"/>
      <c r="D31" s="836"/>
      <c r="E31" s="836"/>
      <c r="F31" s="836"/>
      <c r="G31" s="836"/>
      <c r="H31" s="836"/>
      <c r="I31" s="836"/>
      <c r="J31" s="836"/>
      <c r="K31" s="836"/>
      <c r="L31" s="836"/>
      <c r="M31" s="836"/>
      <c r="N31" s="836"/>
      <c r="O31" s="836"/>
      <c r="P31" s="837"/>
      <c r="Q31" s="838">
        <v>17</v>
      </c>
      <c r="R31" s="839"/>
      <c r="S31" s="839"/>
      <c r="T31" s="839"/>
      <c r="U31" s="839"/>
      <c r="V31" s="839">
        <v>17</v>
      </c>
      <c r="W31" s="839"/>
      <c r="X31" s="839"/>
      <c r="Y31" s="839"/>
      <c r="Z31" s="839"/>
      <c r="AA31" s="839" t="s">
        <v>590</v>
      </c>
      <c r="AB31" s="839"/>
      <c r="AC31" s="839"/>
      <c r="AD31" s="839"/>
      <c r="AE31" s="840"/>
      <c r="AF31" s="841" t="s">
        <v>414</v>
      </c>
      <c r="AG31" s="842"/>
      <c r="AH31" s="842"/>
      <c r="AI31" s="842"/>
      <c r="AJ31" s="843"/>
      <c r="AK31" s="910">
        <v>13</v>
      </c>
      <c r="AL31" s="911"/>
      <c r="AM31" s="911"/>
      <c r="AN31" s="911"/>
      <c r="AO31" s="911"/>
      <c r="AP31" s="911" t="s">
        <v>590</v>
      </c>
      <c r="AQ31" s="911"/>
      <c r="AR31" s="911"/>
      <c r="AS31" s="911"/>
      <c r="AT31" s="911"/>
      <c r="AU31" s="911" t="s">
        <v>590</v>
      </c>
      <c r="AV31" s="911"/>
      <c r="AW31" s="911"/>
      <c r="AX31" s="911"/>
      <c r="AY31" s="911"/>
      <c r="AZ31" s="912" t="s">
        <v>590</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415</v>
      </c>
      <c r="C32" s="836"/>
      <c r="D32" s="836"/>
      <c r="E32" s="836"/>
      <c r="F32" s="836"/>
      <c r="G32" s="836"/>
      <c r="H32" s="836"/>
      <c r="I32" s="836"/>
      <c r="J32" s="836"/>
      <c r="K32" s="836"/>
      <c r="L32" s="836"/>
      <c r="M32" s="836"/>
      <c r="N32" s="836"/>
      <c r="O32" s="836"/>
      <c r="P32" s="837"/>
      <c r="Q32" s="838">
        <v>518</v>
      </c>
      <c r="R32" s="839"/>
      <c r="S32" s="839"/>
      <c r="T32" s="839"/>
      <c r="U32" s="839"/>
      <c r="V32" s="839">
        <v>96</v>
      </c>
      <c r="W32" s="839"/>
      <c r="X32" s="839"/>
      <c r="Y32" s="839"/>
      <c r="Z32" s="839"/>
      <c r="AA32" s="839">
        <v>421</v>
      </c>
      <c r="AB32" s="839"/>
      <c r="AC32" s="839"/>
      <c r="AD32" s="839"/>
      <c r="AE32" s="840"/>
      <c r="AF32" s="841">
        <v>421</v>
      </c>
      <c r="AG32" s="842"/>
      <c r="AH32" s="842"/>
      <c r="AI32" s="842"/>
      <c r="AJ32" s="843"/>
      <c r="AK32" s="910" t="s">
        <v>590</v>
      </c>
      <c r="AL32" s="911"/>
      <c r="AM32" s="911"/>
      <c r="AN32" s="911"/>
      <c r="AO32" s="911"/>
      <c r="AP32" s="911">
        <v>1043</v>
      </c>
      <c r="AQ32" s="911"/>
      <c r="AR32" s="911"/>
      <c r="AS32" s="911"/>
      <c r="AT32" s="911"/>
      <c r="AU32" s="911">
        <v>21</v>
      </c>
      <c r="AV32" s="911"/>
      <c r="AW32" s="911"/>
      <c r="AX32" s="911"/>
      <c r="AY32" s="911"/>
      <c r="AZ32" s="912" t="s">
        <v>590</v>
      </c>
      <c r="BA32" s="912"/>
      <c r="BB32" s="912"/>
      <c r="BC32" s="912"/>
      <c r="BD32" s="912"/>
      <c r="BE32" s="908" t="s">
        <v>416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417</v>
      </c>
      <c r="C33" s="836"/>
      <c r="D33" s="836"/>
      <c r="E33" s="836"/>
      <c r="F33" s="836"/>
      <c r="G33" s="836"/>
      <c r="H33" s="836"/>
      <c r="I33" s="836"/>
      <c r="J33" s="836"/>
      <c r="K33" s="836"/>
      <c r="L33" s="836"/>
      <c r="M33" s="836"/>
      <c r="N33" s="836"/>
      <c r="O33" s="836"/>
      <c r="P33" s="837"/>
      <c r="Q33" s="838">
        <v>165</v>
      </c>
      <c r="R33" s="839"/>
      <c r="S33" s="839"/>
      <c r="T33" s="839"/>
      <c r="U33" s="839"/>
      <c r="V33" s="839">
        <v>146</v>
      </c>
      <c r="W33" s="839"/>
      <c r="X33" s="839"/>
      <c r="Y33" s="839"/>
      <c r="Z33" s="839"/>
      <c r="AA33" s="839">
        <v>19</v>
      </c>
      <c r="AB33" s="839"/>
      <c r="AC33" s="839"/>
      <c r="AD33" s="839"/>
      <c r="AE33" s="840"/>
      <c r="AF33" s="841">
        <v>19</v>
      </c>
      <c r="AG33" s="842"/>
      <c r="AH33" s="842"/>
      <c r="AI33" s="842"/>
      <c r="AJ33" s="843"/>
      <c r="AK33" s="910">
        <v>33</v>
      </c>
      <c r="AL33" s="911"/>
      <c r="AM33" s="911"/>
      <c r="AN33" s="911"/>
      <c r="AO33" s="911"/>
      <c r="AP33" s="911">
        <v>569</v>
      </c>
      <c r="AQ33" s="911"/>
      <c r="AR33" s="911"/>
      <c r="AS33" s="911"/>
      <c r="AT33" s="911"/>
      <c r="AU33" s="911">
        <v>340</v>
      </c>
      <c r="AV33" s="911"/>
      <c r="AW33" s="911"/>
      <c r="AX33" s="911"/>
      <c r="AY33" s="911"/>
      <c r="AZ33" s="912" t="s">
        <v>590</v>
      </c>
      <c r="BA33" s="912"/>
      <c r="BB33" s="912"/>
      <c r="BC33" s="912"/>
      <c r="BD33" s="912"/>
      <c r="BE33" s="908" t="s">
        <v>418</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419</v>
      </c>
      <c r="C34" s="836"/>
      <c r="D34" s="836"/>
      <c r="E34" s="836"/>
      <c r="F34" s="836"/>
      <c r="G34" s="836"/>
      <c r="H34" s="836"/>
      <c r="I34" s="836"/>
      <c r="J34" s="836"/>
      <c r="K34" s="836"/>
      <c r="L34" s="836"/>
      <c r="M34" s="836"/>
      <c r="N34" s="836"/>
      <c r="O34" s="836"/>
      <c r="P34" s="837"/>
      <c r="Q34" s="838">
        <v>53</v>
      </c>
      <c r="R34" s="839"/>
      <c r="S34" s="839"/>
      <c r="T34" s="839"/>
      <c r="U34" s="839"/>
      <c r="V34" s="839">
        <v>45</v>
      </c>
      <c r="W34" s="839"/>
      <c r="X34" s="839"/>
      <c r="Y34" s="839"/>
      <c r="Z34" s="839"/>
      <c r="AA34" s="839">
        <v>8</v>
      </c>
      <c r="AB34" s="839"/>
      <c r="AC34" s="839"/>
      <c r="AD34" s="839"/>
      <c r="AE34" s="840"/>
      <c r="AF34" s="841">
        <v>8</v>
      </c>
      <c r="AG34" s="842"/>
      <c r="AH34" s="842"/>
      <c r="AI34" s="842"/>
      <c r="AJ34" s="843"/>
      <c r="AK34" s="910">
        <v>14</v>
      </c>
      <c r="AL34" s="911"/>
      <c r="AM34" s="911"/>
      <c r="AN34" s="911"/>
      <c r="AO34" s="911"/>
      <c r="AP34" s="911">
        <v>163</v>
      </c>
      <c r="AQ34" s="911"/>
      <c r="AR34" s="911"/>
      <c r="AS34" s="911"/>
      <c r="AT34" s="911"/>
      <c r="AU34" s="911">
        <v>117</v>
      </c>
      <c r="AV34" s="911"/>
      <c r="AW34" s="911"/>
      <c r="AX34" s="911"/>
      <c r="AY34" s="911"/>
      <c r="AZ34" s="912" t="s">
        <v>590</v>
      </c>
      <c r="BA34" s="912"/>
      <c r="BB34" s="912"/>
      <c r="BC34" s="912"/>
      <c r="BD34" s="912"/>
      <c r="BE34" s="908" t="s">
        <v>420</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421</v>
      </c>
      <c r="C35" s="836"/>
      <c r="D35" s="836"/>
      <c r="E35" s="836"/>
      <c r="F35" s="836"/>
      <c r="G35" s="836"/>
      <c r="H35" s="836"/>
      <c r="I35" s="836"/>
      <c r="J35" s="836"/>
      <c r="K35" s="836"/>
      <c r="L35" s="836"/>
      <c r="M35" s="836"/>
      <c r="N35" s="836"/>
      <c r="O35" s="836"/>
      <c r="P35" s="837"/>
      <c r="Q35" s="838">
        <v>114</v>
      </c>
      <c r="R35" s="839"/>
      <c r="S35" s="839"/>
      <c r="T35" s="839"/>
      <c r="U35" s="839"/>
      <c r="V35" s="839">
        <v>102</v>
      </c>
      <c r="W35" s="839"/>
      <c r="X35" s="839"/>
      <c r="Y35" s="839"/>
      <c r="Z35" s="839"/>
      <c r="AA35" s="839">
        <v>12</v>
      </c>
      <c r="AB35" s="839"/>
      <c r="AC35" s="839"/>
      <c r="AD35" s="839"/>
      <c r="AE35" s="840"/>
      <c r="AF35" s="841">
        <v>12</v>
      </c>
      <c r="AG35" s="842"/>
      <c r="AH35" s="842"/>
      <c r="AI35" s="842"/>
      <c r="AJ35" s="843"/>
      <c r="AK35" s="910">
        <v>51</v>
      </c>
      <c r="AL35" s="911"/>
      <c r="AM35" s="911"/>
      <c r="AN35" s="911"/>
      <c r="AO35" s="911"/>
      <c r="AP35" s="911">
        <v>421</v>
      </c>
      <c r="AQ35" s="911"/>
      <c r="AR35" s="911"/>
      <c r="AS35" s="911"/>
      <c r="AT35" s="911"/>
      <c r="AU35" s="911">
        <v>178</v>
      </c>
      <c r="AV35" s="911"/>
      <c r="AW35" s="911"/>
      <c r="AX35" s="911"/>
      <c r="AY35" s="911"/>
      <c r="AZ35" s="912" t="s">
        <v>590</v>
      </c>
      <c r="BA35" s="912"/>
      <c r="BB35" s="912"/>
      <c r="BC35" s="912"/>
      <c r="BD35" s="912"/>
      <c r="BE35" s="908" t="s">
        <v>420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t="s">
        <v>422</v>
      </c>
      <c r="C36" s="836"/>
      <c r="D36" s="836"/>
      <c r="E36" s="836"/>
      <c r="F36" s="836"/>
      <c r="G36" s="836"/>
      <c r="H36" s="836"/>
      <c r="I36" s="836"/>
      <c r="J36" s="836"/>
      <c r="K36" s="836"/>
      <c r="L36" s="836"/>
      <c r="M36" s="836"/>
      <c r="N36" s="836"/>
      <c r="O36" s="836"/>
      <c r="P36" s="837"/>
      <c r="Q36" s="838">
        <v>1097</v>
      </c>
      <c r="R36" s="839"/>
      <c r="S36" s="839"/>
      <c r="T36" s="839"/>
      <c r="U36" s="839"/>
      <c r="V36" s="839">
        <v>1058</v>
      </c>
      <c r="W36" s="839"/>
      <c r="X36" s="839"/>
      <c r="Y36" s="839"/>
      <c r="Z36" s="839"/>
      <c r="AA36" s="839">
        <v>39</v>
      </c>
      <c r="AB36" s="839"/>
      <c r="AC36" s="839"/>
      <c r="AD36" s="839"/>
      <c r="AE36" s="840"/>
      <c r="AF36" s="841">
        <v>39</v>
      </c>
      <c r="AG36" s="842"/>
      <c r="AH36" s="842"/>
      <c r="AI36" s="842"/>
      <c r="AJ36" s="843"/>
      <c r="AK36" s="910">
        <v>414</v>
      </c>
      <c r="AL36" s="911"/>
      <c r="AM36" s="911"/>
      <c r="AN36" s="911"/>
      <c r="AO36" s="911"/>
      <c r="AP36" s="911">
        <v>6141</v>
      </c>
      <c r="AQ36" s="911"/>
      <c r="AR36" s="911"/>
      <c r="AS36" s="911"/>
      <c r="AT36" s="911"/>
      <c r="AU36" s="911">
        <v>3973</v>
      </c>
      <c r="AV36" s="911"/>
      <c r="AW36" s="911"/>
      <c r="AX36" s="911"/>
      <c r="AY36" s="911"/>
      <c r="AZ36" s="912" t="s">
        <v>590</v>
      </c>
      <c r="BA36" s="912"/>
      <c r="BB36" s="912"/>
      <c r="BC36" s="912"/>
      <c r="BD36" s="912"/>
      <c r="BE36" s="908" t="s">
        <v>423</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t="s">
        <v>424</v>
      </c>
      <c r="C37" s="836"/>
      <c r="D37" s="836"/>
      <c r="E37" s="836"/>
      <c r="F37" s="836"/>
      <c r="G37" s="836"/>
      <c r="H37" s="836"/>
      <c r="I37" s="836"/>
      <c r="J37" s="836"/>
      <c r="K37" s="836"/>
      <c r="L37" s="836"/>
      <c r="M37" s="836"/>
      <c r="N37" s="836"/>
      <c r="O37" s="836"/>
      <c r="P37" s="837"/>
      <c r="Q37" s="838">
        <v>29</v>
      </c>
      <c r="R37" s="839"/>
      <c r="S37" s="839"/>
      <c r="T37" s="839"/>
      <c r="U37" s="839"/>
      <c r="V37" s="839">
        <v>23</v>
      </c>
      <c r="W37" s="839"/>
      <c r="X37" s="839"/>
      <c r="Y37" s="839"/>
      <c r="Z37" s="839"/>
      <c r="AA37" s="839">
        <v>5</v>
      </c>
      <c r="AB37" s="839"/>
      <c r="AC37" s="839"/>
      <c r="AD37" s="839"/>
      <c r="AE37" s="840"/>
      <c r="AF37" s="841">
        <v>5</v>
      </c>
      <c r="AG37" s="842"/>
      <c r="AH37" s="842"/>
      <c r="AI37" s="842"/>
      <c r="AJ37" s="843"/>
      <c r="AK37" s="910">
        <v>19</v>
      </c>
      <c r="AL37" s="911"/>
      <c r="AM37" s="911"/>
      <c r="AN37" s="911"/>
      <c r="AO37" s="911"/>
      <c r="AP37" s="911">
        <v>149</v>
      </c>
      <c r="AQ37" s="911"/>
      <c r="AR37" s="911"/>
      <c r="AS37" s="911"/>
      <c r="AT37" s="911"/>
      <c r="AU37" s="911">
        <v>145</v>
      </c>
      <c r="AV37" s="911"/>
      <c r="AW37" s="911"/>
      <c r="AX37" s="911"/>
      <c r="AY37" s="911"/>
      <c r="AZ37" s="912" t="s">
        <v>590</v>
      </c>
      <c r="BA37" s="912"/>
      <c r="BB37" s="912"/>
      <c r="BC37" s="912"/>
      <c r="BD37" s="912"/>
      <c r="BE37" s="908" t="s">
        <v>420</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425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398</v>
      </c>
      <c r="B63" s="870" t="s">
        <v>426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814</v>
      </c>
      <c r="AG63" s="922"/>
      <c r="AH63" s="922"/>
      <c r="AI63" s="922"/>
      <c r="AJ63" s="923"/>
      <c r="AK63" s="924"/>
      <c r="AL63" s="919"/>
      <c r="AM63" s="919"/>
      <c r="AN63" s="919"/>
      <c r="AO63" s="919"/>
      <c r="AP63" s="922">
        <v>8486</v>
      </c>
      <c r="AQ63" s="922"/>
      <c r="AR63" s="922"/>
      <c r="AS63" s="922"/>
      <c r="AT63" s="922"/>
      <c r="AU63" s="922">
        <v>4774</v>
      </c>
      <c r="AV63" s="922"/>
      <c r="AW63" s="922"/>
      <c r="AX63" s="922"/>
      <c r="AY63" s="922"/>
      <c r="AZ63" s="926"/>
      <c r="BA63" s="926"/>
      <c r="BB63" s="926"/>
      <c r="BC63" s="926"/>
      <c r="BD63" s="926"/>
      <c r="BE63" s="927"/>
      <c r="BF63" s="927"/>
      <c r="BG63" s="927"/>
      <c r="BH63" s="927"/>
      <c r="BI63" s="928"/>
      <c r="BJ63" s="929" t="s">
        <v>427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428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429</v>
      </c>
      <c r="B66" s="821"/>
      <c r="C66" s="821"/>
      <c r="D66" s="821"/>
      <c r="E66" s="821"/>
      <c r="F66" s="821"/>
      <c r="G66" s="821"/>
      <c r="H66" s="821"/>
      <c r="I66" s="821"/>
      <c r="J66" s="821"/>
      <c r="K66" s="821"/>
      <c r="L66" s="821"/>
      <c r="M66" s="821"/>
      <c r="N66" s="821"/>
      <c r="O66" s="821"/>
      <c r="P66" s="822"/>
      <c r="Q66" s="797" t="s">
        <v>402</v>
      </c>
      <c r="R66" s="798"/>
      <c r="S66" s="798"/>
      <c r="T66" s="798"/>
      <c r="U66" s="799"/>
      <c r="V66" s="797" t="s">
        <v>403</v>
      </c>
      <c r="W66" s="798"/>
      <c r="X66" s="798"/>
      <c r="Y66" s="798"/>
      <c r="Z66" s="799"/>
      <c r="AA66" s="797" t="s">
        <v>430</v>
      </c>
      <c r="AB66" s="798"/>
      <c r="AC66" s="798"/>
      <c r="AD66" s="798"/>
      <c r="AE66" s="799"/>
      <c r="AF66" s="932" t="s">
        <v>405</v>
      </c>
      <c r="AG66" s="893"/>
      <c r="AH66" s="893"/>
      <c r="AI66" s="893"/>
      <c r="AJ66" s="933"/>
      <c r="AK66" s="797" t="s">
        <v>431</v>
      </c>
      <c r="AL66" s="821"/>
      <c r="AM66" s="821"/>
      <c r="AN66" s="821"/>
      <c r="AO66" s="822"/>
      <c r="AP66" s="797" t="s">
        <v>407</v>
      </c>
      <c r="AQ66" s="798"/>
      <c r="AR66" s="798"/>
      <c r="AS66" s="798"/>
      <c r="AT66" s="799"/>
      <c r="AU66" s="797" t="s">
        <v>432</v>
      </c>
      <c r="AV66" s="798"/>
      <c r="AW66" s="798"/>
      <c r="AX66" s="798"/>
      <c r="AY66" s="799"/>
      <c r="AZ66" s="797" t="s">
        <v>378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592</v>
      </c>
      <c r="C68" s="950"/>
      <c r="D68" s="950"/>
      <c r="E68" s="950"/>
      <c r="F68" s="950"/>
      <c r="G68" s="950"/>
      <c r="H68" s="950"/>
      <c r="I68" s="950"/>
      <c r="J68" s="950"/>
      <c r="K68" s="950"/>
      <c r="L68" s="950"/>
      <c r="M68" s="950"/>
      <c r="N68" s="950"/>
      <c r="O68" s="950"/>
      <c r="P68" s="951"/>
      <c r="Q68" s="952">
        <v>1596</v>
      </c>
      <c r="R68" s="946"/>
      <c r="S68" s="946"/>
      <c r="T68" s="946"/>
      <c r="U68" s="946"/>
      <c r="V68" s="946">
        <v>1562</v>
      </c>
      <c r="W68" s="946"/>
      <c r="X68" s="946"/>
      <c r="Y68" s="946"/>
      <c r="Z68" s="946"/>
      <c r="AA68" s="946">
        <v>34</v>
      </c>
      <c r="AB68" s="946"/>
      <c r="AC68" s="946"/>
      <c r="AD68" s="946"/>
      <c r="AE68" s="946"/>
      <c r="AF68" s="946">
        <v>0</v>
      </c>
      <c r="AG68" s="946"/>
      <c r="AH68" s="946"/>
      <c r="AI68" s="946"/>
      <c r="AJ68" s="946"/>
      <c r="AK68" s="946">
        <v>20</v>
      </c>
      <c r="AL68" s="946"/>
      <c r="AM68" s="946"/>
      <c r="AN68" s="946"/>
      <c r="AO68" s="946"/>
      <c r="AP68" s="946">
        <v>226</v>
      </c>
      <c r="AQ68" s="946"/>
      <c r="AR68" s="946"/>
      <c r="AS68" s="946"/>
      <c r="AT68" s="946"/>
      <c r="AU68" s="946">
        <v>66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593</v>
      </c>
      <c r="C69" s="954"/>
      <c r="D69" s="954"/>
      <c r="E69" s="954"/>
      <c r="F69" s="954"/>
      <c r="G69" s="954"/>
      <c r="H69" s="954"/>
      <c r="I69" s="954"/>
      <c r="J69" s="954"/>
      <c r="K69" s="954"/>
      <c r="L69" s="954"/>
      <c r="M69" s="954"/>
      <c r="N69" s="954"/>
      <c r="O69" s="954"/>
      <c r="P69" s="955"/>
      <c r="Q69" s="956">
        <v>18</v>
      </c>
      <c r="R69" s="911"/>
      <c r="S69" s="911"/>
      <c r="T69" s="911"/>
      <c r="U69" s="911"/>
      <c r="V69" s="911">
        <v>6</v>
      </c>
      <c r="W69" s="911"/>
      <c r="X69" s="911"/>
      <c r="Y69" s="911"/>
      <c r="Z69" s="911"/>
      <c r="AA69" s="911">
        <v>12</v>
      </c>
      <c r="AB69" s="911"/>
      <c r="AC69" s="911"/>
      <c r="AD69" s="911"/>
      <c r="AE69" s="911"/>
      <c r="AF69" s="911">
        <v>12</v>
      </c>
      <c r="AG69" s="911"/>
      <c r="AH69" s="911"/>
      <c r="AI69" s="911"/>
      <c r="AJ69" s="911"/>
      <c r="AK69" s="911" t="s">
        <v>527</v>
      </c>
      <c r="AL69" s="911"/>
      <c r="AM69" s="911"/>
      <c r="AN69" s="911"/>
      <c r="AO69" s="911"/>
      <c r="AP69" s="911" t="s">
        <v>527</v>
      </c>
      <c r="AQ69" s="911"/>
      <c r="AR69" s="911"/>
      <c r="AS69" s="911"/>
      <c r="AT69" s="911"/>
      <c r="AU69" s="911" t="s">
        <v>527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594</v>
      </c>
      <c r="C70" s="954"/>
      <c r="D70" s="954"/>
      <c r="E70" s="954"/>
      <c r="F70" s="954"/>
      <c r="G70" s="954"/>
      <c r="H70" s="954"/>
      <c r="I70" s="954"/>
      <c r="J70" s="954"/>
      <c r="K70" s="954"/>
      <c r="L70" s="954"/>
      <c r="M70" s="954"/>
      <c r="N70" s="954"/>
      <c r="O70" s="954"/>
      <c r="P70" s="955"/>
      <c r="Q70" s="956">
        <v>103</v>
      </c>
      <c r="R70" s="911"/>
      <c r="S70" s="911"/>
      <c r="T70" s="911"/>
      <c r="U70" s="911"/>
      <c r="V70" s="911">
        <v>100</v>
      </c>
      <c r="W70" s="911"/>
      <c r="X70" s="911"/>
      <c r="Y70" s="911"/>
      <c r="Z70" s="911"/>
      <c r="AA70" s="911">
        <v>2</v>
      </c>
      <c r="AB70" s="911"/>
      <c r="AC70" s="911"/>
      <c r="AD70" s="911"/>
      <c r="AE70" s="911"/>
      <c r="AF70" s="911">
        <v>2</v>
      </c>
      <c r="AG70" s="911"/>
      <c r="AH70" s="911"/>
      <c r="AI70" s="911"/>
      <c r="AJ70" s="911"/>
      <c r="AK70" s="911" t="s">
        <v>527</v>
      </c>
      <c r="AL70" s="911"/>
      <c r="AM70" s="911"/>
      <c r="AN70" s="911"/>
      <c r="AO70" s="911"/>
      <c r="AP70" s="911" t="s">
        <v>527</v>
      </c>
      <c r="AQ70" s="911"/>
      <c r="AR70" s="911"/>
      <c r="AS70" s="911"/>
      <c r="AT70" s="911"/>
      <c r="AU70" s="911" t="s">
        <v>527</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595</v>
      </c>
      <c r="C71" s="954"/>
      <c r="D71" s="954"/>
      <c r="E71" s="954"/>
      <c r="F71" s="954"/>
      <c r="G71" s="954"/>
      <c r="H71" s="954"/>
      <c r="I71" s="954"/>
      <c r="J71" s="954"/>
      <c r="K71" s="954"/>
      <c r="L71" s="954"/>
      <c r="M71" s="954"/>
      <c r="N71" s="954"/>
      <c r="O71" s="954"/>
      <c r="P71" s="955"/>
      <c r="Q71" s="956">
        <v>230</v>
      </c>
      <c r="R71" s="911"/>
      <c r="S71" s="911"/>
      <c r="T71" s="911"/>
      <c r="U71" s="911"/>
      <c r="V71" s="911">
        <v>227</v>
      </c>
      <c r="W71" s="911"/>
      <c r="X71" s="911"/>
      <c r="Y71" s="911"/>
      <c r="Z71" s="911"/>
      <c r="AA71" s="911">
        <v>3</v>
      </c>
      <c r="AB71" s="911"/>
      <c r="AC71" s="911"/>
      <c r="AD71" s="911"/>
      <c r="AE71" s="911"/>
      <c r="AF71" s="911">
        <v>3</v>
      </c>
      <c r="AG71" s="911"/>
      <c r="AH71" s="911"/>
      <c r="AI71" s="911"/>
      <c r="AJ71" s="911"/>
      <c r="AK71" s="911" t="s">
        <v>527</v>
      </c>
      <c r="AL71" s="911"/>
      <c r="AM71" s="911"/>
      <c r="AN71" s="911"/>
      <c r="AO71" s="911"/>
      <c r="AP71" s="911">
        <v>686</v>
      </c>
      <c r="AQ71" s="911"/>
      <c r="AR71" s="911"/>
      <c r="AS71" s="911"/>
      <c r="AT71" s="911"/>
      <c r="AU71" s="911">
        <v>539</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596</v>
      </c>
      <c r="C72" s="954"/>
      <c r="D72" s="954"/>
      <c r="E72" s="954"/>
      <c r="F72" s="954"/>
      <c r="G72" s="954"/>
      <c r="H72" s="954"/>
      <c r="I72" s="954"/>
      <c r="J72" s="954"/>
      <c r="K72" s="954"/>
      <c r="L72" s="954"/>
      <c r="M72" s="954"/>
      <c r="N72" s="954"/>
      <c r="O72" s="954"/>
      <c r="P72" s="955"/>
      <c r="Q72" s="956">
        <v>5035</v>
      </c>
      <c r="R72" s="911"/>
      <c r="S72" s="911"/>
      <c r="T72" s="911"/>
      <c r="U72" s="911"/>
      <c r="V72" s="911">
        <v>4930</v>
      </c>
      <c r="W72" s="911"/>
      <c r="X72" s="911"/>
      <c r="Y72" s="911"/>
      <c r="Z72" s="911"/>
      <c r="AA72" s="911">
        <v>105</v>
      </c>
      <c r="AB72" s="911"/>
      <c r="AC72" s="911"/>
      <c r="AD72" s="911"/>
      <c r="AE72" s="911"/>
      <c r="AF72" s="911">
        <v>105</v>
      </c>
      <c r="AG72" s="911"/>
      <c r="AH72" s="911"/>
      <c r="AI72" s="911"/>
      <c r="AJ72" s="911"/>
      <c r="AK72" s="911">
        <v>55</v>
      </c>
      <c r="AL72" s="911"/>
      <c r="AM72" s="911"/>
      <c r="AN72" s="911"/>
      <c r="AO72" s="911"/>
      <c r="AP72" s="911" t="s">
        <v>527</v>
      </c>
      <c r="AQ72" s="911"/>
      <c r="AR72" s="911"/>
      <c r="AS72" s="911"/>
      <c r="AT72" s="911"/>
      <c r="AU72" s="911" t="s">
        <v>527</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597</v>
      </c>
      <c r="C73" s="954"/>
      <c r="D73" s="954"/>
      <c r="E73" s="954"/>
      <c r="F73" s="954"/>
      <c r="G73" s="954"/>
      <c r="H73" s="954"/>
      <c r="I73" s="954"/>
      <c r="J73" s="954"/>
      <c r="K73" s="954"/>
      <c r="L73" s="954"/>
      <c r="M73" s="954"/>
      <c r="N73" s="954"/>
      <c r="O73" s="954"/>
      <c r="P73" s="955"/>
      <c r="Q73" s="956">
        <v>386</v>
      </c>
      <c r="R73" s="911"/>
      <c r="S73" s="911"/>
      <c r="T73" s="911"/>
      <c r="U73" s="911"/>
      <c r="V73" s="911">
        <v>383</v>
      </c>
      <c r="W73" s="911"/>
      <c r="X73" s="911"/>
      <c r="Y73" s="911"/>
      <c r="Z73" s="911"/>
      <c r="AA73" s="911">
        <v>4</v>
      </c>
      <c r="AB73" s="911"/>
      <c r="AC73" s="911"/>
      <c r="AD73" s="911"/>
      <c r="AE73" s="911"/>
      <c r="AF73" s="911">
        <v>4</v>
      </c>
      <c r="AG73" s="911"/>
      <c r="AH73" s="911"/>
      <c r="AI73" s="911"/>
      <c r="AJ73" s="911"/>
      <c r="AK73" s="911">
        <v>7</v>
      </c>
      <c r="AL73" s="911"/>
      <c r="AM73" s="911"/>
      <c r="AN73" s="911"/>
      <c r="AO73" s="911"/>
      <c r="AP73" s="911" t="s">
        <v>527</v>
      </c>
      <c r="AQ73" s="911"/>
      <c r="AR73" s="911"/>
      <c r="AS73" s="911"/>
      <c r="AT73" s="911"/>
      <c r="AU73" s="911" t="s">
        <v>527</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598</v>
      </c>
      <c r="C74" s="954"/>
      <c r="D74" s="954"/>
      <c r="E74" s="954"/>
      <c r="F74" s="954"/>
      <c r="G74" s="954"/>
      <c r="H74" s="954"/>
      <c r="I74" s="954"/>
      <c r="J74" s="954"/>
      <c r="K74" s="954"/>
      <c r="L74" s="954"/>
      <c r="M74" s="954"/>
      <c r="N74" s="954"/>
      <c r="O74" s="954"/>
      <c r="P74" s="955"/>
      <c r="Q74" s="956">
        <v>1989</v>
      </c>
      <c r="R74" s="911"/>
      <c r="S74" s="911"/>
      <c r="T74" s="911"/>
      <c r="U74" s="911"/>
      <c r="V74" s="911">
        <v>1981</v>
      </c>
      <c r="W74" s="911"/>
      <c r="X74" s="911"/>
      <c r="Y74" s="911"/>
      <c r="Z74" s="911"/>
      <c r="AA74" s="911">
        <v>7</v>
      </c>
      <c r="AB74" s="911"/>
      <c r="AC74" s="911"/>
      <c r="AD74" s="911"/>
      <c r="AE74" s="911"/>
      <c r="AF74" s="911">
        <v>7</v>
      </c>
      <c r="AG74" s="911"/>
      <c r="AH74" s="911"/>
      <c r="AI74" s="911"/>
      <c r="AJ74" s="911"/>
      <c r="AK74" s="911" t="s">
        <v>527</v>
      </c>
      <c r="AL74" s="911"/>
      <c r="AM74" s="911"/>
      <c r="AN74" s="911"/>
      <c r="AO74" s="911"/>
      <c r="AP74" s="911">
        <v>4283</v>
      </c>
      <c r="AQ74" s="911"/>
      <c r="AR74" s="911"/>
      <c r="AS74" s="911"/>
      <c r="AT74" s="911"/>
      <c r="AU74" s="911">
        <v>204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599</v>
      </c>
      <c r="C75" s="954"/>
      <c r="D75" s="954"/>
      <c r="E75" s="954"/>
      <c r="F75" s="954"/>
      <c r="G75" s="954"/>
      <c r="H75" s="954"/>
      <c r="I75" s="954"/>
      <c r="J75" s="954"/>
      <c r="K75" s="954"/>
      <c r="L75" s="954"/>
      <c r="M75" s="954"/>
      <c r="N75" s="954"/>
      <c r="O75" s="954"/>
      <c r="P75" s="955"/>
      <c r="Q75" s="959">
        <v>16</v>
      </c>
      <c r="R75" s="960"/>
      <c r="S75" s="960"/>
      <c r="T75" s="960"/>
      <c r="U75" s="910"/>
      <c r="V75" s="961">
        <v>13</v>
      </c>
      <c r="W75" s="960"/>
      <c r="X75" s="960"/>
      <c r="Y75" s="960"/>
      <c r="Z75" s="910"/>
      <c r="AA75" s="961">
        <v>3</v>
      </c>
      <c r="AB75" s="960"/>
      <c r="AC75" s="960"/>
      <c r="AD75" s="960"/>
      <c r="AE75" s="910"/>
      <c r="AF75" s="961">
        <v>3</v>
      </c>
      <c r="AG75" s="960"/>
      <c r="AH75" s="960"/>
      <c r="AI75" s="960"/>
      <c r="AJ75" s="910"/>
      <c r="AK75" s="961">
        <v>0</v>
      </c>
      <c r="AL75" s="960"/>
      <c r="AM75" s="960"/>
      <c r="AN75" s="960"/>
      <c r="AO75" s="910"/>
      <c r="AP75" s="961" t="s">
        <v>527</v>
      </c>
      <c r="AQ75" s="960"/>
      <c r="AR75" s="960"/>
      <c r="AS75" s="960"/>
      <c r="AT75" s="910"/>
      <c r="AU75" s="961" t="s">
        <v>527</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600</v>
      </c>
      <c r="C76" s="954"/>
      <c r="D76" s="954"/>
      <c r="E76" s="954"/>
      <c r="F76" s="954"/>
      <c r="G76" s="954"/>
      <c r="H76" s="954"/>
      <c r="I76" s="954"/>
      <c r="J76" s="954"/>
      <c r="K76" s="954"/>
      <c r="L76" s="954"/>
      <c r="M76" s="954"/>
      <c r="N76" s="954"/>
      <c r="O76" s="954"/>
      <c r="P76" s="955"/>
      <c r="Q76" s="959">
        <v>58</v>
      </c>
      <c r="R76" s="960"/>
      <c r="S76" s="960"/>
      <c r="T76" s="960"/>
      <c r="U76" s="910"/>
      <c r="V76" s="961">
        <v>55</v>
      </c>
      <c r="W76" s="960"/>
      <c r="X76" s="960"/>
      <c r="Y76" s="960"/>
      <c r="Z76" s="910"/>
      <c r="AA76" s="961">
        <v>3</v>
      </c>
      <c r="AB76" s="960"/>
      <c r="AC76" s="960"/>
      <c r="AD76" s="960"/>
      <c r="AE76" s="910"/>
      <c r="AF76" s="961">
        <v>3</v>
      </c>
      <c r="AG76" s="960"/>
      <c r="AH76" s="960"/>
      <c r="AI76" s="960"/>
      <c r="AJ76" s="910"/>
      <c r="AK76" s="961">
        <v>5</v>
      </c>
      <c r="AL76" s="960"/>
      <c r="AM76" s="960"/>
      <c r="AN76" s="960"/>
      <c r="AO76" s="910"/>
      <c r="AP76" s="961" t="s">
        <v>527</v>
      </c>
      <c r="AQ76" s="960"/>
      <c r="AR76" s="960"/>
      <c r="AS76" s="960"/>
      <c r="AT76" s="910"/>
      <c r="AU76" s="961" t="s">
        <v>527</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601</v>
      </c>
      <c r="C77" s="954"/>
      <c r="D77" s="954"/>
      <c r="E77" s="954"/>
      <c r="F77" s="954"/>
      <c r="G77" s="954"/>
      <c r="H77" s="954"/>
      <c r="I77" s="954"/>
      <c r="J77" s="954"/>
      <c r="K77" s="954"/>
      <c r="L77" s="954"/>
      <c r="M77" s="954"/>
      <c r="N77" s="954"/>
      <c r="O77" s="954"/>
      <c r="P77" s="955"/>
      <c r="Q77" s="959">
        <v>33</v>
      </c>
      <c r="R77" s="960"/>
      <c r="S77" s="960"/>
      <c r="T77" s="960"/>
      <c r="U77" s="910"/>
      <c r="V77" s="961">
        <v>23</v>
      </c>
      <c r="W77" s="960"/>
      <c r="X77" s="960"/>
      <c r="Y77" s="960"/>
      <c r="Z77" s="910"/>
      <c r="AA77" s="961">
        <v>10</v>
      </c>
      <c r="AB77" s="960"/>
      <c r="AC77" s="960"/>
      <c r="AD77" s="960"/>
      <c r="AE77" s="910"/>
      <c r="AF77" s="961">
        <v>10</v>
      </c>
      <c r="AG77" s="960"/>
      <c r="AH77" s="960"/>
      <c r="AI77" s="960"/>
      <c r="AJ77" s="910"/>
      <c r="AK77" s="961" t="s">
        <v>527</v>
      </c>
      <c r="AL77" s="960"/>
      <c r="AM77" s="960"/>
      <c r="AN77" s="960"/>
      <c r="AO77" s="910"/>
      <c r="AP77" s="961" t="s">
        <v>527</v>
      </c>
      <c r="AQ77" s="960"/>
      <c r="AR77" s="960"/>
      <c r="AS77" s="960"/>
      <c r="AT77" s="910"/>
      <c r="AU77" s="961" t="s">
        <v>527</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602</v>
      </c>
      <c r="C78" s="954"/>
      <c r="D78" s="954"/>
      <c r="E78" s="954"/>
      <c r="F78" s="954"/>
      <c r="G78" s="954"/>
      <c r="H78" s="954"/>
      <c r="I78" s="954"/>
      <c r="J78" s="954"/>
      <c r="K78" s="954"/>
      <c r="L78" s="954"/>
      <c r="M78" s="954"/>
      <c r="N78" s="954"/>
      <c r="O78" s="954"/>
      <c r="P78" s="955"/>
      <c r="Q78" s="956">
        <v>68</v>
      </c>
      <c r="R78" s="911"/>
      <c r="S78" s="911"/>
      <c r="T78" s="911"/>
      <c r="U78" s="911"/>
      <c r="V78" s="911">
        <v>53</v>
      </c>
      <c r="W78" s="911"/>
      <c r="X78" s="911"/>
      <c r="Y78" s="911"/>
      <c r="Z78" s="911"/>
      <c r="AA78" s="911">
        <v>15</v>
      </c>
      <c r="AB78" s="911"/>
      <c r="AC78" s="911"/>
      <c r="AD78" s="911"/>
      <c r="AE78" s="911"/>
      <c r="AF78" s="911">
        <v>15</v>
      </c>
      <c r="AG78" s="911"/>
      <c r="AH78" s="911"/>
      <c r="AI78" s="911"/>
      <c r="AJ78" s="911"/>
      <c r="AK78" s="911" t="s">
        <v>527</v>
      </c>
      <c r="AL78" s="911"/>
      <c r="AM78" s="911"/>
      <c r="AN78" s="911"/>
      <c r="AO78" s="911"/>
      <c r="AP78" s="911" t="s">
        <v>527</v>
      </c>
      <c r="AQ78" s="911"/>
      <c r="AR78" s="911"/>
      <c r="AS78" s="911"/>
      <c r="AT78" s="911"/>
      <c r="AU78" s="911" t="s">
        <v>527</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t="s">
        <v>603</v>
      </c>
      <c r="C79" s="954"/>
      <c r="D79" s="954"/>
      <c r="E79" s="954"/>
      <c r="F79" s="954"/>
      <c r="G79" s="954"/>
      <c r="H79" s="954"/>
      <c r="I79" s="954"/>
      <c r="J79" s="954"/>
      <c r="K79" s="954"/>
      <c r="L79" s="954"/>
      <c r="M79" s="954"/>
      <c r="N79" s="954"/>
      <c r="O79" s="954"/>
      <c r="P79" s="955"/>
      <c r="Q79" s="956">
        <v>534</v>
      </c>
      <c r="R79" s="911"/>
      <c r="S79" s="911"/>
      <c r="T79" s="911"/>
      <c r="U79" s="911"/>
      <c r="V79" s="911">
        <v>513</v>
      </c>
      <c r="W79" s="911"/>
      <c r="X79" s="911"/>
      <c r="Y79" s="911"/>
      <c r="Z79" s="911"/>
      <c r="AA79" s="911">
        <v>21</v>
      </c>
      <c r="AB79" s="911"/>
      <c r="AC79" s="911"/>
      <c r="AD79" s="911"/>
      <c r="AE79" s="911"/>
      <c r="AF79" s="911">
        <v>21</v>
      </c>
      <c r="AG79" s="911"/>
      <c r="AH79" s="911"/>
      <c r="AI79" s="911"/>
      <c r="AJ79" s="911"/>
      <c r="AK79" s="911" t="s">
        <v>590</v>
      </c>
      <c r="AL79" s="911"/>
      <c r="AM79" s="911"/>
      <c r="AN79" s="911"/>
      <c r="AO79" s="911"/>
      <c r="AP79" s="911" t="s">
        <v>527</v>
      </c>
      <c r="AQ79" s="911"/>
      <c r="AR79" s="911"/>
      <c r="AS79" s="911"/>
      <c r="AT79" s="911"/>
      <c r="AU79" s="911" t="s">
        <v>527</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t="s">
        <v>604</v>
      </c>
      <c r="C80" s="954"/>
      <c r="D80" s="954"/>
      <c r="E80" s="954"/>
      <c r="F80" s="954"/>
      <c r="G80" s="954"/>
      <c r="H80" s="954"/>
      <c r="I80" s="954"/>
      <c r="J80" s="954"/>
      <c r="K80" s="954"/>
      <c r="L80" s="954"/>
      <c r="M80" s="954"/>
      <c r="N80" s="954"/>
      <c r="O80" s="954"/>
      <c r="P80" s="955"/>
      <c r="Q80" s="956">
        <v>103031</v>
      </c>
      <c r="R80" s="911"/>
      <c r="S80" s="911"/>
      <c r="T80" s="911"/>
      <c r="U80" s="911"/>
      <c r="V80" s="911">
        <v>101145</v>
      </c>
      <c r="W80" s="911"/>
      <c r="X80" s="911"/>
      <c r="Y80" s="911"/>
      <c r="Z80" s="911"/>
      <c r="AA80" s="911">
        <v>1885</v>
      </c>
      <c r="AB80" s="911"/>
      <c r="AC80" s="911"/>
      <c r="AD80" s="911"/>
      <c r="AE80" s="911"/>
      <c r="AF80" s="911">
        <v>1885</v>
      </c>
      <c r="AG80" s="911"/>
      <c r="AH80" s="911"/>
      <c r="AI80" s="911"/>
      <c r="AJ80" s="911"/>
      <c r="AK80" s="911">
        <v>343</v>
      </c>
      <c r="AL80" s="911"/>
      <c r="AM80" s="911"/>
      <c r="AN80" s="911"/>
      <c r="AO80" s="911"/>
      <c r="AP80" s="911" t="s">
        <v>527</v>
      </c>
      <c r="AQ80" s="911"/>
      <c r="AR80" s="911"/>
      <c r="AS80" s="911"/>
      <c r="AT80" s="911"/>
      <c r="AU80" s="911" t="s">
        <v>527</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t="s">
        <v>605</v>
      </c>
      <c r="C81" s="954"/>
      <c r="D81" s="954"/>
      <c r="E81" s="954"/>
      <c r="F81" s="954"/>
      <c r="G81" s="954"/>
      <c r="H81" s="954"/>
      <c r="I81" s="954"/>
      <c r="J81" s="954"/>
      <c r="K81" s="954"/>
      <c r="L81" s="954"/>
      <c r="M81" s="954"/>
      <c r="N81" s="954"/>
      <c r="O81" s="954"/>
      <c r="P81" s="955"/>
      <c r="Q81" s="956">
        <v>253</v>
      </c>
      <c r="R81" s="911"/>
      <c r="S81" s="911"/>
      <c r="T81" s="911"/>
      <c r="U81" s="911"/>
      <c r="V81" s="911">
        <v>137</v>
      </c>
      <c r="W81" s="911"/>
      <c r="X81" s="911"/>
      <c r="Y81" s="911"/>
      <c r="Z81" s="911"/>
      <c r="AA81" s="911">
        <v>117</v>
      </c>
      <c r="AB81" s="911"/>
      <c r="AC81" s="911"/>
      <c r="AD81" s="911"/>
      <c r="AE81" s="911"/>
      <c r="AF81" s="911">
        <v>117</v>
      </c>
      <c r="AG81" s="911"/>
      <c r="AH81" s="911"/>
      <c r="AI81" s="911"/>
      <c r="AJ81" s="911"/>
      <c r="AK81" s="911">
        <v>25</v>
      </c>
      <c r="AL81" s="911"/>
      <c r="AM81" s="911"/>
      <c r="AN81" s="911"/>
      <c r="AO81" s="911"/>
      <c r="AP81" s="911" t="s">
        <v>527</v>
      </c>
      <c r="AQ81" s="911"/>
      <c r="AR81" s="911"/>
      <c r="AS81" s="911"/>
      <c r="AT81" s="911"/>
      <c r="AU81" s="911" t="s">
        <v>527</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398</v>
      </c>
      <c r="B88" s="870" t="s">
        <v>433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2187</v>
      </c>
      <c r="AG88" s="922"/>
      <c r="AH88" s="922"/>
      <c r="AI88" s="922"/>
      <c r="AJ88" s="922"/>
      <c r="AK88" s="919"/>
      <c r="AL88" s="919"/>
      <c r="AM88" s="919"/>
      <c r="AN88" s="919"/>
      <c r="AO88" s="919"/>
      <c r="AP88" s="922">
        <v>5195</v>
      </c>
      <c r="AQ88" s="922"/>
      <c r="AR88" s="922"/>
      <c r="AS88" s="922"/>
      <c r="AT88" s="922"/>
      <c r="AU88" s="922">
        <v>809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398</v>
      </c>
      <c r="BR102" s="870" t="s">
        <v>434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439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440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441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442</v>
      </c>
      <c r="AB109" s="975"/>
      <c r="AC109" s="975"/>
      <c r="AD109" s="975"/>
      <c r="AE109" s="976"/>
      <c r="AF109" s="974" t="s">
        <v>309</v>
      </c>
      <c r="AG109" s="975"/>
      <c r="AH109" s="975"/>
      <c r="AI109" s="975"/>
      <c r="AJ109" s="976"/>
      <c r="AK109" s="974" t="s">
        <v>308</v>
      </c>
      <c r="AL109" s="975"/>
      <c r="AM109" s="975"/>
      <c r="AN109" s="975"/>
      <c r="AO109" s="976"/>
      <c r="AP109" s="974" t="s">
        <v>443</v>
      </c>
      <c r="AQ109" s="975"/>
      <c r="AR109" s="975"/>
      <c r="AS109" s="975"/>
      <c r="AT109" s="977"/>
      <c r="AU109" s="994" t="s">
        <v>441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442</v>
      </c>
      <c r="BR109" s="975"/>
      <c r="BS109" s="975"/>
      <c r="BT109" s="975"/>
      <c r="BU109" s="976"/>
      <c r="BV109" s="974" t="s">
        <v>309</v>
      </c>
      <c r="BW109" s="975"/>
      <c r="BX109" s="975"/>
      <c r="BY109" s="975"/>
      <c r="BZ109" s="976"/>
      <c r="CA109" s="974" t="s">
        <v>308</v>
      </c>
      <c r="CB109" s="975"/>
      <c r="CC109" s="975"/>
      <c r="CD109" s="975"/>
      <c r="CE109" s="976"/>
      <c r="CF109" s="995" t="s">
        <v>443</v>
      </c>
      <c r="CG109" s="995"/>
      <c r="CH109" s="995"/>
      <c r="CI109" s="995"/>
      <c r="CJ109" s="995"/>
      <c r="CK109" s="974" t="s">
        <v>444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442</v>
      </c>
      <c r="DH109" s="975"/>
      <c r="DI109" s="975"/>
      <c r="DJ109" s="975"/>
      <c r="DK109" s="976"/>
      <c r="DL109" s="974" t="s">
        <v>309</v>
      </c>
      <c r="DM109" s="975"/>
      <c r="DN109" s="975"/>
      <c r="DO109" s="975"/>
      <c r="DP109" s="976"/>
      <c r="DQ109" s="974" t="s">
        <v>308</v>
      </c>
      <c r="DR109" s="975"/>
      <c r="DS109" s="975"/>
      <c r="DT109" s="975"/>
      <c r="DU109" s="976"/>
      <c r="DV109" s="974" t="s">
        <v>443</v>
      </c>
      <c r="DW109" s="975"/>
      <c r="DX109" s="975"/>
      <c r="DY109" s="975"/>
      <c r="DZ109" s="977"/>
    </row>
    <row r="110" spans="1:131" s="246" customFormat="1" ht="26.25" customHeight="1">
      <c r="A110" s="978" t="s">
        <v>445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1477688</v>
      </c>
      <c r="AB110" s="982"/>
      <c r="AC110" s="982"/>
      <c r="AD110" s="982"/>
      <c r="AE110" s="983"/>
      <c r="AF110" s="984">
        <v>1506466</v>
      </c>
      <c r="AG110" s="982"/>
      <c r="AH110" s="982"/>
      <c r="AI110" s="982"/>
      <c r="AJ110" s="983"/>
      <c r="AK110" s="984">
        <v>1539667</v>
      </c>
      <c r="AL110" s="982"/>
      <c r="AM110" s="982"/>
      <c r="AN110" s="982"/>
      <c r="AO110" s="983"/>
      <c r="AP110" s="985">
        <v>24.8</v>
      </c>
      <c r="AQ110" s="986"/>
      <c r="AR110" s="986"/>
      <c r="AS110" s="986"/>
      <c r="AT110" s="987"/>
      <c r="AU110" s="988" t="s">
        <v>73</v>
      </c>
      <c r="AV110" s="989"/>
      <c r="AW110" s="989"/>
      <c r="AX110" s="989"/>
      <c r="AY110" s="989"/>
      <c r="AZ110" s="1030" t="s">
        <v>446</v>
      </c>
      <c r="BA110" s="979"/>
      <c r="BB110" s="979"/>
      <c r="BC110" s="979"/>
      <c r="BD110" s="979"/>
      <c r="BE110" s="979"/>
      <c r="BF110" s="979"/>
      <c r="BG110" s="979"/>
      <c r="BH110" s="979"/>
      <c r="BI110" s="979"/>
      <c r="BJ110" s="979"/>
      <c r="BK110" s="979"/>
      <c r="BL110" s="979"/>
      <c r="BM110" s="979"/>
      <c r="BN110" s="979"/>
      <c r="BO110" s="979"/>
      <c r="BP110" s="980"/>
      <c r="BQ110" s="1016">
        <v>17447451</v>
      </c>
      <c r="BR110" s="1017"/>
      <c r="BS110" s="1017"/>
      <c r="BT110" s="1017"/>
      <c r="BU110" s="1017"/>
      <c r="BV110" s="1017">
        <v>17951843</v>
      </c>
      <c r="BW110" s="1017"/>
      <c r="BX110" s="1017"/>
      <c r="BY110" s="1017"/>
      <c r="BZ110" s="1017"/>
      <c r="CA110" s="1017">
        <v>18344296</v>
      </c>
      <c r="CB110" s="1017"/>
      <c r="CC110" s="1017"/>
      <c r="CD110" s="1017"/>
      <c r="CE110" s="1017"/>
      <c r="CF110" s="1031">
        <v>295</v>
      </c>
      <c r="CG110" s="1032"/>
      <c r="CH110" s="1032"/>
      <c r="CI110" s="1032"/>
      <c r="CJ110" s="1032"/>
      <c r="CK110" s="1033" t="s">
        <v>447</v>
      </c>
      <c r="CL110" s="1034"/>
      <c r="CM110" s="1013" t="s">
        <v>448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129</v>
      </c>
      <c r="DH110" s="1017"/>
      <c r="DI110" s="1017"/>
      <c r="DJ110" s="1017"/>
      <c r="DK110" s="1017"/>
      <c r="DL110" s="1017" t="s">
        <v>449</v>
      </c>
      <c r="DM110" s="1017"/>
      <c r="DN110" s="1017"/>
      <c r="DO110" s="1017"/>
      <c r="DP110" s="1017"/>
      <c r="DQ110" s="1017" t="s">
        <v>450</v>
      </c>
      <c r="DR110" s="1017"/>
      <c r="DS110" s="1017"/>
      <c r="DT110" s="1017"/>
      <c r="DU110" s="1017"/>
      <c r="DV110" s="1018" t="s">
        <v>129</v>
      </c>
      <c r="DW110" s="1018"/>
      <c r="DX110" s="1018"/>
      <c r="DY110" s="1018"/>
      <c r="DZ110" s="1019"/>
    </row>
    <row r="111" spans="1:131" s="246" customFormat="1" ht="26.25" customHeight="1">
      <c r="A111" s="1020" t="s">
        <v>451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129</v>
      </c>
      <c r="AB111" s="1024"/>
      <c r="AC111" s="1024"/>
      <c r="AD111" s="1024"/>
      <c r="AE111" s="1025"/>
      <c r="AF111" s="1026" t="s">
        <v>450</v>
      </c>
      <c r="AG111" s="1024"/>
      <c r="AH111" s="1024"/>
      <c r="AI111" s="1024"/>
      <c r="AJ111" s="1025"/>
      <c r="AK111" s="1026" t="s">
        <v>129</v>
      </c>
      <c r="AL111" s="1024"/>
      <c r="AM111" s="1024"/>
      <c r="AN111" s="1024"/>
      <c r="AO111" s="1025"/>
      <c r="AP111" s="1027" t="s">
        <v>129</v>
      </c>
      <c r="AQ111" s="1028"/>
      <c r="AR111" s="1028"/>
      <c r="AS111" s="1028"/>
      <c r="AT111" s="1029"/>
      <c r="AU111" s="990"/>
      <c r="AV111" s="991"/>
      <c r="AW111" s="991"/>
      <c r="AX111" s="991"/>
      <c r="AY111" s="991"/>
      <c r="AZ111" s="1039" t="s">
        <v>452</v>
      </c>
      <c r="BA111" s="1040"/>
      <c r="BB111" s="1040"/>
      <c r="BC111" s="1040"/>
      <c r="BD111" s="1040"/>
      <c r="BE111" s="1040"/>
      <c r="BF111" s="1040"/>
      <c r="BG111" s="1040"/>
      <c r="BH111" s="1040"/>
      <c r="BI111" s="1040"/>
      <c r="BJ111" s="1040"/>
      <c r="BK111" s="1040"/>
      <c r="BL111" s="1040"/>
      <c r="BM111" s="1040"/>
      <c r="BN111" s="1040"/>
      <c r="BO111" s="1040"/>
      <c r="BP111" s="1041"/>
      <c r="BQ111" s="1009">
        <v>548398</v>
      </c>
      <c r="BR111" s="1010"/>
      <c r="BS111" s="1010"/>
      <c r="BT111" s="1010"/>
      <c r="BU111" s="1010"/>
      <c r="BV111" s="1010">
        <v>459065</v>
      </c>
      <c r="BW111" s="1010"/>
      <c r="BX111" s="1010"/>
      <c r="BY111" s="1010"/>
      <c r="BZ111" s="1010"/>
      <c r="CA111" s="1010">
        <v>370788</v>
      </c>
      <c r="CB111" s="1010"/>
      <c r="CC111" s="1010"/>
      <c r="CD111" s="1010"/>
      <c r="CE111" s="1010"/>
      <c r="CF111" s="1004">
        <v>6</v>
      </c>
      <c r="CG111" s="1005"/>
      <c r="CH111" s="1005"/>
      <c r="CI111" s="1005"/>
      <c r="CJ111" s="1005"/>
      <c r="CK111" s="1035"/>
      <c r="CL111" s="1036"/>
      <c r="CM111" s="1006" t="s">
        <v>453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129</v>
      </c>
      <c r="DH111" s="1010"/>
      <c r="DI111" s="1010"/>
      <c r="DJ111" s="1010"/>
      <c r="DK111" s="1010"/>
      <c r="DL111" s="1010" t="s">
        <v>129</v>
      </c>
      <c r="DM111" s="1010"/>
      <c r="DN111" s="1010"/>
      <c r="DO111" s="1010"/>
      <c r="DP111" s="1010"/>
      <c r="DQ111" s="1010" t="s">
        <v>129</v>
      </c>
      <c r="DR111" s="1010"/>
      <c r="DS111" s="1010"/>
      <c r="DT111" s="1010"/>
      <c r="DU111" s="1010"/>
      <c r="DV111" s="1011" t="s">
        <v>129</v>
      </c>
      <c r="DW111" s="1011"/>
      <c r="DX111" s="1011"/>
      <c r="DY111" s="1011"/>
      <c r="DZ111" s="1012"/>
    </row>
    <row r="112" spans="1:131" s="246" customFormat="1" ht="26.25" customHeight="1">
      <c r="A112" s="1042" t="s">
        <v>454</v>
      </c>
      <c r="B112" s="1043"/>
      <c r="C112" s="1040" t="s">
        <v>455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456</v>
      </c>
      <c r="AB112" s="1049"/>
      <c r="AC112" s="1049"/>
      <c r="AD112" s="1049"/>
      <c r="AE112" s="1050"/>
      <c r="AF112" s="1051" t="s">
        <v>129</v>
      </c>
      <c r="AG112" s="1049"/>
      <c r="AH112" s="1049"/>
      <c r="AI112" s="1049"/>
      <c r="AJ112" s="1050"/>
      <c r="AK112" s="1051" t="s">
        <v>129</v>
      </c>
      <c r="AL112" s="1049"/>
      <c r="AM112" s="1049"/>
      <c r="AN112" s="1049"/>
      <c r="AO112" s="1050"/>
      <c r="AP112" s="1052" t="s">
        <v>129</v>
      </c>
      <c r="AQ112" s="1053"/>
      <c r="AR112" s="1053"/>
      <c r="AS112" s="1053"/>
      <c r="AT112" s="1054"/>
      <c r="AU112" s="990"/>
      <c r="AV112" s="991"/>
      <c r="AW112" s="991"/>
      <c r="AX112" s="991"/>
      <c r="AY112" s="991"/>
      <c r="AZ112" s="1039" t="s">
        <v>457</v>
      </c>
      <c r="BA112" s="1040"/>
      <c r="BB112" s="1040"/>
      <c r="BC112" s="1040"/>
      <c r="BD112" s="1040"/>
      <c r="BE112" s="1040"/>
      <c r="BF112" s="1040"/>
      <c r="BG112" s="1040"/>
      <c r="BH112" s="1040"/>
      <c r="BI112" s="1040"/>
      <c r="BJ112" s="1040"/>
      <c r="BK112" s="1040"/>
      <c r="BL112" s="1040"/>
      <c r="BM112" s="1040"/>
      <c r="BN112" s="1040"/>
      <c r="BO112" s="1040"/>
      <c r="BP112" s="1041"/>
      <c r="BQ112" s="1009">
        <v>4305693</v>
      </c>
      <c r="BR112" s="1010"/>
      <c r="BS112" s="1010"/>
      <c r="BT112" s="1010"/>
      <c r="BU112" s="1010"/>
      <c r="BV112" s="1010">
        <v>4517720</v>
      </c>
      <c r="BW112" s="1010"/>
      <c r="BX112" s="1010"/>
      <c r="BY112" s="1010"/>
      <c r="BZ112" s="1010"/>
      <c r="CA112" s="1010">
        <v>4774045</v>
      </c>
      <c r="CB112" s="1010"/>
      <c r="CC112" s="1010"/>
      <c r="CD112" s="1010"/>
      <c r="CE112" s="1010"/>
      <c r="CF112" s="1004">
        <v>76.8</v>
      </c>
      <c r="CG112" s="1005"/>
      <c r="CH112" s="1005"/>
      <c r="CI112" s="1005"/>
      <c r="CJ112" s="1005"/>
      <c r="CK112" s="1035"/>
      <c r="CL112" s="1036"/>
      <c r="CM112" s="1006" t="s">
        <v>458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129</v>
      </c>
      <c r="DH112" s="1010"/>
      <c r="DI112" s="1010"/>
      <c r="DJ112" s="1010"/>
      <c r="DK112" s="1010"/>
      <c r="DL112" s="1010" t="s">
        <v>129</v>
      </c>
      <c r="DM112" s="1010"/>
      <c r="DN112" s="1010"/>
      <c r="DO112" s="1010"/>
      <c r="DP112" s="1010"/>
      <c r="DQ112" s="1010" t="s">
        <v>459</v>
      </c>
      <c r="DR112" s="1010"/>
      <c r="DS112" s="1010"/>
      <c r="DT112" s="1010"/>
      <c r="DU112" s="1010"/>
      <c r="DV112" s="1011" t="s">
        <v>456</v>
      </c>
      <c r="DW112" s="1011"/>
      <c r="DX112" s="1011"/>
      <c r="DY112" s="1011"/>
      <c r="DZ112" s="1012"/>
    </row>
    <row r="113" spans="1:130" s="246" customFormat="1" ht="26.25" customHeight="1">
      <c r="A113" s="1044"/>
      <c r="B113" s="1045"/>
      <c r="C113" s="1040" t="s">
        <v>460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302184</v>
      </c>
      <c r="AB113" s="1024"/>
      <c r="AC113" s="1024"/>
      <c r="AD113" s="1024"/>
      <c r="AE113" s="1025"/>
      <c r="AF113" s="1026">
        <v>351673</v>
      </c>
      <c r="AG113" s="1024"/>
      <c r="AH113" s="1024"/>
      <c r="AI113" s="1024"/>
      <c r="AJ113" s="1025"/>
      <c r="AK113" s="1026">
        <v>356075</v>
      </c>
      <c r="AL113" s="1024"/>
      <c r="AM113" s="1024"/>
      <c r="AN113" s="1024"/>
      <c r="AO113" s="1025"/>
      <c r="AP113" s="1027">
        <v>5.7</v>
      </c>
      <c r="AQ113" s="1028"/>
      <c r="AR113" s="1028"/>
      <c r="AS113" s="1028"/>
      <c r="AT113" s="1029"/>
      <c r="AU113" s="990"/>
      <c r="AV113" s="991"/>
      <c r="AW113" s="991"/>
      <c r="AX113" s="991"/>
      <c r="AY113" s="991"/>
      <c r="AZ113" s="1039" t="s">
        <v>461</v>
      </c>
      <c r="BA113" s="1040"/>
      <c r="BB113" s="1040"/>
      <c r="BC113" s="1040"/>
      <c r="BD113" s="1040"/>
      <c r="BE113" s="1040"/>
      <c r="BF113" s="1040"/>
      <c r="BG113" s="1040"/>
      <c r="BH113" s="1040"/>
      <c r="BI113" s="1040"/>
      <c r="BJ113" s="1040"/>
      <c r="BK113" s="1040"/>
      <c r="BL113" s="1040"/>
      <c r="BM113" s="1040"/>
      <c r="BN113" s="1040"/>
      <c r="BO113" s="1040"/>
      <c r="BP113" s="1041"/>
      <c r="BQ113" s="1009">
        <v>813038</v>
      </c>
      <c r="BR113" s="1010"/>
      <c r="BS113" s="1010"/>
      <c r="BT113" s="1010"/>
      <c r="BU113" s="1010"/>
      <c r="BV113" s="1010">
        <v>794500</v>
      </c>
      <c r="BW113" s="1010"/>
      <c r="BX113" s="1010"/>
      <c r="BY113" s="1010"/>
      <c r="BZ113" s="1010"/>
      <c r="CA113" s="1010">
        <v>808948</v>
      </c>
      <c r="CB113" s="1010"/>
      <c r="CC113" s="1010"/>
      <c r="CD113" s="1010"/>
      <c r="CE113" s="1010"/>
      <c r="CF113" s="1004">
        <v>13</v>
      </c>
      <c r="CG113" s="1005"/>
      <c r="CH113" s="1005"/>
      <c r="CI113" s="1005"/>
      <c r="CJ113" s="1005"/>
      <c r="CK113" s="1035"/>
      <c r="CL113" s="1036"/>
      <c r="CM113" s="1006" t="s">
        <v>462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456</v>
      </c>
      <c r="DH113" s="1049"/>
      <c r="DI113" s="1049"/>
      <c r="DJ113" s="1049"/>
      <c r="DK113" s="1050"/>
      <c r="DL113" s="1051" t="s">
        <v>129</v>
      </c>
      <c r="DM113" s="1049"/>
      <c r="DN113" s="1049"/>
      <c r="DO113" s="1049"/>
      <c r="DP113" s="1050"/>
      <c r="DQ113" s="1051" t="s">
        <v>129</v>
      </c>
      <c r="DR113" s="1049"/>
      <c r="DS113" s="1049"/>
      <c r="DT113" s="1049"/>
      <c r="DU113" s="1050"/>
      <c r="DV113" s="1052" t="s">
        <v>459</v>
      </c>
      <c r="DW113" s="1053"/>
      <c r="DX113" s="1053"/>
      <c r="DY113" s="1053"/>
      <c r="DZ113" s="1054"/>
    </row>
    <row r="114" spans="1:130" s="246" customFormat="1" ht="26.25" customHeight="1">
      <c r="A114" s="1044"/>
      <c r="B114" s="1045"/>
      <c r="C114" s="1040" t="s">
        <v>463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57463</v>
      </c>
      <c r="AB114" s="1049"/>
      <c r="AC114" s="1049"/>
      <c r="AD114" s="1049"/>
      <c r="AE114" s="1050"/>
      <c r="AF114" s="1051">
        <v>66539</v>
      </c>
      <c r="AG114" s="1049"/>
      <c r="AH114" s="1049"/>
      <c r="AI114" s="1049"/>
      <c r="AJ114" s="1050"/>
      <c r="AK114" s="1051">
        <v>66409</v>
      </c>
      <c r="AL114" s="1049"/>
      <c r="AM114" s="1049"/>
      <c r="AN114" s="1049"/>
      <c r="AO114" s="1050"/>
      <c r="AP114" s="1052">
        <v>1.1000000000000001</v>
      </c>
      <c r="AQ114" s="1053"/>
      <c r="AR114" s="1053"/>
      <c r="AS114" s="1053"/>
      <c r="AT114" s="1054"/>
      <c r="AU114" s="990"/>
      <c r="AV114" s="991"/>
      <c r="AW114" s="991"/>
      <c r="AX114" s="991"/>
      <c r="AY114" s="991"/>
      <c r="AZ114" s="1039" t="s">
        <v>464</v>
      </c>
      <c r="BA114" s="1040"/>
      <c r="BB114" s="1040"/>
      <c r="BC114" s="1040"/>
      <c r="BD114" s="1040"/>
      <c r="BE114" s="1040"/>
      <c r="BF114" s="1040"/>
      <c r="BG114" s="1040"/>
      <c r="BH114" s="1040"/>
      <c r="BI114" s="1040"/>
      <c r="BJ114" s="1040"/>
      <c r="BK114" s="1040"/>
      <c r="BL114" s="1040"/>
      <c r="BM114" s="1040"/>
      <c r="BN114" s="1040"/>
      <c r="BO114" s="1040"/>
      <c r="BP114" s="1041"/>
      <c r="BQ114" s="1009">
        <v>1417986</v>
      </c>
      <c r="BR114" s="1010"/>
      <c r="BS114" s="1010"/>
      <c r="BT114" s="1010"/>
      <c r="BU114" s="1010"/>
      <c r="BV114" s="1010">
        <v>1414894</v>
      </c>
      <c r="BW114" s="1010"/>
      <c r="BX114" s="1010"/>
      <c r="BY114" s="1010"/>
      <c r="BZ114" s="1010"/>
      <c r="CA114" s="1010">
        <v>1410078</v>
      </c>
      <c r="CB114" s="1010"/>
      <c r="CC114" s="1010"/>
      <c r="CD114" s="1010"/>
      <c r="CE114" s="1010"/>
      <c r="CF114" s="1004">
        <v>22.7</v>
      </c>
      <c r="CG114" s="1005"/>
      <c r="CH114" s="1005"/>
      <c r="CI114" s="1005"/>
      <c r="CJ114" s="1005"/>
      <c r="CK114" s="1035"/>
      <c r="CL114" s="1036"/>
      <c r="CM114" s="1006" t="s">
        <v>465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129</v>
      </c>
      <c r="DH114" s="1049"/>
      <c r="DI114" s="1049"/>
      <c r="DJ114" s="1049"/>
      <c r="DK114" s="1050"/>
      <c r="DL114" s="1051" t="s">
        <v>129</v>
      </c>
      <c r="DM114" s="1049"/>
      <c r="DN114" s="1049"/>
      <c r="DO114" s="1049"/>
      <c r="DP114" s="1050"/>
      <c r="DQ114" s="1051" t="s">
        <v>129</v>
      </c>
      <c r="DR114" s="1049"/>
      <c r="DS114" s="1049"/>
      <c r="DT114" s="1049"/>
      <c r="DU114" s="1050"/>
      <c r="DV114" s="1052" t="s">
        <v>129</v>
      </c>
      <c r="DW114" s="1053"/>
      <c r="DX114" s="1053"/>
      <c r="DY114" s="1053"/>
      <c r="DZ114" s="1054"/>
    </row>
    <row r="115" spans="1:130" s="246" customFormat="1" ht="26.25" customHeight="1">
      <c r="A115" s="1044"/>
      <c r="B115" s="1045"/>
      <c r="C115" s="1040" t="s">
        <v>466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99774</v>
      </c>
      <c r="AB115" s="1024"/>
      <c r="AC115" s="1024"/>
      <c r="AD115" s="1024"/>
      <c r="AE115" s="1025"/>
      <c r="AF115" s="1026">
        <v>89333</v>
      </c>
      <c r="AG115" s="1024"/>
      <c r="AH115" s="1024"/>
      <c r="AI115" s="1024"/>
      <c r="AJ115" s="1025"/>
      <c r="AK115" s="1026">
        <v>88277</v>
      </c>
      <c r="AL115" s="1024"/>
      <c r="AM115" s="1024"/>
      <c r="AN115" s="1024"/>
      <c r="AO115" s="1025"/>
      <c r="AP115" s="1027">
        <v>1.4</v>
      </c>
      <c r="AQ115" s="1028"/>
      <c r="AR115" s="1028"/>
      <c r="AS115" s="1028"/>
      <c r="AT115" s="1029"/>
      <c r="AU115" s="990"/>
      <c r="AV115" s="991"/>
      <c r="AW115" s="991"/>
      <c r="AX115" s="991"/>
      <c r="AY115" s="991"/>
      <c r="AZ115" s="1039" t="s">
        <v>467</v>
      </c>
      <c r="BA115" s="1040"/>
      <c r="BB115" s="1040"/>
      <c r="BC115" s="1040"/>
      <c r="BD115" s="1040"/>
      <c r="BE115" s="1040"/>
      <c r="BF115" s="1040"/>
      <c r="BG115" s="1040"/>
      <c r="BH115" s="1040"/>
      <c r="BI115" s="1040"/>
      <c r="BJ115" s="1040"/>
      <c r="BK115" s="1040"/>
      <c r="BL115" s="1040"/>
      <c r="BM115" s="1040"/>
      <c r="BN115" s="1040"/>
      <c r="BO115" s="1040"/>
      <c r="BP115" s="1041"/>
      <c r="BQ115" s="1009" t="s">
        <v>129</v>
      </c>
      <c r="BR115" s="1010"/>
      <c r="BS115" s="1010"/>
      <c r="BT115" s="1010"/>
      <c r="BU115" s="1010"/>
      <c r="BV115" s="1010" t="s">
        <v>456</v>
      </c>
      <c r="BW115" s="1010"/>
      <c r="BX115" s="1010"/>
      <c r="BY115" s="1010"/>
      <c r="BZ115" s="1010"/>
      <c r="CA115" s="1010" t="s">
        <v>129</v>
      </c>
      <c r="CB115" s="1010"/>
      <c r="CC115" s="1010"/>
      <c r="CD115" s="1010"/>
      <c r="CE115" s="1010"/>
      <c r="CF115" s="1004" t="s">
        <v>129</v>
      </c>
      <c r="CG115" s="1005"/>
      <c r="CH115" s="1005"/>
      <c r="CI115" s="1005"/>
      <c r="CJ115" s="1005"/>
      <c r="CK115" s="1035"/>
      <c r="CL115" s="1036"/>
      <c r="CM115" s="1039" t="s">
        <v>468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450</v>
      </c>
      <c r="DH115" s="1049"/>
      <c r="DI115" s="1049"/>
      <c r="DJ115" s="1049"/>
      <c r="DK115" s="1050"/>
      <c r="DL115" s="1051" t="s">
        <v>456</v>
      </c>
      <c r="DM115" s="1049"/>
      <c r="DN115" s="1049"/>
      <c r="DO115" s="1049"/>
      <c r="DP115" s="1050"/>
      <c r="DQ115" s="1051" t="s">
        <v>456</v>
      </c>
      <c r="DR115" s="1049"/>
      <c r="DS115" s="1049"/>
      <c r="DT115" s="1049"/>
      <c r="DU115" s="1050"/>
      <c r="DV115" s="1052" t="s">
        <v>449</v>
      </c>
      <c r="DW115" s="1053"/>
      <c r="DX115" s="1053"/>
      <c r="DY115" s="1053"/>
      <c r="DZ115" s="1054"/>
    </row>
    <row r="116" spans="1:130" s="246" customFormat="1" ht="26.25" customHeight="1">
      <c r="A116" s="1046"/>
      <c r="B116" s="1047"/>
      <c r="C116" s="1055" t="s">
        <v>469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129</v>
      </c>
      <c r="AB116" s="1049"/>
      <c r="AC116" s="1049"/>
      <c r="AD116" s="1049"/>
      <c r="AE116" s="1050"/>
      <c r="AF116" s="1051" t="s">
        <v>129</v>
      </c>
      <c r="AG116" s="1049"/>
      <c r="AH116" s="1049"/>
      <c r="AI116" s="1049"/>
      <c r="AJ116" s="1050"/>
      <c r="AK116" s="1051" t="s">
        <v>129</v>
      </c>
      <c r="AL116" s="1049"/>
      <c r="AM116" s="1049"/>
      <c r="AN116" s="1049"/>
      <c r="AO116" s="1050"/>
      <c r="AP116" s="1052" t="s">
        <v>450</v>
      </c>
      <c r="AQ116" s="1053"/>
      <c r="AR116" s="1053"/>
      <c r="AS116" s="1053"/>
      <c r="AT116" s="1054"/>
      <c r="AU116" s="990"/>
      <c r="AV116" s="991"/>
      <c r="AW116" s="991"/>
      <c r="AX116" s="991"/>
      <c r="AY116" s="991"/>
      <c r="AZ116" s="1057" t="s">
        <v>470</v>
      </c>
      <c r="BA116" s="1058"/>
      <c r="BB116" s="1058"/>
      <c r="BC116" s="1058"/>
      <c r="BD116" s="1058"/>
      <c r="BE116" s="1058"/>
      <c r="BF116" s="1058"/>
      <c r="BG116" s="1058"/>
      <c r="BH116" s="1058"/>
      <c r="BI116" s="1058"/>
      <c r="BJ116" s="1058"/>
      <c r="BK116" s="1058"/>
      <c r="BL116" s="1058"/>
      <c r="BM116" s="1058"/>
      <c r="BN116" s="1058"/>
      <c r="BO116" s="1058"/>
      <c r="BP116" s="1059"/>
      <c r="BQ116" s="1009" t="s">
        <v>129</v>
      </c>
      <c r="BR116" s="1010"/>
      <c r="BS116" s="1010"/>
      <c r="BT116" s="1010"/>
      <c r="BU116" s="1010"/>
      <c r="BV116" s="1010" t="s">
        <v>129</v>
      </c>
      <c r="BW116" s="1010"/>
      <c r="BX116" s="1010"/>
      <c r="BY116" s="1010"/>
      <c r="BZ116" s="1010"/>
      <c r="CA116" s="1010" t="s">
        <v>129</v>
      </c>
      <c r="CB116" s="1010"/>
      <c r="CC116" s="1010"/>
      <c r="CD116" s="1010"/>
      <c r="CE116" s="1010"/>
      <c r="CF116" s="1004" t="s">
        <v>449</v>
      </c>
      <c r="CG116" s="1005"/>
      <c r="CH116" s="1005"/>
      <c r="CI116" s="1005"/>
      <c r="CJ116" s="1005"/>
      <c r="CK116" s="1035"/>
      <c r="CL116" s="1036"/>
      <c r="CM116" s="1006" t="s">
        <v>471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129</v>
      </c>
      <c r="DH116" s="1049"/>
      <c r="DI116" s="1049"/>
      <c r="DJ116" s="1049"/>
      <c r="DK116" s="1050"/>
      <c r="DL116" s="1051" t="s">
        <v>472</v>
      </c>
      <c r="DM116" s="1049"/>
      <c r="DN116" s="1049"/>
      <c r="DO116" s="1049"/>
      <c r="DP116" s="1050"/>
      <c r="DQ116" s="1051" t="s">
        <v>450</v>
      </c>
      <c r="DR116" s="1049"/>
      <c r="DS116" s="1049"/>
      <c r="DT116" s="1049"/>
      <c r="DU116" s="1050"/>
      <c r="DV116" s="1052" t="s">
        <v>129</v>
      </c>
      <c r="DW116" s="1053"/>
      <c r="DX116" s="1053"/>
      <c r="DY116" s="1053"/>
      <c r="DZ116" s="1054"/>
    </row>
    <row r="117" spans="1:130" s="246" customFormat="1" ht="26.25" customHeight="1">
      <c r="A117" s="994" t="s">
        <v>190</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473</v>
      </c>
      <c r="Z117" s="976"/>
      <c r="AA117" s="1066">
        <v>1937109</v>
      </c>
      <c r="AB117" s="1067"/>
      <c r="AC117" s="1067"/>
      <c r="AD117" s="1067"/>
      <c r="AE117" s="1068"/>
      <c r="AF117" s="1069">
        <v>2014011</v>
      </c>
      <c r="AG117" s="1067"/>
      <c r="AH117" s="1067"/>
      <c r="AI117" s="1067"/>
      <c r="AJ117" s="1068"/>
      <c r="AK117" s="1069">
        <v>2050428</v>
      </c>
      <c r="AL117" s="1067"/>
      <c r="AM117" s="1067"/>
      <c r="AN117" s="1067"/>
      <c r="AO117" s="1068"/>
      <c r="AP117" s="1070"/>
      <c r="AQ117" s="1071"/>
      <c r="AR117" s="1071"/>
      <c r="AS117" s="1071"/>
      <c r="AT117" s="1072"/>
      <c r="AU117" s="990"/>
      <c r="AV117" s="991"/>
      <c r="AW117" s="991"/>
      <c r="AX117" s="991"/>
      <c r="AY117" s="991"/>
      <c r="AZ117" s="1057" t="s">
        <v>474</v>
      </c>
      <c r="BA117" s="1058"/>
      <c r="BB117" s="1058"/>
      <c r="BC117" s="1058"/>
      <c r="BD117" s="1058"/>
      <c r="BE117" s="1058"/>
      <c r="BF117" s="1058"/>
      <c r="BG117" s="1058"/>
      <c r="BH117" s="1058"/>
      <c r="BI117" s="1058"/>
      <c r="BJ117" s="1058"/>
      <c r="BK117" s="1058"/>
      <c r="BL117" s="1058"/>
      <c r="BM117" s="1058"/>
      <c r="BN117" s="1058"/>
      <c r="BO117" s="1058"/>
      <c r="BP117" s="1059"/>
      <c r="BQ117" s="1009" t="s">
        <v>129</v>
      </c>
      <c r="BR117" s="1010"/>
      <c r="BS117" s="1010"/>
      <c r="BT117" s="1010"/>
      <c r="BU117" s="1010"/>
      <c r="BV117" s="1010" t="s">
        <v>129</v>
      </c>
      <c r="BW117" s="1010"/>
      <c r="BX117" s="1010"/>
      <c r="BY117" s="1010"/>
      <c r="BZ117" s="1010"/>
      <c r="CA117" s="1010" t="s">
        <v>129</v>
      </c>
      <c r="CB117" s="1010"/>
      <c r="CC117" s="1010"/>
      <c r="CD117" s="1010"/>
      <c r="CE117" s="1010"/>
      <c r="CF117" s="1004" t="s">
        <v>456</v>
      </c>
      <c r="CG117" s="1005"/>
      <c r="CH117" s="1005"/>
      <c r="CI117" s="1005"/>
      <c r="CJ117" s="1005"/>
      <c r="CK117" s="1035"/>
      <c r="CL117" s="1036"/>
      <c r="CM117" s="1006" t="s">
        <v>475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129</v>
      </c>
      <c r="DH117" s="1049"/>
      <c r="DI117" s="1049"/>
      <c r="DJ117" s="1049"/>
      <c r="DK117" s="1050"/>
      <c r="DL117" s="1051" t="s">
        <v>456</v>
      </c>
      <c r="DM117" s="1049"/>
      <c r="DN117" s="1049"/>
      <c r="DO117" s="1049"/>
      <c r="DP117" s="1050"/>
      <c r="DQ117" s="1051" t="s">
        <v>129</v>
      </c>
      <c r="DR117" s="1049"/>
      <c r="DS117" s="1049"/>
      <c r="DT117" s="1049"/>
      <c r="DU117" s="1050"/>
      <c r="DV117" s="1052" t="s">
        <v>129</v>
      </c>
      <c r="DW117" s="1053"/>
      <c r="DX117" s="1053"/>
      <c r="DY117" s="1053"/>
      <c r="DZ117" s="1054"/>
    </row>
    <row r="118" spans="1:130" s="246" customFormat="1" ht="26.25" customHeight="1">
      <c r="A118" s="994" t="s">
        <v>444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442</v>
      </c>
      <c r="AB118" s="975"/>
      <c r="AC118" s="975"/>
      <c r="AD118" s="975"/>
      <c r="AE118" s="976"/>
      <c r="AF118" s="974" t="s">
        <v>309</v>
      </c>
      <c r="AG118" s="975"/>
      <c r="AH118" s="975"/>
      <c r="AI118" s="975"/>
      <c r="AJ118" s="976"/>
      <c r="AK118" s="974" t="s">
        <v>308</v>
      </c>
      <c r="AL118" s="975"/>
      <c r="AM118" s="975"/>
      <c r="AN118" s="975"/>
      <c r="AO118" s="976"/>
      <c r="AP118" s="1061" t="s">
        <v>443</v>
      </c>
      <c r="AQ118" s="1062"/>
      <c r="AR118" s="1062"/>
      <c r="AS118" s="1062"/>
      <c r="AT118" s="1063"/>
      <c r="AU118" s="990"/>
      <c r="AV118" s="991"/>
      <c r="AW118" s="991"/>
      <c r="AX118" s="991"/>
      <c r="AY118" s="991"/>
      <c r="AZ118" s="1064" t="s">
        <v>476</v>
      </c>
      <c r="BA118" s="1055"/>
      <c r="BB118" s="1055"/>
      <c r="BC118" s="1055"/>
      <c r="BD118" s="1055"/>
      <c r="BE118" s="1055"/>
      <c r="BF118" s="1055"/>
      <c r="BG118" s="1055"/>
      <c r="BH118" s="1055"/>
      <c r="BI118" s="1055"/>
      <c r="BJ118" s="1055"/>
      <c r="BK118" s="1055"/>
      <c r="BL118" s="1055"/>
      <c r="BM118" s="1055"/>
      <c r="BN118" s="1055"/>
      <c r="BO118" s="1055"/>
      <c r="BP118" s="1056"/>
      <c r="BQ118" s="1087" t="s">
        <v>449</v>
      </c>
      <c r="BR118" s="1088"/>
      <c r="BS118" s="1088"/>
      <c r="BT118" s="1088"/>
      <c r="BU118" s="1088"/>
      <c r="BV118" s="1088" t="s">
        <v>456</v>
      </c>
      <c r="BW118" s="1088"/>
      <c r="BX118" s="1088"/>
      <c r="BY118" s="1088"/>
      <c r="BZ118" s="1088"/>
      <c r="CA118" s="1088" t="s">
        <v>129</v>
      </c>
      <c r="CB118" s="1088"/>
      <c r="CC118" s="1088"/>
      <c r="CD118" s="1088"/>
      <c r="CE118" s="1088"/>
      <c r="CF118" s="1004" t="s">
        <v>129</v>
      </c>
      <c r="CG118" s="1005"/>
      <c r="CH118" s="1005"/>
      <c r="CI118" s="1005"/>
      <c r="CJ118" s="1005"/>
      <c r="CK118" s="1035"/>
      <c r="CL118" s="1036"/>
      <c r="CM118" s="1006" t="s">
        <v>477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129</v>
      </c>
      <c r="DH118" s="1049"/>
      <c r="DI118" s="1049"/>
      <c r="DJ118" s="1049"/>
      <c r="DK118" s="1050"/>
      <c r="DL118" s="1051" t="s">
        <v>456</v>
      </c>
      <c r="DM118" s="1049"/>
      <c r="DN118" s="1049"/>
      <c r="DO118" s="1049"/>
      <c r="DP118" s="1050"/>
      <c r="DQ118" s="1051" t="s">
        <v>459</v>
      </c>
      <c r="DR118" s="1049"/>
      <c r="DS118" s="1049"/>
      <c r="DT118" s="1049"/>
      <c r="DU118" s="1050"/>
      <c r="DV118" s="1052" t="s">
        <v>129</v>
      </c>
      <c r="DW118" s="1053"/>
      <c r="DX118" s="1053"/>
      <c r="DY118" s="1053"/>
      <c r="DZ118" s="1054"/>
    </row>
    <row r="119" spans="1:130" s="246" customFormat="1" ht="26.25" customHeight="1">
      <c r="A119" s="1148" t="s">
        <v>447</v>
      </c>
      <c r="B119" s="1034"/>
      <c r="C119" s="1013" t="s">
        <v>448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129</v>
      </c>
      <c r="AB119" s="982"/>
      <c r="AC119" s="982"/>
      <c r="AD119" s="982"/>
      <c r="AE119" s="983"/>
      <c r="AF119" s="984" t="s">
        <v>456</v>
      </c>
      <c r="AG119" s="982"/>
      <c r="AH119" s="982"/>
      <c r="AI119" s="982"/>
      <c r="AJ119" s="983"/>
      <c r="AK119" s="984" t="s">
        <v>129</v>
      </c>
      <c r="AL119" s="982"/>
      <c r="AM119" s="982"/>
      <c r="AN119" s="982"/>
      <c r="AO119" s="983"/>
      <c r="AP119" s="985" t="s">
        <v>129</v>
      </c>
      <c r="AQ119" s="986"/>
      <c r="AR119" s="986"/>
      <c r="AS119" s="986"/>
      <c r="AT119" s="987"/>
      <c r="AU119" s="992"/>
      <c r="AV119" s="993"/>
      <c r="AW119" s="993"/>
      <c r="AX119" s="993"/>
      <c r="AY119" s="993"/>
      <c r="AZ119" s="277" t="s">
        <v>190</v>
      </c>
      <c r="BA119" s="277"/>
      <c r="BB119" s="277"/>
      <c r="BC119" s="277"/>
      <c r="BD119" s="277"/>
      <c r="BE119" s="277"/>
      <c r="BF119" s="277"/>
      <c r="BG119" s="277"/>
      <c r="BH119" s="277"/>
      <c r="BI119" s="277"/>
      <c r="BJ119" s="277"/>
      <c r="BK119" s="277"/>
      <c r="BL119" s="277"/>
      <c r="BM119" s="277"/>
      <c r="BN119" s="277"/>
      <c r="BO119" s="1065" t="s">
        <v>478</v>
      </c>
      <c r="BP119" s="1096"/>
      <c r="BQ119" s="1087">
        <v>24532566</v>
      </c>
      <c r="BR119" s="1088"/>
      <c r="BS119" s="1088"/>
      <c r="BT119" s="1088"/>
      <c r="BU119" s="1088"/>
      <c r="BV119" s="1088">
        <v>25138022</v>
      </c>
      <c r="BW119" s="1088"/>
      <c r="BX119" s="1088"/>
      <c r="BY119" s="1088"/>
      <c r="BZ119" s="1088"/>
      <c r="CA119" s="1088">
        <v>25708155</v>
      </c>
      <c r="CB119" s="1088"/>
      <c r="CC119" s="1088"/>
      <c r="CD119" s="1088"/>
      <c r="CE119" s="1088"/>
      <c r="CF119" s="1089"/>
      <c r="CG119" s="1090"/>
      <c r="CH119" s="1090"/>
      <c r="CI119" s="1090"/>
      <c r="CJ119" s="1091"/>
      <c r="CK119" s="1037"/>
      <c r="CL119" s="1038"/>
      <c r="CM119" s="1092" t="s">
        <v>479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548398</v>
      </c>
      <c r="DH119" s="1074"/>
      <c r="DI119" s="1074"/>
      <c r="DJ119" s="1074"/>
      <c r="DK119" s="1075"/>
      <c r="DL119" s="1073">
        <v>459065</v>
      </c>
      <c r="DM119" s="1074"/>
      <c r="DN119" s="1074"/>
      <c r="DO119" s="1074"/>
      <c r="DP119" s="1075"/>
      <c r="DQ119" s="1073">
        <v>370788</v>
      </c>
      <c r="DR119" s="1074"/>
      <c r="DS119" s="1074"/>
      <c r="DT119" s="1074"/>
      <c r="DU119" s="1075"/>
      <c r="DV119" s="1076">
        <v>6</v>
      </c>
      <c r="DW119" s="1077"/>
      <c r="DX119" s="1077"/>
      <c r="DY119" s="1077"/>
      <c r="DZ119" s="1078"/>
    </row>
    <row r="120" spans="1:130" s="246" customFormat="1" ht="26.25" customHeight="1">
      <c r="A120" s="1149"/>
      <c r="B120" s="1036"/>
      <c r="C120" s="1006" t="s">
        <v>453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456</v>
      </c>
      <c r="AB120" s="1049"/>
      <c r="AC120" s="1049"/>
      <c r="AD120" s="1049"/>
      <c r="AE120" s="1050"/>
      <c r="AF120" s="1051" t="s">
        <v>459</v>
      </c>
      <c r="AG120" s="1049"/>
      <c r="AH120" s="1049"/>
      <c r="AI120" s="1049"/>
      <c r="AJ120" s="1050"/>
      <c r="AK120" s="1051" t="s">
        <v>456</v>
      </c>
      <c r="AL120" s="1049"/>
      <c r="AM120" s="1049"/>
      <c r="AN120" s="1049"/>
      <c r="AO120" s="1050"/>
      <c r="AP120" s="1052" t="s">
        <v>456</v>
      </c>
      <c r="AQ120" s="1053"/>
      <c r="AR120" s="1053"/>
      <c r="AS120" s="1053"/>
      <c r="AT120" s="1054"/>
      <c r="AU120" s="1079" t="s">
        <v>480</v>
      </c>
      <c r="AV120" s="1080"/>
      <c r="AW120" s="1080"/>
      <c r="AX120" s="1080"/>
      <c r="AY120" s="1081"/>
      <c r="AZ120" s="1030" t="s">
        <v>481</v>
      </c>
      <c r="BA120" s="979"/>
      <c r="BB120" s="979"/>
      <c r="BC120" s="979"/>
      <c r="BD120" s="979"/>
      <c r="BE120" s="979"/>
      <c r="BF120" s="979"/>
      <c r="BG120" s="979"/>
      <c r="BH120" s="979"/>
      <c r="BI120" s="979"/>
      <c r="BJ120" s="979"/>
      <c r="BK120" s="979"/>
      <c r="BL120" s="979"/>
      <c r="BM120" s="979"/>
      <c r="BN120" s="979"/>
      <c r="BO120" s="979"/>
      <c r="BP120" s="980"/>
      <c r="BQ120" s="1016">
        <v>3842873</v>
      </c>
      <c r="BR120" s="1017"/>
      <c r="BS120" s="1017"/>
      <c r="BT120" s="1017"/>
      <c r="BU120" s="1017"/>
      <c r="BV120" s="1017">
        <v>4287107</v>
      </c>
      <c r="BW120" s="1017"/>
      <c r="BX120" s="1017"/>
      <c r="BY120" s="1017"/>
      <c r="BZ120" s="1017"/>
      <c r="CA120" s="1017">
        <v>4395830</v>
      </c>
      <c r="CB120" s="1017"/>
      <c r="CC120" s="1017"/>
      <c r="CD120" s="1017"/>
      <c r="CE120" s="1017"/>
      <c r="CF120" s="1031">
        <v>70.7</v>
      </c>
      <c r="CG120" s="1032"/>
      <c r="CH120" s="1032"/>
      <c r="CI120" s="1032"/>
      <c r="CJ120" s="1032"/>
      <c r="CK120" s="1097" t="s">
        <v>482</v>
      </c>
      <c r="CL120" s="1098"/>
      <c r="CM120" s="1098"/>
      <c r="CN120" s="1098"/>
      <c r="CO120" s="1099"/>
      <c r="CP120" s="1105" t="s">
        <v>483</v>
      </c>
      <c r="CQ120" s="1106"/>
      <c r="CR120" s="1106"/>
      <c r="CS120" s="1106"/>
      <c r="CT120" s="1106"/>
      <c r="CU120" s="1106"/>
      <c r="CV120" s="1106"/>
      <c r="CW120" s="1106"/>
      <c r="CX120" s="1106"/>
      <c r="CY120" s="1106"/>
      <c r="CZ120" s="1106"/>
      <c r="DA120" s="1106"/>
      <c r="DB120" s="1106"/>
      <c r="DC120" s="1106"/>
      <c r="DD120" s="1106"/>
      <c r="DE120" s="1106"/>
      <c r="DF120" s="1107"/>
      <c r="DG120" s="1016">
        <v>3550274</v>
      </c>
      <c r="DH120" s="1017"/>
      <c r="DI120" s="1017"/>
      <c r="DJ120" s="1017"/>
      <c r="DK120" s="1017"/>
      <c r="DL120" s="1017">
        <v>3737463</v>
      </c>
      <c r="DM120" s="1017"/>
      <c r="DN120" s="1017"/>
      <c r="DO120" s="1017"/>
      <c r="DP120" s="1017"/>
      <c r="DQ120" s="1017">
        <v>3973091</v>
      </c>
      <c r="DR120" s="1017"/>
      <c r="DS120" s="1017"/>
      <c r="DT120" s="1017"/>
      <c r="DU120" s="1017"/>
      <c r="DV120" s="1018">
        <v>63.9</v>
      </c>
      <c r="DW120" s="1018"/>
      <c r="DX120" s="1018"/>
      <c r="DY120" s="1018"/>
      <c r="DZ120" s="1019"/>
    </row>
    <row r="121" spans="1:130" s="246" customFormat="1" ht="26.25" customHeight="1">
      <c r="A121" s="1149"/>
      <c r="B121" s="1036"/>
      <c r="C121" s="1057" t="s">
        <v>484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129</v>
      </c>
      <c r="AB121" s="1049"/>
      <c r="AC121" s="1049"/>
      <c r="AD121" s="1049"/>
      <c r="AE121" s="1050"/>
      <c r="AF121" s="1051" t="s">
        <v>129</v>
      </c>
      <c r="AG121" s="1049"/>
      <c r="AH121" s="1049"/>
      <c r="AI121" s="1049"/>
      <c r="AJ121" s="1050"/>
      <c r="AK121" s="1051" t="s">
        <v>456</v>
      </c>
      <c r="AL121" s="1049"/>
      <c r="AM121" s="1049"/>
      <c r="AN121" s="1049"/>
      <c r="AO121" s="1050"/>
      <c r="AP121" s="1052" t="s">
        <v>456</v>
      </c>
      <c r="AQ121" s="1053"/>
      <c r="AR121" s="1053"/>
      <c r="AS121" s="1053"/>
      <c r="AT121" s="1054"/>
      <c r="AU121" s="1082"/>
      <c r="AV121" s="1083"/>
      <c r="AW121" s="1083"/>
      <c r="AX121" s="1083"/>
      <c r="AY121" s="1084"/>
      <c r="AZ121" s="1039" t="s">
        <v>485</v>
      </c>
      <c r="BA121" s="1040"/>
      <c r="BB121" s="1040"/>
      <c r="BC121" s="1040"/>
      <c r="BD121" s="1040"/>
      <c r="BE121" s="1040"/>
      <c r="BF121" s="1040"/>
      <c r="BG121" s="1040"/>
      <c r="BH121" s="1040"/>
      <c r="BI121" s="1040"/>
      <c r="BJ121" s="1040"/>
      <c r="BK121" s="1040"/>
      <c r="BL121" s="1040"/>
      <c r="BM121" s="1040"/>
      <c r="BN121" s="1040"/>
      <c r="BO121" s="1040"/>
      <c r="BP121" s="1041"/>
      <c r="BQ121" s="1009">
        <v>210062</v>
      </c>
      <c r="BR121" s="1010"/>
      <c r="BS121" s="1010"/>
      <c r="BT121" s="1010"/>
      <c r="BU121" s="1010"/>
      <c r="BV121" s="1010">
        <v>196273</v>
      </c>
      <c r="BW121" s="1010"/>
      <c r="BX121" s="1010"/>
      <c r="BY121" s="1010"/>
      <c r="BZ121" s="1010"/>
      <c r="CA121" s="1010">
        <v>182753</v>
      </c>
      <c r="CB121" s="1010"/>
      <c r="CC121" s="1010"/>
      <c r="CD121" s="1010"/>
      <c r="CE121" s="1010"/>
      <c r="CF121" s="1004">
        <v>2.9</v>
      </c>
      <c r="CG121" s="1005"/>
      <c r="CH121" s="1005"/>
      <c r="CI121" s="1005"/>
      <c r="CJ121" s="1005"/>
      <c r="CK121" s="1100"/>
      <c r="CL121" s="1101"/>
      <c r="CM121" s="1101"/>
      <c r="CN121" s="1101"/>
      <c r="CO121" s="1102"/>
      <c r="CP121" s="1110" t="s">
        <v>417</v>
      </c>
      <c r="CQ121" s="1111"/>
      <c r="CR121" s="1111"/>
      <c r="CS121" s="1111"/>
      <c r="CT121" s="1111"/>
      <c r="CU121" s="1111"/>
      <c r="CV121" s="1111"/>
      <c r="CW121" s="1111"/>
      <c r="CX121" s="1111"/>
      <c r="CY121" s="1111"/>
      <c r="CZ121" s="1111"/>
      <c r="DA121" s="1111"/>
      <c r="DB121" s="1111"/>
      <c r="DC121" s="1111"/>
      <c r="DD121" s="1111"/>
      <c r="DE121" s="1111"/>
      <c r="DF121" s="1112"/>
      <c r="DG121" s="1009">
        <v>289157</v>
      </c>
      <c r="DH121" s="1010"/>
      <c r="DI121" s="1010"/>
      <c r="DJ121" s="1010"/>
      <c r="DK121" s="1010"/>
      <c r="DL121" s="1010">
        <v>312421</v>
      </c>
      <c r="DM121" s="1010"/>
      <c r="DN121" s="1010"/>
      <c r="DO121" s="1010"/>
      <c r="DP121" s="1010"/>
      <c r="DQ121" s="1010">
        <v>339712</v>
      </c>
      <c r="DR121" s="1010"/>
      <c r="DS121" s="1010"/>
      <c r="DT121" s="1010"/>
      <c r="DU121" s="1010"/>
      <c r="DV121" s="1011">
        <v>5.5</v>
      </c>
      <c r="DW121" s="1011"/>
      <c r="DX121" s="1011"/>
      <c r="DY121" s="1011"/>
      <c r="DZ121" s="1012"/>
    </row>
    <row r="122" spans="1:130" s="246" customFormat="1" ht="26.25" customHeight="1">
      <c r="A122" s="1149"/>
      <c r="B122" s="1036"/>
      <c r="C122" s="1006" t="s">
        <v>465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129</v>
      </c>
      <c r="AB122" s="1049"/>
      <c r="AC122" s="1049"/>
      <c r="AD122" s="1049"/>
      <c r="AE122" s="1050"/>
      <c r="AF122" s="1051" t="s">
        <v>129</v>
      </c>
      <c r="AG122" s="1049"/>
      <c r="AH122" s="1049"/>
      <c r="AI122" s="1049"/>
      <c r="AJ122" s="1050"/>
      <c r="AK122" s="1051" t="s">
        <v>456</v>
      </c>
      <c r="AL122" s="1049"/>
      <c r="AM122" s="1049"/>
      <c r="AN122" s="1049"/>
      <c r="AO122" s="1050"/>
      <c r="AP122" s="1052" t="s">
        <v>129</v>
      </c>
      <c r="AQ122" s="1053"/>
      <c r="AR122" s="1053"/>
      <c r="AS122" s="1053"/>
      <c r="AT122" s="1054"/>
      <c r="AU122" s="1082"/>
      <c r="AV122" s="1083"/>
      <c r="AW122" s="1083"/>
      <c r="AX122" s="1083"/>
      <c r="AY122" s="1084"/>
      <c r="AZ122" s="1064" t="s">
        <v>486</v>
      </c>
      <c r="BA122" s="1055"/>
      <c r="BB122" s="1055"/>
      <c r="BC122" s="1055"/>
      <c r="BD122" s="1055"/>
      <c r="BE122" s="1055"/>
      <c r="BF122" s="1055"/>
      <c r="BG122" s="1055"/>
      <c r="BH122" s="1055"/>
      <c r="BI122" s="1055"/>
      <c r="BJ122" s="1055"/>
      <c r="BK122" s="1055"/>
      <c r="BL122" s="1055"/>
      <c r="BM122" s="1055"/>
      <c r="BN122" s="1055"/>
      <c r="BO122" s="1055"/>
      <c r="BP122" s="1056"/>
      <c r="BQ122" s="1087">
        <v>16960297</v>
      </c>
      <c r="BR122" s="1088"/>
      <c r="BS122" s="1088"/>
      <c r="BT122" s="1088"/>
      <c r="BU122" s="1088"/>
      <c r="BV122" s="1088">
        <v>17348361</v>
      </c>
      <c r="BW122" s="1088"/>
      <c r="BX122" s="1088"/>
      <c r="BY122" s="1088"/>
      <c r="BZ122" s="1088"/>
      <c r="CA122" s="1088">
        <v>17443125</v>
      </c>
      <c r="CB122" s="1088"/>
      <c r="CC122" s="1088"/>
      <c r="CD122" s="1088"/>
      <c r="CE122" s="1088"/>
      <c r="CF122" s="1108">
        <v>280.5</v>
      </c>
      <c r="CG122" s="1109"/>
      <c r="CH122" s="1109"/>
      <c r="CI122" s="1109"/>
      <c r="CJ122" s="1109"/>
      <c r="CK122" s="1100"/>
      <c r="CL122" s="1101"/>
      <c r="CM122" s="1101"/>
      <c r="CN122" s="1101"/>
      <c r="CO122" s="1102"/>
      <c r="CP122" s="1110" t="s">
        <v>487</v>
      </c>
      <c r="CQ122" s="1111"/>
      <c r="CR122" s="1111"/>
      <c r="CS122" s="1111"/>
      <c r="CT122" s="1111"/>
      <c r="CU122" s="1111"/>
      <c r="CV122" s="1111"/>
      <c r="CW122" s="1111"/>
      <c r="CX122" s="1111"/>
      <c r="CY122" s="1111"/>
      <c r="CZ122" s="1111"/>
      <c r="DA122" s="1111"/>
      <c r="DB122" s="1111"/>
      <c r="DC122" s="1111"/>
      <c r="DD122" s="1111"/>
      <c r="DE122" s="1111"/>
      <c r="DF122" s="1112"/>
      <c r="DG122" s="1009">
        <v>181035</v>
      </c>
      <c r="DH122" s="1010"/>
      <c r="DI122" s="1010"/>
      <c r="DJ122" s="1010"/>
      <c r="DK122" s="1010"/>
      <c r="DL122" s="1010">
        <v>179523</v>
      </c>
      <c r="DM122" s="1010"/>
      <c r="DN122" s="1010"/>
      <c r="DO122" s="1010"/>
      <c r="DP122" s="1010"/>
      <c r="DQ122" s="1010">
        <v>178205</v>
      </c>
      <c r="DR122" s="1010"/>
      <c r="DS122" s="1010"/>
      <c r="DT122" s="1010"/>
      <c r="DU122" s="1010"/>
      <c r="DV122" s="1011">
        <v>2.9</v>
      </c>
      <c r="DW122" s="1011"/>
      <c r="DX122" s="1011"/>
      <c r="DY122" s="1011"/>
      <c r="DZ122" s="1012"/>
    </row>
    <row r="123" spans="1:130" s="246" customFormat="1" ht="26.25" customHeight="1">
      <c r="A123" s="1149"/>
      <c r="B123" s="1036"/>
      <c r="C123" s="1006" t="s">
        <v>471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459</v>
      </c>
      <c r="AB123" s="1049"/>
      <c r="AC123" s="1049"/>
      <c r="AD123" s="1049"/>
      <c r="AE123" s="1050"/>
      <c r="AF123" s="1051" t="s">
        <v>456</v>
      </c>
      <c r="AG123" s="1049"/>
      <c r="AH123" s="1049"/>
      <c r="AI123" s="1049"/>
      <c r="AJ123" s="1050"/>
      <c r="AK123" s="1051" t="s">
        <v>456</v>
      </c>
      <c r="AL123" s="1049"/>
      <c r="AM123" s="1049"/>
      <c r="AN123" s="1049"/>
      <c r="AO123" s="1050"/>
      <c r="AP123" s="1052" t="s">
        <v>129</v>
      </c>
      <c r="AQ123" s="1053"/>
      <c r="AR123" s="1053"/>
      <c r="AS123" s="1053"/>
      <c r="AT123" s="1054"/>
      <c r="AU123" s="1085"/>
      <c r="AV123" s="1086"/>
      <c r="AW123" s="1086"/>
      <c r="AX123" s="1086"/>
      <c r="AY123" s="1086"/>
      <c r="AZ123" s="277" t="s">
        <v>190</v>
      </c>
      <c r="BA123" s="277"/>
      <c r="BB123" s="277"/>
      <c r="BC123" s="277"/>
      <c r="BD123" s="277"/>
      <c r="BE123" s="277"/>
      <c r="BF123" s="277"/>
      <c r="BG123" s="277"/>
      <c r="BH123" s="277"/>
      <c r="BI123" s="277"/>
      <c r="BJ123" s="277"/>
      <c r="BK123" s="277"/>
      <c r="BL123" s="277"/>
      <c r="BM123" s="277"/>
      <c r="BN123" s="277"/>
      <c r="BO123" s="1065" t="s">
        <v>488</v>
      </c>
      <c r="BP123" s="1096"/>
      <c r="BQ123" s="1155">
        <v>21013232</v>
      </c>
      <c r="BR123" s="1156"/>
      <c r="BS123" s="1156"/>
      <c r="BT123" s="1156"/>
      <c r="BU123" s="1156"/>
      <c r="BV123" s="1156">
        <v>21831741</v>
      </c>
      <c r="BW123" s="1156"/>
      <c r="BX123" s="1156"/>
      <c r="BY123" s="1156"/>
      <c r="BZ123" s="1156"/>
      <c r="CA123" s="1156">
        <v>22021708</v>
      </c>
      <c r="CB123" s="1156"/>
      <c r="CC123" s="1156"/>
      <c r="CD123" s="1156"/>
      <c r="CE123" s="1156"/>
      <c r="CF123" s="1089"/>
      <c r="CG123" s="1090"/>
      <c r="CH123" s="1090"/>
      <c r="CI123" s="1090"/>
      <c r="CJ123" s="1091"/>
      <c r="CK123" s="1100"/>
      <c r="CL123" s="1101"/>
      <c r="CM123" s="1101"/>
      <c r="CN123" s="1101"/>
      <c r="CO123" s="1102"/>
      <c r="CP123" s="1110" t="s">
        <v>489</v>
      </c>
      <c r="CQ123" s="1111"/>
      <c r="CR123" s="1111"/>
      <c r="CS123" s="1111"/>
      <c r="CT123" s="1111"/>
      <c r="CU123" s="1111"/>
      <c r="CV123" s="1111"/>
      <c r="CW123" s="1111"/>
      <c r="CX123" s="1111"/>
      <c r="CY123" s="1111"/>
      <c r="CZ123" s="1111"/>
      <c r="DA123" s="1111"/>
      <c r="DB123" s="1111"/>
      <c r="DC123" s="1111"/>
      <c r="DD123" s="1111"/>
      <c r="DE123" s="1111"/>
      <c r="DF123" s="1112"/>
      <c r="DG123" s="1048">
        <v>165691</v>
      </c>
      <c r="DH123" s="1049"/>
      <c r="DI123" s="1049"/>
      <c r="DJ123" s="1049"/>
      <c r="DK123" s="1050"/>
      <c r="DL123" s="1051">
        <v>157477</v>
      </c>
      <c r="DM123" s="1049"/>
      <c r="DN123" s="1049"/>
      <c r="DO123" s="1049"/>
      <c r="DP123" s="1050"/>
      <c r="DQ123" s="1051">
        <v>145463</v>
      </c>
      <c r="DR123" s="1049"/>
      <c r="DS123" s="1049"/>
      <c r="DT123" s="1049"/>
      <c r="DU123" s="1050"/>
      <c r="DV123" s="1052">
        <v>2.2999999999999998</v>
      </c>
      <c r="DW123" s="1053"/>
      <c r="DX123" s="1053"/>
      <c r="DY123" s="1053"/>
      <c r="DZ123" s="1054"/>
    </row>
    <row r="124" spans="1:130" s="246" customFormat="1" ht="26.25" customHeight="1" thickBot="1">
      <c r="A124" s="1149"/>
      <c r="B124" s="1036"/>
      <c r="C124" s="1006" t="s">
        <v>475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129</v>
      </c>
      <c r="AG124" s="1049"/>
      <c r="AH124" s="1049"/>
      <c r="AI124" s="1049"/>
      <c r="AJ124" s="1050"/>
      <c r="AK124" s="1051" t="s">
        <v>129</v>
      </c>
      <c r="AL124" s="1049"/>
      <c r="AM124" s="1049"/>
      <c r="AN124" s="1049"/>
      <c r="AO124" s="1050"/>
      <c r="AP124" s="1052" t="s">
        <v>129</v>
      </c>
      <c r="AQ124" s="1053"/>
      <c r="AR124" s="1053"/>
      <c r="AS124" s="1053"/>
      <c r="AT124" s="1054"/>
      <c r="AU124" s="1151" t="s">
        <v>490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56.9</v>
      </c>
      <c r="BR124" s="1118"/>
      <c r="BS124" s="1118"/>
      <c r="BT124" s="1118"/>
      <c r="BU124" s="1118"/>
      <c r="BV124" s="1118">
        <v>52.7</v>
      </c>
      <c r="BW124" s="1118"/>
      <c r="BX124" s="1118"/>
      <c r="BY124" s="1118"/>
      <c r="BZ124" s="1118"/>
      <c r="CA124" s="1118">
        <v>59.2</v>
      </c>
      <c r="CB124" s="1118"/>
      <c r="CC124" s="1118"/>
      <c r="CD124" s="1118"/>
      <c r="CE124" s="1118"/>
      <c r="CF124" s="1119"/>
      <c r="CG124" s="1120"/>
      <c r="CH124" s="1120"/>
      <c r="CI124" s="1120"/>
      <c r="CJ124" s="1121"/>
      <c r="CK124" s="1103"/>
      <c r="CL124" s="1103"/>
      <c r="CM124" s="1103"/>
      <c r="CN124" s="1103"/>
      <c r="CO124" s="1104"/>
      <c r="CP124" s="1110" t="s">
        <v>491</v>
      </c>
      <c r="CQ124" s="1111"/>
      <c r="CR124" s="1111"/>
      <c r="CS124" s="1111"/>
      <c r="CT124" s="1111"/>
      <c r="CU124" s="1111"/>
      <c r="CV124" s="1111"/>
      <c r="CW124" s="1111"/>
      <c r="CX124" s="1111"/>
      <c r="CY124" s="1111"/>
      <c r="CZ124" s="1111"/>
      <c r="DA124" s="1111"/>
      <c r="DB124" s="1111"/>
      <c r="DC124" s="1111"/>
      <c r="DD124" s="1111"/>
      <c r="DE124" s="1111"/>
      <c r="DF124" s="1112"/>
      <c r="DG124" s="1095">
        <v>119536</v>
      </c>
      <c r="DH124" s="1074"/>
      <c r="DI124" s="1074"/>
      <c r="DJ124" s="1074"/>
      <c r="DK124" s="1075"/>
      <c r="DL124" s="1073">
        <v>130836</v>
      </c>
      <c r="DM124" s="1074"/>
      <c r="DN124" s="1074"/>
      <c r="DO124" s="1074"/>
      <c r="DP124" s="1075"/>
      <c r="DQ124" s="1073">
        <v>137574</v>
      </c>
      <c r="DR124" s="1074"/>
      <c r="DS124" s="1074"/>
      <c r="DT124" s="1074"/>
      <c r="DU124" s="1075"/>
      <c r="DV124" s="1076">
        <v>2.2000000000000002</v>
      </c>
      <c r="DW124" s="1077"/>
      <c r="DX124" s="1077"/>
      <c r="DY124" s="1077"/>
      <c r="DZ124" s="1078"/>
    </row>
    <row r="125" spans="1:130" s="246" customFormat="1" ht="26.25" customHeight="1">
      <c r="A125" s="1149"/>
      <c r="B125" s="1036"/>
      <c r="C125" s="1006" t="s">
        <v>477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129</v>
      </c>
      <c r="AB125" s="1049"/>
      <c r="AC125" s="1049"/>
      <c r="AD125" s="1049"/>
      <c r="AE125" s="1050"/>
      <c r="AF125" s="1051" t="s">
        <v>129</v>
      </c>
      <c r="AG125" s="1049"/>
      <c r="AH125" s="1049"/>
      <c r="AI125" s="1049"/>
      <c r="AJ125" s="1050"/>
      <c r="AK125" s="1051" t="s">
        <v>129</v>
      </c>
      <c r="AL125" s="1049"/>
      <c r="AM125" s="1049"/>
      <c r="AN125" s="1049"/>
      <c r="AO125" s="1050"/>
      <c r="AP125" s="1052" t="s">
        <v>129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492</v>
      </c>
      <c r="CL125" s="1098"/>
      <c r="CM125" s="1098"/>
      <c r="CN125" s="1098"/>
      <c r="CO125" s="1099"/>
      <c r="CP125" s="1030" t="s">
        <v>493</v>
      </c>
      <c r="CQ125" s="979"/>
      <c r="CR125" s="979"/>
      <c r="CS125" s="979"/>
      <c r="CT125" s="979"/>
      <c r="CU125" s="979"/>
      <c r="CV125" s="979"/>
      <c r="CW125" s="979"/>
      <c r="CX125" s="979"/>
      <c r="CY125" s="979"/>
      <c r="CZ125" s="979"/>
      <c r="DA125" s="979"/>
      <c r="DB125" s="979"/>
      <c r="DC125" s="979"/>
      <c r="DD125" s="979"/>
      <c r="DE125" s="979"/>
      <c r="DF125" s="980"/>
      <c r="DG125" s="1016" t="s">
        <v>129</v>
      </c>
      <c r="DH125" s="1017"/>
      <c r="DI125" s="1017"/>
      <c r="DJ125" s="1017"/>
      <c r="DK125" s="1017"/>
      <c r="DL125" s="1017" t="s">
        <v>129</v>
      </c>
      <c r="DM125" s="1017"/>
      <c r="DN125" s="1017"/>
      <c r="DO125" s="1017"/>
      <c r="DP125" s="1017"/>
      <c r="DQ125" s="1017" t="s">
        <v>459</v>
      </c>
      <c r="DR125" s="1017"/>
      <c r="DS125" s="1017"/>
      <c r="DT125" s="1017"/>
      <c r="DU125" s="1017"/>
      <c r="DV125" s="1018" t="s">
        <v>129</v>
      </c>
      <c r="DW125" s="1018"/>
      <c r="DX125" s="1018"/>
      <c r="DY125" s="1018"/>
      <c r="DZ125" s="1019"/>
    </row>
    <row r="126" spans="1:130" s="246" customFormat="1" ht="26.25" customHeight="1" thickBot="1">
      <c r="A126" s="1149"/>
      <c r="B126" s="1036"/>
      <c r="C126" s="1006" t="s">
        <v>479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92755</v>
      </c>
      <c r="AB126" s="1049"/>
      <c r="AC126" s="1049"/>
      <c r="AD126" s="1049"/>
      <c r="AE126" s="1050"/>
      <c r="AF126" s="1051">
        <v>83078</v>
      </c>
      <c r="AG126" s="1049"/>
      <c r="AH126" s="1049"/>
      <c r="AI126" s="1049"/>
      <c r="AJ126" s="1050"/>
      <c r="AK126" s="1051">
        <v>82773</v>
      </c>
      <c r="AL126" s="1049"/>
      <c r="AM126" s="1049"/>
      <c r="AN126" s="1049"/>
      <c r="AO126" s="1050"/>
      <c r="AP126" s="1052">
        <v>1.3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494</v>
      </c>
      <c r="CQ126" s="1040"/>
      <c r="CR126" s="1040"/>
      <c r="CS126" s="1040"/>
      <c r="CT126" s="1040"/>
      <c r="CU126" s="1040"/>
      <c r="CV126" s="1040"/>
      <c r="CW126" s="1040"/>
      <c r="CX126" s="1040"/>
      <c r="CY126" s="1040"/>
      <c r="CZ126" s="1040"/>
      <c r="DA126" s="1040"/>
      <c r="DB126" s="1040"/>
      <c r="DC126" s="1040"/>
      <c r="DD126" s="1040"/>
      <c r="DE126" s="1040"/>
      <c r="DF126" s="1041"/>
      <c r="DG126" s="1009" t="s">
        <v>459</v>
      </c>
      <c r="DH126" s="1010"/>
      <c r="DI126" s="1010"/>
      <c r="DJ126" s="1010"/>
      <c r="DK126" s="1010"/>
      <c r="DL126" s="1010" t="s">
        <v>129</v>
      </c>
      <c r="DM126" s="1010"/>
      <c r="DN126" s="1010"/>
      <c r="DO126" s="1010"/>
      <c r="DP126" s="1010"/>
      <c r="DQ126" s="1010" t="s">
        <v>129</v>
      </c>
      <c r="DR126" s="1010"/>
      <c r="DS126" s="1010"/>
      <c r="DT126" s="1010"/>
      <c r="DU126" s="1010"/>
      <c r="DV126" s="1011" t="s">
        <v>129</v>
      </c>
      <c r="DW126" s="1011"/>
      <c r="DX126" s="1011"/>
      <c r="DY126" s="1011"/>
      <c r="DZ126" s="1012"/>
    </row>
    <row r="127" spans="1:130" s="246" customFormat="1" ht="26.25" customHeight="1">
      <c r="A127" s="1150"/>
      <c r="B127" s="1038"/>
      <c r="C127" s="1092" t="s">
        <v>495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7019</v>
      </c>
      <c r="AB127" s="1049"/>
      <c r="AC127" s="1049"/>
      <c r="AD127" s="1049"/>
      <c r="AE127" s="1050"/>
      <c r="AF127" s="1051">
        <v>6255</v>
      </c>
      <c r="AG127" s="1049"/>
      <c r="AH127" s="1049"/>
      <c r="AI127" s="1049"/>
      <c r="AJ127" s="1050"/>
      <c r="AK127" s="1051">
        <v>5504</v>
      </c>
      <c r="AL127" s="1049"/>
      <c r="AM127" s="1049"/>
      <c r="AN127" s="1049"/>
      <c r="AO127" s="1050"/>
      <c r="AP127" s="1052">
        <v>0.1</v>
      </c>
      <c r="AQ127" s="1053"/>
      <c r="AR127" s="1053"/>
      <c r="AS127" s="1053"/>
      <c r="AT127" s="1054"/>
      <c r="AU127" s="282"/>
      <c r="AV127" s="282"/>
      <c r="AW127" s="282"/>
      <c r="AX127" s="1122" t="s">
        <v>496</v>
      </c>
      <c r="AY127" s="1123"/>
      <c r="AZ127" s="1123"/>
      <c r="BA127" s="1123"/>
      <c r="BB127" s="1123"/>
      <c r="BC127" s="1123"/>
      <c r="BD127" s="1123"/>
      <c r="BE127" s="1124"/>
      <c r="BF127" s="1125" t="s">
        <v>497</v>
      </c>
      <c r="BG127" s="1123"/>
      <c r="BH127" s="1123"/>
      <c r="BI127" s="1123"/>
      <c r="BJ127" s="1123"/>
      <c r="BK127" s="1123"/>
      <c r="BL127" s="1124"/>
      <c r="BM127" s="1125" t="s">
        <v>498</v>
      </c>
      <c r="BN127" s="1123"/>
      <c r="BO127" s="1123"/>
      <c r="BP127" s="1123"/>
      <c r="BQ127" s="1123"/>
      <c r="BR127" s="1123"/>
      <c r="BS127" s="1124"/>
      <c r="BT127" s="1125" t="s">
        <v>499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500</v>
      </c>
      <c r="CQ127" s="1040"/>
      <c r="CR127" s="1040"/>
      <c r="CS127" s="1040"/>
      <c r="CT127" s="1040"/>
      <c r="CU127" s="1040"/>
      <c r="CV127" s="1040"/>
      <c r="CW127" s="1040"/>
      <c r="CX127" s="1040"/>
      <c r="CY127" s="1040"/>
      <c r="CZ127" s="1040"/>
      <c r="DA127" s="1040"/>
      <c r="DB127" s="1040"/>
      <c r="DC127" s="1040"/>
      <c r="DD127" s="1040"/>
      <c r="DE127" s="1040"/>
      <c r="DF127" s="1041"/>
      <c r="DG127" s="1009" t="s">
        <v>456</v>
      </c>
      <c r="DH127" s="1010"/>
      <c r="DI127" s="1010"/>
      <c r="DJ127" s="1010"/>
      <c r="DK127" s="1010"/>
      <c r="DL127" s="1010" t="s">
        <v>459</v>
      </c>
      <c r="DM127" s="1010"/>
      <c r="DN127" s="1010"/>
      <c r="DO127" s="1010"/>
      <c r="DP127" s="1010"/>
      <c r="DQ127" s="1010" t="s">
        <v>129</v>
      </c>
      <c r="DR127" s="1010"/>
      <c r="DS127" s="1010"/>
      <c r="DT127" s="1010"/>
      <c r="DU127" s="1010"/>
      <c r="DV127" s="1011" t="s">
        <v>472</v>
      </c>
      <c r="DW127" s="1011"/>
      <c r="DX127" s="1011"/>
      <c r="DY127" s="1011"/>
      <c r="DZ127" s="1012"/>
    </row>
    <row r="128" spans="1:130" s="246" customFormat="1" ht="26.25" customHeight="1" thickBot="1">
      <c r="A128" s="1133" t="s">
        <v>501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502</v>
      </c>
      <c r="X128" s="1135"/>
      <c r="Y128" s="1135"/>
      <c r="Z128" s="1136"/>
      <c r="AA128" s="1137">
        <v>18269</v>
      </c>
      <c r="AB128" s="1138"/>
      <c r="AC128" s="1138"/>
      <c r="AD128" s="1138"/>
      <c r="AE128" s="1139"/>
      <c r="AF128" s="1140">
        <v>17548</v>
      </c>
      <c r="AG128" s="1138"/>
      <c r="AH128" s="1138"/>
      <c r="AI128" s="1138"/>
      <c r="AJ128" s="1139"/>
      <c r="AK128" s="1140">
        <v>17578</v>
      </c>
      <c r="AL128" s="1138"/>
      <c r="AM128" s="1138"/>
      <c r="AN128" s="1138"/>
      <c r="AO128" s="1139"/>
      <c r="AP128" s="1141"/>
      <c r="AQ128" s="1142"/>
      <c r="AR128" s="1142"/>
      <c r="AS128" s="1142"/>
      <c r="AT128" s="1143"/>
      <c r="AU128" s="282"/>
      <c r="AV128" s="282"/>
      <c r="AW128" s="282"/>
      <c r="AX128" s="978" t="s">
        <v>503</v>
      </c>
      <c r="AY128" s="979"/>
      <c r="AZ128" s="979"/>
      <c r="BA128" s="979"/>
      <c r="BB128" s="979"/>
      <c r="BC128" s="979"/>
      <c r="BD128" s="979"/>
      <c r="BE128" s="980"/>
      <c r="BF128" s="1144" t="s">
        <v>129</v>
      </c>
      <c r="BG128" s="1145"/>
      <c r="BH128" s="1145"/>
      <c r="BI128" s="1145"/>
      <c r="BJ128" s="1145"/>
      <c r="BK128" s="1145"/>
      <c r="BL128" s="1146"/>
      <c r="BM128" s="1144">
        <v>13.84</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504</v>
      </c>
      <c r="CQ128" s="1127"/>
      <c r="CR128" s="1127"/>
      <c r="CS128" s="1127"/>
      <c r="CT128" s="1127"/>
      <c r="CU128" s="1127"/>
      <c r="CV128" s="1127"/>
      <c r="CW128" s="1127"/>
      <c r="CX128" s="1127"/>
      <c r="CY128" s="1127"/>
      <c r="CZ128" s="1127"/>
      <c r="DA128" s="1127"/>
      <c r="DB128" s="1127"/>
      <c r="DC128" s="1127"/>
      <c r="DD128" s="1127"/>
      <c r="DE128" s="1127"/>
      <c r="DF128" s="1128"/>
      <c r="DG128" s="1129" t="s">
        <v>129</v>
      </c>
      <c r="DH128" s="1130"/>
      <c r="DI128" s="1130"/>
      <c r="DJ128" s="1130"/>
      <c r="DK128" s="1130"/>
      <c r="DL128" s="1130" t="s">
        <v>129</v>
      </c>
      <c r="DM128" s="1130"/>
      <c r="DN128" s="1130"/>
      <c r="DO128" s="1130"/>
      <c r="DP128" s="1130"/>
      <c r="DQ128" s="1130" t="s">
        <v>129</v>
      </c>
      <c r="DR128" s="1130"/>
      <c r="DS128" s="1130"/>
      <c r="DT128" s="1130"/>
      <c r="DU128" s="1130"/>
      <c r="DV128" s="1131" t="s">
        <v>472</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505</v>
      </c>
      <c r="X129" s="1164"/>
      <c r="Y129" s="1164"/>
      <c r="Z129" s="1165"/>
      <c r="AA129" s="1048">
        <v>7562358</v>
      </c>
      <c r="AB129" s="1049"/>
      <c r="AC129" s="1049"/>
      <c r="AD129" s="1049"/>
      <c r="AE129" s="1050"/>
      <c r="AF129" s="1051">
        <v>7699334</v>
      </c>
      <c r="AG129" s="1049"/>
      <c r="AH129" s="1049"/>
      <c r="AI129" s="1049"/>
      <c r="AJ129" s="1050"/>
      <c r="AK129" s="1051">
        <v>7666785</v>
      </c>
      <c r="AL129" s="1049"/>
      <c r="AM129" s="1049"/>
      <c r="AN129" s="1049"/>
      <c r="AO129" s="1050"/>
      <c r="AP129" s="1166"/>
      <c r="AQ129" s="1167"/>
      <c r="AR129" s="1167"/>
      <c r="AS129" s="1167"/>
      <c r="AT129" s="1168"/>
      <c r="AU129" s="284"/>
      <c r="AV129" s="284"/>
      <c r="AW129" s="284"/>
      <c r="AX129" s="1157" t="s">
        <v>506</v>
      </c>
      <c r="AY129" s="1040"/>
      <c r="AZ129" s="1040"/>
      <c r="BA129" s="1040"/>
      <c r="BB129" s="1040"/>
      <c r="BC129" s="1040"/>
      <c r="BD129" s="1040"/>
      <c r="BE129" s="1041"/>
      <c r="BF129" s="1158" t="s">
        <v>449</v>
      </c>
      <c r="BG129" s="1159"/>
      <c r="BH129" s="1159"/>
      <c r="BI129" s="1159"/>
      <c r="BJ129" s="1159"/>
      <c r="BK129" s="1159"/>
      <c r="BL129" s="1160"/>
      <c r="BM129" s="1158">
        <v>18.84</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507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508</v>
      </c>
      <c r="X130" s="1164"/>
      <c r="Y130" s="1164"/>
      <c r="Z130" s="1165"/>
      <c r="AA130" s="1048">
        <v>1380724</v>
      </c>
      <c r="AB130" s="1049"/>
      <c r="AC130" s="1049"/>
      <c r="AD130" s="1049"/>
      <c r="AE130" s="1050"/>
      <c r="AF130" s="1051">
        <v>1436381</v>
      </c>
      <c r="AG130" s="1049"/>
      <c r="AH130" s="1049"/>
      <c r="AI130" s="1049"/>
      <c r="AJ130" s="1050"/>
      <c r="AK130" s="1051">
        <v>1448135</v>
      </c>
      <c r="AL130" s="1049"/>
      <c r="AM130" s="1049"/>
      <c r="AN130" s="1049"/>
      <c r="AO130" s="1050"/>
      <c r="AP130" s="1166"/>
      <c r="AQ130" s="1167"/>
      <c r="AR130" s="1167"/>
      <c r="AS130" s="1167"/>
      <c r="AT130" s="1168"/>
      <c r="AU130" s="284"/>
      <c r="AV130" s="284"/>
      <c r="AW130" s="284"/>
      <c r="AX130" s="1157" t="s">
        <v>509</v>
      </c>
      <c r="AY130" s="1040"/>
      <c r="AZ130" s="1040"/>
      <c r="BA130" s="1040"/>
      <c r="BB130" s="1040"/>
      <c r="BC130" s="1040"/>
      <c r="BD130" s="1040"/>
      <c r="BE130" s="1041"/>
      <c r="BF130" s="1194">
        <v>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510</v>
      </c>
      <c r="X131" s="1202"/>
      <c r="Y131" s="1202"/>
      <c r="Z131" s="1203"/>
      <c r="AA131" s="1095">
        <v>6181634</v>
      </c>
      <c r="AB131" s="1074"/>
      <c r="AC131" s="1074"/>
      <c r="AD131" s="1074"/>
      <c r="AE131" s="1075"/>
      <c r="AF131" s="1073">
        <v>6262953</v>
      </c>
      <c r="AG131" s="1074"/>
      <c r="AH131" s="1074"/>
      <c r="AI131" s="1074"/>
      <c r="AJ131" s="1075"/>
      <c r="AK131" s="1073">
        <v>6218650</v>
      </c>
      <c r="AL131" s="1074"/>
      <c r="AM131" s="1074"/>
      <c r="AN131" s="1074"/>
      <c r="AO131" s="1075"/>
      <c r="AP131" s="1204"/>
      <c r="AQ131" s="1205"/>
      <c r="AR131" s="1205"/>
      <c r="AS131" s="1205"/>
      <c r="AT131" s="1206"/>
      <c r="AU131" s="284"/>
      <c r="AV131" s="284"/>
      <c r="AW131" s="284"/>
      <c r="AX131" s="1176" t="s">
        <v>511</v>
      </c>
      <c r="AY131" s="1127"/>
      <c r="AZ131" s="1127"/>
      <c r="BA131" s="1127"/>
      <c r="BB131" s="1127"/>
      <c r="BC131" s="1127"/>
      <c r="BD131" s="1127"/>
      <c r="BE131" s="1128"/>
      <c r="BF131" s="1177">
        <v>59.2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512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513</v>
      </c>
      <c r="W132" s="1187"/>
      <c r="X132" s="1187"/>
      <c r="Y132" s="1187"/>
      <c r="Z132" s="1188"/>
      <c r="AA132" s="1189">
        <v>8.7050770069999999</v>
      </c>
      <c r="AB132" s="1190"/>
      <c r="AC132" s="1190"/>
      <c r="AD132" s="1190"/>
      <c r="AE132" s="1191"/>
      <c r="AF132" s="1192">
        <v>8.9427782709999999</v>
      </c>
      <c r="AG132" s="1190"/>
      <c r="AH132" s="1190"/>
      <c r="AI132" s="1190"/>
      <c r="AJ132" s="1191"/>
      <c r="AK132" s="1192">
        <v>9.4026034589999998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514</v>
      </c>
      <c r="W133" s="1170"/>
      <c r="X133" s="1170"/>
      <c r="Y133" s="1170"/>
      <c r="Z133" s="1171"/>
      <c r="AA133" s="1172">
        <v>8.9</v>
      </c>
      <c r="AB133" s="1173"/>
      <c r="AC133" s="1173"/>
      <c r="AD133" s="1173"/>
      <c r="AE133" s="1174"/>
      <c r="AF133" s="1172">
        <v>8.8000000000000007</v>
      </c>
      <c r="AG133" s="1173"/>
      <c r="AH133" s="1173"/>
      <c r="AI133" s="1173"/>
      <c r="AJ133" s="1174"/>
      <c r="AK133" s="1172">
        <v>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qfrOS+NW82S/wGK6kLuRCrDZ58cV9trdJIi9RzcGSaB1GpHrCIno5Hbw9rwytlLJq8H6LKAwa5y6MCzslMTW6Q==" saltValue="TRYF5kG23iewZcQiPfT3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QmfA28S+9Ru1oINf/YrYti3nmpjqKXyZfj3nI4/JhymfutxskvdNWkebIV8DwcyG8rI4i972bR7e1c+dt6svWg==" saltValue="yXFBQjK2X/2MD3U/B6Hy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mCRqFaIBty0O9nUjjwv5Wy3HSq1FZ7h3I6f9r7DQjyjLZdtyAtU9KCfpYMMyF2t3Ir1qYNAo6ft4WPFE8UxPg==" saltValue="laliy3SJ2LvgWp2redp26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518</v>
      </c>
      <c r="AP7" s="303"/>
      <c r="AQ7" s="304" t="s">
        <v>519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520</v>
      </c>
      <c r="AQ8" s="310" t="s">
        <v>521</v>
      </c>
      <c r="AR8" s="311" t="s">
        <v>522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523</v>
      </c>
      <c r="AL9" s="1213"/>
      <c r="AM9" s="1213"/>
      <c r="AN9" s="1214"/>
      <c r="AO9" s="312">
        <v>1517197</v>
      </c>
      <c r="AP9" s="312">
        <v>57311</v>
      </c>
      <c r="AQ9" s="313">
        <v>56489</v>
      </c>
      <c r="AR9" s="314">
        <v>1.5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524</v>
      </c>
      <c r="AL10" s="1213"/>
      <c r="AM10" s="1213"/>
      <c r="AN10" s="1214"/>
      <c r="AO10" s="315">
        <v>364493</v>
      </c>
      <c r="AP10" s="315">
        <v>13768</v>
      </c>
      <c r="AQ10" s="316">
        <v>5759</v>
      </c>
      <c r="AR10" s="317">
        <v>139.1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525</v>
      </c>
      <c r="AL11" s="1213"/>
      <c r="AM11" s="1213"/>
      <c r="AN11" s="1214"/>
      <c r="AO11" s="315">
        <v>389341</v>
      </c>
      <c r="AP11" s="315">
        <v>14707</v>
      </c>
      <c r="AQ11" s="316">
        <v>8418</v>
      </c>
      <c r="AR11" s="317">
        <v>74.7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526</v>
      </c>
      <c r="AL12" s="1213"/>
      <c r="AM12" s="1213"/>
      <c r="AN12" s="1214"/>
      <c r="AO12" s="315" t="s">
        <v>527</v>
      </c>
      <c r="AP12" s="315" t="s">
        <v>527</v>
      </c>
      <c r="AQ12" s="316">
        <v>199</v>
      </c>
      <c r="AR12" s="317" t="s">
        <v>527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528</v>
      </c>
      <c r="AL13" s="1213"/>
      <c r="AM13" s="1213"/>
      <c r="AN13" s="1214"/>
      <c r="AO13" s="315" t="s">
        <v>527</v>
      </c>
      <c r="AP13" s="315" t="s">
        <v>527</v>
      </c>
      <c r="AQ13" s="316">
        <v>11</v>
      </c>
      <c r="AR13" s="317" t="s">
        <v>527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529</v>
      </c>
      <c r="AL14" s="1213"/>
      <c r="AM14" s="1213"/>
      <c r="AN14" s="1214"/>
      <c r="AO14" s="315">
        <v>38530</v>
      </c>
      <c r="AP14" s="315">
        <v>1455</v>
      </c>
      <c r="AQ14" s="316">
        <v>2749</v>
      </c>
      <c r="AR14" s="317">
        <v>-47.1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530</v>
      </c>
      <c r="AL15" s="1213"/>
      <c r="AM15" s="1213"/>
      <c r="AN15" s="1214"/>
      <c r="AO15" s="315">
        <v>37447</v>
      </c>
      <c r="AP15" s="315">
        <v>1415</v>
      </c>
      <c r="AQ15" s="316">
        <v>1213</v>
      </c>
      <c r="AR15" s="317">
        <v>16.7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531</v>
      </c>
      <c r="AL16" s="1216"/>
      <c r="AM16" s="1216"/>
      <c r="AN16" s="1217"/>
      <c r="AO16" s="315">
        <v>-127778</v>
      </c>
      <c r="AP16" s="315">
        <v>-4827</v>
      </c>
      <c r="AQ16" s="316">
        <v>-4842</v>
      </c>
      <c r="AR16" s="317">
        <v>-0.3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190</v>
      </c>
      <c r="AL17" s="1216"/>
      <c r="AM17" s="1216"/>
      <c r="AN17" s="1217"/>
      <c r="AO17" s="315">
        <v>2219230</v>
      </c>
      <c r="AP17" s="315">
        <v>83830</v>
      </c>
      <c r="AQ17" s="316">
        <v>69997</v>
      </c>
      <c r="AR17" s="317">
        <v>19.8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533</v>
      </c>
      <c r="AP20" s="323" t="s">
        <v>534</v>
      </c>
      <c r="AQ20" s="324" t="s">
        <v>535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536</v>
      </c>
      <c r="AL21" s="1208"/>
      <c r="AM21" s="1208"/>
      <c r="AN21" s="1209"/>
      <c r="AO21" s="327">
        <v>7.06</v>
      </c>
      <c r="AP21" s="328">
        <v>6.51</v>
      </c>
      <c r="AQ21" s="329">
        <v>0.55000000000000004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537</v>
      </c>
      <c r="AL22" s="1208"/>
      <c r="AM22" s="1208"/>
      <c r="AN22" s="1209"/>
      <c r="AO22" s="332">
        <v>95.9</v>
      </c>
      <c r="AP22" s="333">
        <v>97.2</v>
      </c>
      <c r="AQ22" s="334">
        <v>-1.3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518</v>
      </c>
      <c r="AP30" s="303"/>
      <c r="AQ30" s="304" t="s">
        <v>519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520</v>
      </c>
      <c r="AQ31" s="310" t="s">
        <v>521</v>
      </c>
      <c r="AR31" s="311" t="s">
        <v>522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541</v>
      </c>
      <c r="AL32" s="1224"/>
      <c r="AM32" s="1224"/>
      <c r="AN32" s="1225"/>
      <c r="AO32" s="342">
        <v>1539667</v>
      </c>
      <c r="AP32" s="342">
        <v>58160</v>
      </c>
      <c r="AQ32" s="343">
        <v>31531</v>
      </c>
      <c r="AR32" s="344">
        <v>84.5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542</v>
      </c>
      <c r="AL33" s="1224"/>
      <c r="AM33" s="1224"/>
      <c r="AN33" s="1225"/>
      <c r="AO33" s="342" t="s">
        <v>527</v>
      </c>
      <c r="AP33" s="342" t="s">
        <v>527</v>
      </c>
      <c r="AQ33" s="343" t="s">
        <v>527</v>
      </c>
      <c r="AR33" s="344" t="s">
        <v>527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543</v>
      </c>
      <c r="AL34" s="1224"/>
      <c r="AM34" s="1224"/>
      <c r="AN34" s="1225"/>
      <c r="AO34" s="342" t="s">
        <v>527</v>
      </c>
      <c r="AP34" s="342" t="s">
        <v>527</v>
      </c>
      <c r="AQ34" s="343" t="s">
        <v>527</v>
      </c>
      <c r="AR34" s="344" t="s">
        <v>527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544</v>
      </c>
      <c r="AL35" s="1224"/>
      <c r="AM35" s="1224"/>
      <c r="AN35" s="1225"/>
      <c r="AO35" s="342">
        <v>356075</v>
      </c>
      <c r="AP35" s="342">
        <v>13450</v>
      </c>
      <c r="AQ35" s="343">
        <v>9647</v>
      </c>
      <c r="AR35" s="344">
        <v>39.4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545</v>
      </c>
      <c r="AL36" s="1224"/>
      <c r="AM36" s="1224"/>
      <c r="AN36" s="1225"/>
      <c r="AO36" s="342">
        <v>66409</v>
      </c>
      <c r="AP36" s="342">
        <v>2509</v>
      </c>
      <c r="AQ36" s="343">
        <v>2316</v>
      </c>
      <c r="AR36" s="344">
        <v>8.3000000000000007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546</v>
      </c>
      <c r="AL37" s="1224"/>
      <c r="AM37" s="1224"/>
      <c r="AN37" s="1225"/>
      <c r="AO37" s="342">
        <v>88277</v>
      </c>
      <c r="AP37" s="342">
        <v>3335</v>
      </c>
      <c r="AQ37" s="343">
        <v>1006</v>
      </c>
      <c r="AR37" s="344">
        <v>231.5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547</v>
      </c>
      <c r="AL38" s="1227"/>
      <c r="AM38" s="1227"/>
      <c r="AN38" s="1228"/>
      <c r="AO38" s="345" t="s">
        <v>527</v>
      </c>
      <c r="AP38" s="345" t="s">
        <v>527</v>
      </c>
      <c r="AQ38" s="346">
        <v>1</v>
      </c>
      <c r="AR38" s="334" t="s">
        <v>527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548</v>
      </c>
      <c r="AL39" s="1227"/>
      <c r="AM39" s="1227"/>
      <c r="AN39" s="1228"/>
      <c r="AO39" s="342">
        <v>-17578</v>
      </c>
      <c r="AP39" s="342">
        <v>-664</v>
      </c>
      <c r="AQ39" s="343">
        <v>-3160</v>
      </c>
      <c r="AR39" s="344">
        <v>-79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549</v>
      </c>
      <c r="AL40" s="1224"/>
      <c r="AM40" s="1224"/>
      <c r="AN40" s="1225"/>
      <c r="AO40" s="342">
        <v>-1448135</v>
      </c>
      <c r="AP40" s="342">
        <v>-54702</v>
      </c>
      <c r="AQ40" s="343">
        <v>-28415</v>
      </c>
      <c r="AR40" s="344">
        <v>92.5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303</v>
      </c>
      <c r="AL41" s="1230"/>
      <c r="AM41" s="1230"/>
      <c r="AN41" s="1231"/>
      <c r="AO41" s="342">
        <v>584715</v>
      </c>
      <c r="AP41" s="342">
        <v>22087</v>
      </c>
      <c r="AQ41" s="343">
        <v>12925</v>
      </c>
      <c r="AR41" s="344">
        <v>70.900000000000006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518</v>
      </c>
      <c r="AN49" s="1220" t="s">
        <v>553</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554</v>
      </c>
      <c r="AO50" s="359" t="s">
        <v>555</v>
      </c>
      <c r="AP50" s="360" t="s">
        <v>556</v>
      </c>
      <c r="AQ50" s="361" t="s">
        <v>557</v>
      </c>
      <c r="AR50" s="362" t="s">
        <v>558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559</v>
      </c>
      <c r="AL51" s="355"/>
      <c r="AM51" s="363">
        <v>1410783</v>
      </c>
      <c r="AN51" s="364">
        <v>53231</v>
      </c>
      <c r="AO51" s="365">
        <v>41.6</v>
      </c>
      <c r="AP51" s="366">
        <v>53292</v>
      </c>
      <c r="AQ51" s="367">
        <v>0</v>
      </c>
      <c r="AR51" s="368">
        <v>41.6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560</v>
      </c>
      <c r="AM52" s="371">
        <v>1159150</v>
      </c>
      <c r="AN52" s="372">
        <v>43737</v>
      </c>
      <c r="AO52" s="373">
        <v>36.5</v>
      </c>
      <c r="AP52" s="374">
        <v>28900</v>
      </c>
      <c r="AQ52" s="375">
        <v>18.899999999999999</v>
      </c>
      <c r="AR52" s="376">
        <v>17.600000000000001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561</v>
      </c>
      <c r="AL53" s="355"/>
      <c r="AM53" s="363">
        <v>1444505</v>
      </c>
      <c r="AN53" s="364">
        <v>54444</v>
      </c>
      <c r="AO53" s="365">
        <v>2.2999999999999998</v>
      </c>
      <c r="AP53" s="366">
        <v>49919</v>
      </c>
      <c r="AQ53" s="367">
        <v>-6.3</v>
      </c>
      <c r="AR53" s="368">
        <v>8.6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560</v>
      </c>
      <c r="AM54" s="371">
        <v>959573</v>
      </c>
      <c r="AN54" s="372">
        <v>36167</v>
      </c>
      <c r="AO54" s="373">
        <v>-17.3</v>
      </c>
      <c r="AP54" s="374">
        <v>26398</v>
      </c>
      <c r="AQ54" s="375">
        <v>-8.6999999999999993</v>
      </c>
      <c r="AR54" s="376">
        <v>-8.6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562</v>
      </c>
      <c r="AL55" s="355"/>
      <c r="AM55" s="363">
        <v>1887077</v>
      </c>
      <c r="AN55" s="364">
        <v>71063</v>
      </c>
      <c r="AO55" s="365">
        <v>30.5</v>
      </c>
      <c r="AP55" s="366">
        <v>47738</v>
      </c>
      <c r="AQ55" s="367">
        <v>-4.4000000000000004</v>
      </c>
      <c r="AR55" s="368">
        <v>34.9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560</v>
      </c>
      <c r="AM56" s="371">
        <v>1268575</v>
      </c>
      <c r="AN56" s="372">
        <v>47772</v>
      </c>
      <c r="AO56" s="373">
        <v>32.1</v>
      </c>
      <c r="AP56" s="374">
        <v>24937</v>
      </c>
      <c r="AQ56" s="375">
        <v>-5.5</v>
      </c>
      <c r="AR56" s="376">
        <v>37.6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563</v>
      </c>
      <c r="AL57" s="355"/>
      <c r="AM57" s="363">
        <v>2010341</v>
      </c>
      <c r="AN57" s="364">
        <v>75810</v>
      </c>
      <c r="AO57" s="365">
        <v>6.7</v>
      </c>
      <c r="AP57" s="366">
        <v>52191</v>
      </c>
      <c r="AQ57" s="367">
        <v>9.3000000000000007</v>
      </c>
      <c r="AR57" s="368">
        <v>-2.6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560</v>
      </c>
      <c r="AM58" s="371">
        <v>1528807</v>
      </c>
      <c r="AN58" s="372">
        <v>57652</v>
      </c>
      <c r="AO58" s="373">
        <v>20.7</v>
      </c>
      <c r="AP58" s="374">
        <v>24843</v>
      </c>
      <c r="AQ58" s="375">
        <v>-0.4</v>
      </c>
      <c r="AR58" s="376">
        <v>21.1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564</v>
      </c>
      <c r="AL59" s="355"/>
      <c r="AM59" s="363">
        <v>1708794</v>
      </c>
      <c r="AN59" s="364">
        <v>64549</v>
      </c>
      <c r="AO59" s="365">
        <v>-14.9</v>
      </c>
      <c r="AP59" s="366">
        <v>47387</v>
      </c>
      <c r="AQ59" s="367">
        <v>-9.1999999999999993</v>
      </c>
      <c r="AR59" s="368">
        <v>-5.7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560</v>
      </c>
      <c r="AM60" s="371">
        <v>1523803</v>
      </c>
      <c r="AN60" s="372">
        <v>57561</v>
      </c>
      <c r="AO60" s="373">
        <v>-0.2</v>
      </c>
      <c r="AP60" s="374">
        <v>24928</v>
      </c>
      <c r="AQ60" s="375">
        <v>0.3</v>
      </c>
      <c r="AR60" s="376">
        <v>-0.5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565</v>
      </c>
      <c r="AL61" s="377"/>
      <c r="AM61" s="378">
        <v>1692300</v>
      </c>
      <c r="AN61" s="379">
        <v>63819</v>
      </c>
      <c r="AO61" s="380">
        <v>13.2</v>
      </c>
      <c r="AP61" s="381">
        <v>50105</v>
      </c>
      <c r="AQ61" s="382">
        <v>-2.1</v>
      </c>
      <c r="AR61" s="368">
        <v>15.3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560</v>
      </c>
      <c r="AM62" s="371">
        <v>1287982</v>
      </c>
      <c r="AN62" s="372">
        <v>48578</v>
      </c>
      <c r="AO62" s="373">
        <v>14.4</v>
      </c>
      <c r="AP62" s="374">
        <v>26001</v>
      </c>
      <c r="AQ62" s="375">
        <v>0.9</v>
      </c>
      <c r="AR62" s="376">
        <v>13.5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RCUOyMAw0AdUMv7dl4zmKs2iVUJKn4pf2GilOwDc6dxfhQcoXSP2j1z2GrE6H13JXoInzwaZaPKw38G4MNan3A==" saltValue="BToox1pdmvrPNZT4rpmU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eOjXo9o7YpfBqizuX09xvWV9XXGEpDo8/W8fAZHxpIvob9Ls82cXbEyDCm54KUNGO2Wy9uBF2dqFuA5lMgZMA==" saltValue="0IbbmXVxJZ3fq5QqIa0h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sIvlRQARca73wz3ER0L4s46r0xP4Itq160YhyyAFDSdGz7HcbNn9O3cOsqK0yJRv/Mho3A1gHxVQmYPab4ehQ==" saltValue="jXlVEzQzcZeU4ONgjpNJ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232" t="s">
        <v>3</v>
      </c>
      <c r="D47" s="1232"/>
      <c r="E47" s="1233"/>
      <c r="F47" s="11">
        <v>20.97</v>
      </c>
      <c r="G47" s="12">
        <v>20.77</v>
      </c>
      <c r="H47" s="12">
        <v>20.58</v>
      </c>
      <c r="I47" s="12">
        <v>20.239999999999998</v>
      </c>
      <c r="J47" s="13">
        <v>20.350000000000001</v>
      </c>
    </row>
    <row r="48" spans="2:10" ht="57.75" customHeight="1">
      <c r="B48" s="14"/>
      <c r="C48" s="1234" t="s">
        <v>4</v>
      </c>
      <c r="D48" s="1234"/>
      <c r="E48" s="1235"/>
      <c r="F48" s="15">
        <v>6.96</v>
      </c>
      <c r="G48" s="16">
        <v>9.1</v>
      </c>
      <c r="H48" s="16">
        <v>10.76</v>
      </c>
      <c r="I48" s="16">
        <v>13.74</v>
      </c>
      <c r="J48" s="17">
        <v>14.15</v>
      </c>
    </row>
    <row r="49" spans="2:10" ht="57.75" customHeight="1" thickBot="1">
      <c r="B49" s="18"/>
      <c r="C49" s="1236" t="s">
        <v>5</v>
      </c>
      <c r="D49" s="1236"/>
      <c r="E49" s="1237"/>
      <c r="F49" s="19" t="s">
        <v>574</v>
      </c>
      <c r="G49" s="20">
        <v>2.2200000000000002</v>
      </c>
      <c r="H49" s="20">
        <v>1.76</v>
      </c>
      <c r="I49" s="20">
        <v>3.19</v>
      </c>
      <c r="J49" s="21">
        <v>0.37</v>
      </c>
    </row>
    <row r="50" spans="2:10" ht="13.5" customHeight="1"/>
    <row r="51" spans="2:10" ht="13.5" hidden="1" customHeight="1"/>
    <row r="52" spans="2:10" ht="13.5" hidden="1" customHeight="1"/>
    <row r="53" spans="2:10" ht="13.5" hidden="1" customHeight="1"/>
  </sheetData>
  <sheetProtection algorithmName="SHA-512" hashValue="9b1Z12A5gt/L7DHRZzS+4Z/U9GqnqgkOPMEw/rtlBTYo3pMfRK3FIRCHHKCTwf3JIcA45AvRFOMUSHPXhXJRzg==" saltValue="c0EeSFcLz5eJDCjUEJ2+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2020-03-02T00:59:34Z</cp:lastPrinted>
  <dcterms:created xsi:type="dcterms:W3CDTF">2020-02-10T03:50:41Z</dcterms:created>
  <dcterms:modified xsi:type="dcterms:W3CDTF">2020-08-28T06:56:28Z</dcterms:modified>
  <cp:category/>
</cp:coreProperties>
</file>