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000総務課\1030財政係\（旧）1230財政係\A　財政分析\A　財政状況資料収集調査\H30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<sst xmlns="http://schemas.openxmlformats.org/spreadsheetml/2006/main" count="1123" uniqueCount="614">
  <si>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</si>
  <si>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</si>
  <si>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</si>
  <si>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</si>
  <si>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</si>
  <si>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</si>
  <si>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</si>
  <si>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</si>
  <si>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</si>
  <si>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</si>
  <si>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</si>
  <si>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</si>
  <si>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</si>
  <si>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</si>
  <si>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</si>
  <si>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</si>
  <si>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</si>
  <si>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</si>
  <si>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</si>
  <si>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</si>
  <si>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</si>
  <si>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</si>
  <si>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</si>
  <si>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</si>
  <si>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</si>
  <si>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</si>
  <si>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</si>
  <si>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</si>
  <si>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</si>
  <si>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</si>
  <si>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</si>
  <si>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</si>
  <si>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</si>
  <si>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</si>
  <si>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</si>
  <si>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</si>
  <si>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</si>
  <si>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</si>
  <si>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</si>
  <si>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</si>
  <si>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</si>
  <si>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</si>
  <si>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</si>
  <si>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</si>
  <si>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</si>
  <si>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</si>
  <si>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</si>
  <si>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</si>
  <si>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</si>
  <si>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</si>
  <si>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</si>
  <si>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</si>
  <si>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</si>
  <si>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</si>
  <si>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</si>
  <si>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</si>
  <si>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</si>
  <si>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</si>
  <si>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</si>
  <si>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</si>
  <si>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</si>
  <si>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</si>
  <si>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</si>
  <si>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</si>
  <si>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</si>
  <si>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</si>
  <si>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</si>
  <si>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</si>
  <si>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</si>
  <si>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</si>
  <si>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</si>
  <si>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</si>
  <si>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</si>
  <si>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</si>
  <si>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</si>
  <si>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</si>
  <si>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</si>
  <si>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</si>
  <si>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</si>
  <si>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</si>
  <si>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</si>
  <si>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</si>
  <si>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</si>
  <si>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</si>
  <si>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</si>
  <si>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</si>
  <si>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</si>
  <si>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</si>
  <si>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</si>
  <si>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</si>
  <si>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</si>
  <si>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</si>
  <si>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</si>
  <si>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</si>
  <si>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</si>
  <si>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</si>
  <si>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</si>
  <si>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</si>
  <si>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</si>
  <si>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</si>
  <si>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</si>
  <si>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</si>
  <si>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</si>
  <si>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</si>
  <si>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</si>
  <si>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</si>
  <si>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</si>
  <si>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</si>
  <si>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</si>
  <si>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</si>
  <si>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</si>
  <si>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</si>
  <si>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</si>
  <si>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</si>
  <si>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</si>
  <si>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</si>
  <si>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</si>
  <si>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</si>
  <si>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</si>
  <si>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</si>
  <si>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</si>
  <si>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</si>
  <si>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</si>
  <si>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</si>
  <si>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</si>
  <si>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</si>
  <si>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</si>
  <si>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</si>
  <si>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</si>
  <si>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</si>
  <si>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</si>
  <si>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</si>
  <si>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</si>
  <si>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</si>
  <si>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</si>
  <si>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</si>
  <si>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</si>
  <si>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</si>
  <si>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</si>
  <si>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</si>
  <si>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</si>
  <si>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</si>
  <si>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</si>
  <si>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</si>
  <si>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</si>
  <si>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</si>
  <si>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</si>
  <si>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</si>
  <si>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</si>
  <si>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</si>
  <si>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</si>
  <si>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</si>
  <si>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</si>
  <si>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</si>
  <si>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</si>
  <si>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</si>
  <si>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</si>
  <si>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</si>
  <si>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</si>
  <si>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</si>
  <si>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</si>
  <si>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</si>
  <si>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</si>
  <si>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</si>
  <si>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</si>
  <si>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</si>
  <si>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</si>
  <si>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</si>
  <si>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</si>
  <si>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</si>
  <si>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</si>
  <si>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</si>
  <si>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</si>
  <si>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</si>
  <si>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</si>
  <si>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</si>
  <si>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</si>
  <si>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</si>
  <si>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</si>
  <si>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</si>
  <si>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</si>
  <si>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</si>
  <si>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</si>
  <si>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</si>
  <si>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</si>
  <si>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</si>
  <si>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</si>
  <si>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</si>
  <si>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</si>
  <si>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</si>
  <si>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</si>
  <si>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</si>
  <si>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</si>
  <si>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</si>
  <si>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</si>
  <si>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</si>
  <si>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</si>
  <si>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</si>
  <si>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</si>
  <si>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</si>
  <si>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</si>
  <si>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</si>
  <si>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</si>
  <si>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</si>
  <si>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</si>
  <si>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</si>
  <si>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</si>
  <si>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</si>
  <si>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</si>
  <si>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</si>
  <si>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</si>
  <si>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</si>
  <si>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</si>
  <si>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</si>
  <si>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</si>
  <si>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</si>
  <si>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</si>
  <si>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山梨県富士河口湖町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</si>
  <si>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</si>
  <si>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</si>
  <si>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</si>
  <si>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</si>
  <si>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</si>
  <si>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</si>
  <si>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</si>
  <si>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</si>
  <si>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</si>
  <si>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</si>
  <si>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</si>
  <si>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</si>
  <si>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</si>
  <si>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</si>
  <si>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</si>
  <si>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</si>
  <si>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</si>
  <si>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</si>
  <si>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</si>
  <si>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</si>
  <si>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</si>
  <si>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</si>
  <si>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</si>
  <si>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</si>
  <si>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</si>
  <si>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</si>
  <si>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</si>
  <si>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</si>
  <si>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</si>
  <si>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</si>
  <si>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</si>
  <si>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</si>
  <si>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</si>
  <si>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</si>
  <si>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</si>
  <si>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</si>
  <si>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</si>
  <si>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</si>
  <si>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</si>
  <si>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</si>
  <si>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</si>
  <si>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</si>
  <si>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</si>
  <si>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</si>
  <si>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</si>
  <si>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</si>
  <si>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</si>
  <si>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</si>
  <si>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</si>
  <si>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</si>
  <si>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</si>
  <si>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</si>
  <si>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</si>
  <si>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</si>
  <si>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</si>
  <si>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</si>
  <si>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</si>
  <si>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</si>
  <si>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</si>
  <si>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</si>
  <si>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</si>
  <si>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</si>
  <si>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</si>
  <si>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</si>
  <si>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</si>
  <si>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</si>
  <si>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</si>
  <si>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</si>
  <si>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</si>
  <si>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</si>
  <si>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</si>
  <si>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</si>
  <si>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</si>
  <si>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</si>
  <si>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</si>
  <si>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</si>
  <si>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</si>
  <si>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</si>
  <si>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</si>
  <si>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</si>
  <si>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</si>
  <si>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</si>
  <si>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</si>
  <si>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</si>
  <si>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</si>
  <si>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</si>
  <si>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</si>
  <si>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</si>
  <si>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</si>
  <si>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</si>
  <si>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</si>
  <si>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</si>
  <si>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</si>
  <si>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</si>
  <si>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</si>
  <si>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</si>
  <si>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</si>
  <si>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</si>
  <si>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</si>
  <si>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</si>
  <si>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</si>
  <si>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</si>
  <si>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</si>
  <si>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</si>
  <si>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</si>
  <si>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</si>
  <si>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</si>
  <si>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</si>
  <si>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</si>
  <si>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</si>
  <si>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</si>
  <si>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</si>
  <si>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</si>
  <si>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</si>
  <si>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</si>
  <si>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</si>
  <si>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</si>
  <si>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</si>
  <si>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</si>
  <si>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</si>
  <si>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</si>
  <si>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</si>
  <si>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</si>
  <si>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</si>
  <si>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</si>
  <si>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</si>
  <si>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</si>
  <si>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</si>
  <si>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</si>
  <si>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</si>
  <si>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</si>
  <si>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</si>
  <si>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</si>
  <si>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</si>
  <si>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</si>
  <si>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</si>
  <si>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</si>
  <si>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</si>
  <si>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</si>
  <si>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</si>
  <si>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</si>
  <si>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</si>
  <si>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</si>
  <si>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</si>
  <si>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</si>
  <si>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</si>
  <si>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</si>
  <si>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</si>
  <si>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</si>
  <si>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</si>
  <si>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山梨県富士河口湖町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</si>
  <si>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</si>
  <si>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</si>
  <si>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</si>
  <si>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</si>
  <si>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</si>
  <si>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</si>
  <si>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</si>
  <si>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</si>
  <si>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</si>
  <si>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</si>
  <si>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</si>
  <si>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</si>
  <si>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</si>
  <si>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</si>
  <si>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</si>
  <si>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</si>
  <si>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</si>
  <si>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</si>
  <si>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</si>
  <si>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</si>
  <si>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</si>
  <si>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</si>
  <si>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</si>
  <si>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</si>
  <si>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</si>
  <si>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</si>
  <si>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</si>
  <si>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</si>
  <si>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</si>
  <si>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</si>
  <si>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</si>
  <si>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</si>
  <si>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</si>
  <si>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</si>
  <si>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</si>
  <si>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</si>
  <si>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</si>
  <si>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</si>
  <si>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</si>
  <si>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</si>
  <si>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</si>
  <si>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</si>
  <si>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</si>
  <si>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</si>
  <si>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</si>
  <si>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</si>
  <si>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</si>
  <si>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</si>
  <si>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</si>
  <si>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</si>
  <si>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</si>
  <si>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法非適用企業</t>
    <phoneticPr fontId="5"/>
  </si>
  <si>
    <t>上九一色簡易水道事業特別会計</t>
    <phoneticPr fontId="5"/>
  </si>
  <si>
    <t>下水道事業特別会計</t>
    <phoneticPr fontId="5"/>
  </si>
  <si>
    <t>法非適用企業</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</si>
  <si>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</si>
  <si>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</si>
  <si>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</si>
  <si>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</si>
  <si>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</si>
  <si>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</si>
  <si>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</si>
  <si>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</si>
  <si>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</si>
  <si>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</si>
  <si>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</si>
  <si>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</si>
  <si>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</si>
  <si>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</si>
  <si>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</si>
  <si>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</si>
  <si>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</si>
  <si>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</si>
  <si>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</si>
  <si>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</si>
  <si>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</si>
  <si>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</si>
  <si>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</si>
  <si>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</si>
  <si>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</si>
  <si>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</si>
  <si>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</si>
  <si>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</si>
  <si>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</si>
  <si>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</si>
  <si>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</si>
  <si>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</si>
  <si>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</si>
  <si>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</si>
  <si>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</si>
  <si>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</si>
  <si>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</si>
  <si>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</si>
  <si>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</si>
  <si>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</si>
  <si>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</si>
  <si>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</si>
  <si>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</si>
  <si>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</si>
  <si>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</si>
  <si>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</si>
  <si>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</si>
  <si>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</si>
  <si>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</si>
  <si>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</si>
  <si>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</si>
  <si>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</si>
  <si>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</si>
  <si>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</si>
  <si>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</si>
  <si>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</si>
  <si>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</si>
  <si>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</si>
  <si>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</si>
  <si>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</si>
  <si>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</si>
  <si>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</si>
  <si>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</si>
  <si>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上九一色簡易水道事業特別会計</t>
    <phoneticPr fontId="5"/>
  </si>
  <si>
    <t>(Ｆ)</t>
    <phoneticPr fontId="5"/>
  </si>
  <si>
    <t>精進特定環境保全公共下水道事業特別会計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</si>
  <si>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</si>
  <si>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</si>
  <si>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</si>
  <si>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</si>
  <si>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</si>
  <si>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</si>
  <si>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</si>
  <si>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</si>
  <si>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</si>
  <si>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</si>
  <si>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</si>
  <si>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</si>
  <si>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</si>
  <si>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</si>
  <si>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</si>
  <si>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</si>
  <si>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</si>
  <si>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</si>
  <si>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</si>
  <si>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</si>
  <si>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</si>
  <si>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</si>
  <si>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</si>
  <si>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</si>
  <si>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</si>
  <si>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</si>
  <si>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</si>
  <si>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</si>
  <si>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</si>
  <si>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</si>
  <si>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</si>
  <si>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</si>
  <si>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</si>
  <si>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</si>
  <si>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</si>
  <si>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</si>
  <si>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</si>
  <si>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</si>
  <si>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</si>
  <si>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</si>
  <si>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</si>
  <si>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</si>
  <si>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</si>
  <si>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</si>
  <si>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</si>
  <si>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</si>
  <si>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</si>
  <si>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</si>
  <si>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</si>
  <si>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</si>
  <si>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</si>
  <si>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</si>
  <si>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</si>
  <si>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</si>
  <si>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</si>
  <si>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</si>
  <si>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</si>
  <si>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</si>
  <si>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</si>
  <si>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</si>
  <si>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</si>
  <si>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</si>
  <si>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</si>
  <si>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</si>
  <si>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</si>
  <si>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</si>
  <si>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</si>
  <si>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</si>
  <si>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</si>
  <si>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</si>
  <si>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</si>
  <si>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</si>
  <si>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</si>
  <si>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</si>
  <si>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</si>
  <si>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</si>
  <si>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</si>
  <si>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</si>
  <si>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</si>
  <si>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</si>
  <si>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</si>
  <si>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</si>
  <si>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</si>
  <si>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</si>
  <si>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0.38</t>
  </si>
  <si>
    <t>一般会計</t>
  </si>
  <si>
    <t>水道事業会計</t>
  </si>
  <si>
    <t>介護保険特別会計</t>
  </si>
  <si>
    <t>国民健康保険特別会計</t>
  </si>
  <si>
    <t>下水道事業特別会計</t>
  </si>
  <si>
    <t>河口湖治水事業特別会計</t>
  </si>
  <si>
    <t>河口湖簡易水道事業特別会計</t>
  </si>
  <si>
    <t>上九一色簡易水道事業特別会計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</si>
  <si>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</si>
  <si>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</si>
  <si>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</si>
  <si>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</si>
  <si>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</si>
  <si>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</si>
  <si>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</si>
  <si>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</si>
  <si>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</si>
  <si>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</si>
  <si>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</si>
  <si>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</si>
  <si>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</si>
  <si>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</si>
  <si>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</si>
  <si>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</si>
  <si>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</si>
  <si>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</si>
  <si>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</si>
  <si>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</si>
  <si>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</si>
  <si>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</si>
  <si>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</si>
  <si>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30"/>
  </si>
  <si>
    <t>-</t>
    <phoneticPr fontId="2"/>
  </si>
  <si>
    <t>地域振興基金</t>
    <rPh sb="0" eb="2">
      <t>チイキ</t>
    </rPh>
    <rPh sb="2" eb="4">
      <t>シンコウ</t>
    </rPh>
    <rPh sb="4" eb="6">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</si>
  <si>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</si>
  <si>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</si>
  <si>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ふるさと応援寄附基金</t>
    <rPh sb="4" eb="6">
      <t>オウエン</t>
    </rPh>
    <rPh sb="6" eb="8">
      <t>キフ</t>
    </rPh>
    <rPh sb="8" eb="10">
      <t>キキン</t>
    </rPh>
    <phoneticPr fontId="11"/>
  </si>
  <si>
    <t>地域づくり梶原林作基金</t>
    <rPh sb="0" eb="2">
      <t>チイキ</t>
    </rPh>
    <rPh sb="5" eb="7">
      <t>カジハラ</t>
    </rPh>
    <rPh sb="7" eb="9">
      <t>リンサク</t>
    </rPh>
    <rPh sb="9" eb="11">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</si>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</sst>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8BB-43E2-8851-B9FAF4538A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53231</c:v>
                </c:pt>
                <c:pt idx="1">
                  <c:v>54444</c:v>
                </c:pt>
                <c:pt idx="2">
                  <c:v>71063</c:v>
                </c:pt>
                <c:pt idx="3">
                  <c:v>75810</c:v>
                </c:pt>
                <c:pt idx="4">
                  <c:v>64549</c:v>
                </c:pt>
              </c:numCache>
            </c:numRef>
          </c:val>
          <c:smooth val="0"/>
          <c:extLst>
            <c:ext xmlns:c16="http://schemas.microsoft.com/office/drawing/2014/chart" uri="{C3380CC4-5D6E-409C-BE32-E72D297353CC}">
              <c16:uniqueId val="{00000001-08BB-43E2-8851-B9FAF4538A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6.96</c:v>
                </c:pt>
                <c:pt idx="1">
                  <c:v>9.1</c:v>
                </c:pt>
                <c:pt idx="2">
                  <c:v>10.76</c:v>
                </c:pt>
                <c:pt idx="3">
                  <c:v>13.74</c:v>
                </c:pt>
                <c:pt idx="4">
                  <c:v>14.15</c:v>
                </c:pt>
              </c:numCache>
            </c:numRef>
          </c:val>
          <c:extLst>
            <c:ext xmlns:c16="http://schemas.microsoft.com/office/drawing/2014/chart" uri="{C3380CC4-5D6E-409C-BE32-E72D297353CC}">
              <c16:uniqueId val="{00000000-1737-40F4-A9F1-9865F68E49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20.97</c:v>
                </c:pt>
                <c:pt idx="1">
                  <c:v>20.77</c:v>
                </c:pt>
                <c:pt idx="2">
                  <c:v>20.58</c:v>
                </c:pt>
                <c:pt idx="3">
                  <c:v>20.239999999999998</c:v>
                </c:pt>
                <c:pt idx="4">
                  <c:v>20.350000000000001</c:v>
                </c:pt>
              </c:numCache>
            </c:numRef>
          </c:val>
          <c:extLst>
            <c:ext xmlns:c16="http://schemas.microsoft.com/office/drawing/2014/chart" uri="{C3380CC4-5D6E-409C-BE32-E72D297353CC}">
              <c16:uniqueId val="{00000001-1737-40F4-A9F1-9865F68E49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2.2200000000000002</c:v>
                </c:pt>
                <c:pt idx="2">
                  <c:v>1.76</c:v>
                </c:pt>
                <c:pt idx="3">
                  <c:v>3.19</c:v>
                </c:pt>
                <c:pt idx="4">
                  <c:v>0.37</c:v>
                </c:pt>
              </c:numCache>
            </c:numRef>
          </c:val>
          <c:smooth val="0"/>
          <c:extLst>
            <c:ext xmlns:c16="http://schemas.microsoft.com/office/drawing/2014/chart" uri="{C3380CC4-5D6E-409C-BE32-E72D297353CC}">
              <c16:uniqueId val="{00000002-1737-40F4-A9F1-9865F68E49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0.93</c:v>
                </c:pt>
                <c:pt idx="2">
                  <c:v>#N/A</c:v>
                </c:pt>
                <c:pt idx="3">
                  <c:v>0.43</c:v>
                </c:pt>
                <c:pt idx="4">
                  <c:v>#N/A</c:v>
                </c:pt>
                <c:pt idx="5">
                  <c:v>0.52</c:v>
                </c:pt>
                <c:pt idx="6">
                  <c:v>#N/A</c:v>
                </c:pt>
                <c:pt idx="7">
                  <c:v>0.51</c:v>
                </c:pt>
                <c:pt idx="8">
                  <c:v>#N/A</c:v>
                </c:pt>
                <c:pt idx="9">
                  <c:v>0.56999999999999995</c:v>
                </c:pt>
              </c:numCache>
            </c:numRef>
          </c:val>
          <c:extLst>
            <c:ext xmlns:c16="http://schemas.microsoft.com/office/drawing/2014/chart" uri="{C3380CC4-5D6E-409C-BE32-E72D297353CC}">
              <c16:uniqueId val="{00000000-3476-467B-B842-B5B32CD473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76-467B-B842-B5B32CD473ED}"/>
            </c:ext>
          </c:extLst>
        </c:ser>
        <c:ser>
          <c:idx val="2"/>
          <c:order val="2"/>
          <c:tx>
            <c:strRef>
              <c:f>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0.2</c:v>
                </c:pt>
                <c:pt idx="4">
                  <c:v>#N/A</c:v>
                </c:pt>
                <c:pt idx="5">
                  <c:v>0.34</c:v>
                </c:pt>
                <c:pt idx="6">
                  <c:v>#N/A</c:v>
                </c:pt>
                <c:pt idx="7">
                  <c:v>0.18</c:v>
                </c:pt>
                <c:pt idx="8">
                  <c:v>#N/A</c:v>
                </c:pt>
                <c:pt idx="9">
                  <c:v>0.15</c:v>
                </c:pt>
              </c:numCache>
            </c:numRef>
          </c:val>
          <c:extLst>
            <c:ext xmlns:c16="http://schemas.microsoft.com/office/drawing/2014/chart" uri="{C3380CC4-5D6E-409C-BE32-E72D297353CC}">
              <c16:uniqueId val="{00000002-3476-467B-B842-B5B32CD473ED}"/>
            </c:ext>
          </c:extLst>
        </c:ser>
        <c:ser>
          <c:idx val="3"/>
          <c:order val="3"/>
          <c:tx>
            <c:strRef>
              <c:f>データシート!$A$30</c:f>
              <c:strCache>
                <c:ptCount val="1"/>
                <c:pt idx="0">
                  <c:v>河口湖簡易水道事業特別会計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0.42</c:v>
                </c:pt>
                <c:pt idx="4">
                  <c:v>#N/A</c:v>
                </c:pt>
                <c:pt idx="5">
                  <c:v>0.61</c:v>
                </c:pt>
                <c:pt idx="6">
                  <c:v>#N/A</c:v>
                </c:pt>
                <c:pt idx="7">
                  <c:v>0.41</c:v>
                </c:pt>
                <c:pt idx="8">
                  <c:v>#N/A</c:v>
                </c:pt>
                <c:pt idx="9">
                  <c:v>0.24</c:v>
                </c:pt>
              </c:numCache>
            </c:numRef>
          </c:val>
          <c:extLst>
            <c:ext xmlns:c16="http://schemas.microsoft.com/office/drawing/2014/chart" uri="{C3380CC4-5D6E-409C-BE32-E72D297353CC}">
              <c16:uniqueId val="{00000003-3476-467B-B842-B5B32CD473ED}"/>
            </c:ext>
          </c:extLst>
        </c:ser>
        <c:ser>
          <c:idx val="4"/>
          <c:order val="4"/>
          <c:tx>
            <c:strRef>
              <c:f>データシート!$A$31</c:f>
              <c:strCache>
                <c:ptCount val="1"/>
                <c:pt idx="0">
                  <c:v>河口湖治水事業特別会計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0.23</c:v>
                </c:pt>
                <c:pt idx="4">
                  <c:v>#N/A</c:v>
                </c:pt>
                <c:pt idx="5">
                  <c:v>0.25</c:v>
                </c:pt>
                <c:pt idx="6">
                  <c:v>#N/A</c:v>
                </c:pt>
                <c:pt idx="7">
                  <c:v>0.27</c:v>
                </c:pt>
                <c:pt idx="8">
                  <c:v>#N/A</c:v>
                </c:pt>
                <c:pt idx="9">
                  <c:v>0.28000000000000003</c:v>
                </c:pt>
              </c:numCache>
            </c:numRef>
          </c:val>
          <c:extLst>
            <c:ext xmlns:c16="http://schemas.microsoft.com/office/drawing/2014/chart" uri="{C3380CC4-5D6E-409C-BE32-E72D297353CC}">
              <c16:uniqueId val="{00000004-3476-467B-B842-B5B32CD473E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c:v>
                </c:pt>
                <c:pt idx="2">
                  <c:v>#N/A</c:v>
                </c:pt>
                <c:pt idx="3">
                  <c:v>0.36</c:v>
                </c:pt>
                <c:pt idx="4">
                  <c:v>#N/A</c:v>
                </c:pt>
                <c:pt idx="5">
                  <c:v>0</c:v>
                </c:pt>
                <c:pt idx="6">
                  <c:v>#N/A</c:v>
                </c:pt>
                <c:pt idx="7">
                  <c:v>0.32</c:v>
                </c:pt>
                <c:pt idx="8">
                  <c:v>#N/A</c:v>
                </c:pt>
                <c:pt idx="9">
                  <c:v>0.5</c:v>
                </c:pt>
              </c:numCache>
            </c:numRef>
          </c:val>
          <c:extLst>
            <c:ext xmlns:c16="http://schemas.microsoft.com/office/drawing/2014/chart" uri="{C3380CC4-5D6E-409C-BE32-E72D297353CC}">
              <c16:uniqueId val="{00000005-3476-467B-B842-B5B32CD473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1.03</c:v>
                </c:pt>
                <c:pt idx="2">
                  <c:v>#N/A</c:v>
                </c:pt>
                <c:pt idx="3">
                  <c:v>1.1399999999999999</c:v>
                </c:pt>
                <c:pt idx="4">
                  <c:v>#N/A</c:v>
                </c:pt>
                <c:pt idx="5">
                  <c:v>1.43</c:v>
                </c:pt>
                <c:pt idx="6">
                  <c:v>#N/A</c:v>
                </c:pt>
                <c:pt idx="7">
                  <c:v>2.57</c:v>
                </c:pt>
                <c:pt idx="8">
                  <c:v>#N/A</c:v>
                </c:pt>
                <c:pt idx="9">
                  <c:v>1.82</c:v>
                </c:pt>
              </c:numCache>
            </c:numRef>
          </c:val>
          <c:extLst>
            <c:ext xmlns:c16="http://schemas.microsoft.com/office/drawing/2014/chart" uri="{C3380CC4-5D6E-409C-BE32-E72D297353CC}">
              <c16:uniqueId val="{00000006-3476-467B-B842-B5B32CD473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1.29</c:v>
                </c:pt>
                <c:pt idx="2">
                  <c:v>#N/A</c:v>
                </c:pt>
                <c:pt idx="3">
                  <c:v>2.08</c:v>
                </c:pt>
                <c:pt idx="4">
                  <c:v>#N/A</c:v>
                </c:pt>
                <c:pt idx="5">
                  <c:v>2.94</c:v>
                </c:pt>
                <c:pt idx="6">
                  <c:v>#N/A</c:v>
                </c:pt>
                <c:pt idx="7">
                  <c:v>2.0699999999999998</c:v>
                </c:pt>
                <c:pt idx="8">
                  <c:v>#N/A</c:v>
                </c:pt>
                <c:pt idx="9">
                  <c:v>2.21</c:v>
                </c:pt>
              </c:numCache>
            </c:numRef>
          </c:val>
          <c:extLst>
            <c:ext xmlns:c16="http://schemas.microsoft.com/office/drawing/2014/chart" uri="{C3380CC4-5D6E-409C-BE32-E72D297353CC}">
              <c16:uniqueId val="{00000007-3476-467B-B842-B5B32CD473E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3.47</c:v>
                </c:pt>
                <c:pt idx="2">
                  <c:v>#N/A</c:v>
                </c:pt>
                <c:pt idx="3">
                  <c:v>3.62</c:v>
                </c:pt>
                <c:pt idx="4">
                  <c:v>#N/A</c:v>
                </c:pt>
                <c:pt idx="5">
                  <c:v>4.45</c:v>
                </c:pt>
                <c:pt idx="6">
                  <c:v>#N/A</c:v>
                </c:pt>
                <c:pt idx="7">
                  <c:v>5.14</c:v>
                </c:pt>
                <c:pt idx="8">
                  <c:v>#N/A</c:v>
                </c:pt>
                <c:pt idx="9">
                  <c:v>5.49</c:v>
                </c:pt>
              </c:numCache>
            </c:numRef>
          </c:val>
          <c:extLst>
            <c:ext xmlns:c16="http://schemas.microsoft.com/office/drawing/2014/chart" uri="{C3380CC4-5D6E-409C-BE32-E72D297353CC}">
              <c16:uniqueId val="{00000008-3476-467B-B842-B5B32CD473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6.36</c:v>
                </c:pt>
                <c:pt idx="2">
                  <c:v>#N/A</c:v>
                </c:pt>
                <c:pt idx="3">
                  <c:v>8.5</c:v>
                </c:pt>
                <c:pt idx="4">
                  <c:v>#N/A</c:v>
                </c:pt>
                <c:pt idx="5">
                  <c:v>10.1</c:v>
                </c:pt>
                <c:pt idx="6">
                  <c:v>#N/A</c:v>
                </c:pt>
                <c:pt idx="7">
                  <c:v>13.12</c:v>
                </c:pt>
                <c:pt idx="8">
                  <c:v>#N/A</c:v>
                </c:pt>
                <c:pt idx="9">
                  <c:v>13.46</c:v>
                </c:pt>
              </c:numCache>
            </c:numRef>
          </c:val>
          <c:extLst>
            <c:ext xmlns:c16="http://schemas.microsoft.com/office/drawing/2014/chart" uri="{C3380CC4-5D6E-409C-BE32-E72D297353CC}">
              <c16:uniqueId val="{00000009-3476-467B-B842-B5B32CD473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1345</c:v>
                </c:pt>
                <c:pt idx="5">
                  <c:v>1389</c:v>
                </c:pt>
                <c:pt idx="8">
                  <c:v>1398</c:v>
                </c:pt>
                <c:pt idx="11">
                  <c:v>1455</c:v>
                </c:pt>
                <c:pt idx="14">
                  <c:v>1466</c:v>
                </c:pt>
              </c:numCache>
            </c:numRef>
          </c:val>
          <c:extLst>
            <c:ext xmlns:c16="http://schemas.microsoft.com/office/drawing/2014/chart" uri="{C3380CC4-5D6E-409C-BE32-E72D297353CC}">
              <c16:uniqueId val="{00000000-18B1-4C55-834F-6D4256E97A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B1-4C55-834F-6D4256E97A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124</c:v>
                </c:pt>
                <c:pt idx="3">
                  <c:v>124</c:v>
                </c:pt>
                <c:pt idx="6">
                  <c:v>100</c:v>
                </c:pt>
                <c:pt idx="9">
                  <c:v>89</c:v>
                </c:pt>
                <c:pt idx="12">
                  <c:v>88</c:v>
                </c:pt>
              </c:numCache>
            </c:numRef>
          </c:val>
          <c:extLst>
            <c:ext xmlns:c16="http://schemas.microsoft.com/office/drawing/2014/chart" uri="{C3380CC4-5D6E-409C-BE32-E72D297353CC}">
              <c16:uniqueId val="{00000002-18B1-4C55-834F-6D4256E97A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56</c:v>
                </c:pt>
                <c:pt idx="6">
                  <c:v>57</c:v>
                </c:pt>
                <c:pt idx="9">
                  <c:v>67</c:v>
                </c:pt>
                <c:pt idx="12">
                  <c:v>66</c:v>
                </c:pt>
              </c:numCache>
            </c:numRef>
          </c:val>
          <c:extLst>
            <c:ext xmlns:c16="http://schemas.microsoft.com/office/drawing/2014/chart" uri="{C3380CC4-5D6E-409C-BE32-E72D297353CC}">
              <c16:uniqueId val="{00000003-18B1-4C55-834F-6D4256E97A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283</c:v>
                </c:pt>
                <c:pt idx="3">
                  <c:v>273</c:v>
                </c:pt>
                <c:pt idx="6">
                  <c:v>302</c:v>
                </c:pt>
                <c:pt idx="9">
                  <c:v>352</c:v>
                </c:pt>
                <c:pt idx="12">
                  <c:v>356</c:v>
                </c:pt>
              </c:numCache>
            </c:numRef>
          </c:val>
          <c:extLst>
            <c:ext xmlns:c16="http://schemas.microsoft.com/office/drawing/2014/chart" uri="{C3380CC4-5D6E-409C-BE32-E72D297353CC}">
              <c16:uniqueId val="{00000004-18B1-4C55-834F-6D4256E97A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1-4C55-834F-6D4256E97A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B1-4C55-834F-6D4256E97A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1469</c:v>
                </c:pt>
                <c:pt idx="3">
                  <c:v>1482</c:v>
                </c:pt>
                <c:pt idx="6">
                  <c:v>1478</c:v>
                </c:pt>
                <c:pt idx="9">
                  <c:v>1506</c:v>
                </c:pt>
                <c:pt idx="12">
                  <c:v>1540</c:v>
                </c:pt>
              </c:numCache>
            </c:numRef>
          </c:val>
          <c:extLst>
            <c:ext xmlns:c16="http://schemas.microsoft.com/office/drawing/2014/chart" uri="{C3380CC4-5D6E-409C-BE32-E72D297353CC}">
              <c16:uniqueId val="{00000007-18B1-4C55-834F-6D4256E97A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552</c:v>
                </c:pt>
                <c:pt idx="2">
                  <c:v>#N/A</c:v>
                </c:pt>
                <c:pt idx="3">
                  <c:v>#N/A</c:v>
                </c:pt>
                <c:pt idx="4">
                  <c:v>546</c:v>
                </c:pt>
                <c:pt idx="5">
                  <c:v>#N/A</c:v>
                </c:pt>
                <c:pt idx="6">
                  <c:v>#N/A</c:v>
                </c:pt>
                <c:pt idx="7">
                  <c:v>539</c:v>
                </c:pt>
                <c:pt idx="8">
                  <c:v>#N/A</c:v>
                </c:pt>
                <c:pt idx="9">
                  <c:v>#N/A</c:v>
                </c:pt>
                <c:pt idx="10">
                  <c:v>559</c:v>
                </c:pt>
                <c:pt idx="11">
                  <c:v>#N/A</c:v>
                </c:pt>
                <c:pt idx="12">
                  <c:v>#N/A</c:v>
                </c:pt>
                <c:pt idx="13">
                  <c:v>584</c:v>
                </c:pt>
                <c:pt idx="14">
                  <c:v>#N/A</c:v>
                </c:pt>
              </c:numCache>
            </c:numRef>
          </c:val>
          <c:smooth val="0"/>
          <c:extLst>
            <c:ext xmlns:c16="http://schemas.microsoft.com/office/drawing/2014/chart" uri="{C3380CC4-5D6E-409C-BE32-E72D297353CC}">
              <c16:uniqueId val="{00000008-18B1-4C55-834F-6D4256E97A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16871</c:v>
                </c:pt>
                <c:pt idx="5">
                  <c:v>16968</c:v>
                </c:pt>
                <c:pt idx="8">
                  <c:v>16960</c:v>
                </c:pt>
                <c:pt idx="11">
                  <c:v>17348</c:v>
                </c:pt>
                <c:pt idx="14">
                  <c:v>17443</c:v>
                </c:pt>
              </c:numCache>
            </c:numRef>
          </c:val>
          <c:extLst>
            <c:ext xmlns:c16="http://schemas.microsoft.com/office/drawing/2014/chart" uri="{C3380CC4-5D6E-409C-BE32-E72D297353CC}">
              <c16:uniqueId val="{00000000-1A01-44C9-BA89-ABB302602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237</c:v>
                </c:pt>
                <c:pt idx="5">
                  <c:v>224</c:v>
                </c:pt>
                <c:pt idx="8">
                  <c:v>210</c:v>
                </c:pt>
                <c:pt idx="11">
                  <c:v>196</c:v>
                </c:pt>
                <c:pt idx="14">
                  <c:v>183</c:v>
                </c:pt>
              </c:numCache>
            </c:numRef>
          </c:val>
          <c:extLst>
            <c:ext xmlns:c16="http://schemas.microsoft.com/office/drawing/2014/chart" uri="{C3380CC4-5D6E-409C-BE32-E72D297353CC}">
              <c16:uniqueId val="{00000001-1A01-44C9-BA89-ABB302602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3592</c:v>
                </c:pt>
                <c:pt idx="5">
                  <c:v>3685</c:v>
                </c:pt>
                <c:pt idx="8">
                  <c:v>3843</c:v>
                </c:pt>
                <c:pt idx="11">
                  <c:v>4287</c:v>
                </c:pt>
                <c:pt idx="14">
                  <c:v>4396</c:v>
                </c:pt>
              </c:numCache>
            </c:numRef>
          </c:val>
          <c:extLst>
            <c:ext xmlns:c16="http://schemas.microsoft.com/office/drawing/2014/chart" uri="{C3380CC4-5D6E-409C-BE32-E72D297353CC}">
              <c16:uniqueId val="{00000002-1A01-44C9-BA89-ABB302602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01-44C9-BA89-ABB302602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01-44C9-BA89-ABB302602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01-44C9-BA89-ABB302602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1548</c:v>
                </c:pt>
                <c:pt idx="3">
                  <c:v>1434</c:v>
                </c:pt>
                <c:pt idx="6">
                  <c:v>1418</c:v>
                </c:pt>
                <c:pt idx="9">
                  <c:v>1415</c:v>
                </c:pt>
                <c:pt idx="12">
                  <c:v>1410</c:v>
                </c:pt>
              </c:numCache>
            </c:numRef>
          </c:val>
          <c:extLst>
            <c:ext xmlns:c16="http://schemas.microsoft.com/office/drawing/2014/chart" uri="{C3380CC4-5D6E-409C-BE32-E72D297353CC}">
              <c16:uniqueId val="{00000006-1A01-44C9-BA89-ABB302602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885</c:v>
                </c:pt>
                <c:pt idx="3">
                  <c:v>830</c:v>
                </c:pt>
                <c:pt idx="6">
                  <c:v>813</c:v>
                </c:pt>
                <c:pt idx="9">
                  <c:v>795</c:v>
                </c:pt>
                <c:pt idx="12">
                  <c:v>809</c:v>
                </c:pt>
              </c:numCache>
            </c:numRef>
          </c:val>
          <c:extLst>
            <c:ext xmlns:c16="http://schemas.microsoft.com/office/drawing/2014/chart" uri="{C3380CC4-5D6E-409C-BE32-E72D297353CC}">
              <c16:uniqueId val="{00000007-1A01-44C9-BA89-ABB302602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4700</c:v>
                </c:pt>
                <c:pt idx="3">
                  <c:v>4297</c:v>
                </c:pt>
                <c:pt idx="6">
                  <c:v>4306</c:v>
                </c:pt>
                <c:pt idx="9">
                  <c:v>4518</c:v>
                </c:pt>
                <c:pt idx="12">
                  <c:v>4774</c:v>
                </c:pt>
              </c:numCache>
            </c:numRef>
          </c:val>
          <c:extLst>
            <c:ext xmlns:c16="http://schemas.microsoft.com/office/drawing/2014/chart" uri="{C3380CC4-5D6E-409C-BE32-E72D297353CC}">
              <c16:uniqueId val="{00000008-1A01-44C9-BA89-ABB302602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650</c:v>
                </c:pt>
                <c:pt idx="3">
                  <c:v>651</c:v>
                </c:pt>
                <c:pt idx="6">
                  <c:v>548</c:v>
                </c:pt>
                <c:pt idx="9">
                  <c:v>459</c:v>
                </c:pt>
                <c:pt idx="12">
                  <c:v>371</c:v>
                </c:pt>
              </c:numCache>
            </c:numRef>
          </c:val>
          <c:extLst>
            <c:ext xmlns:c16="http://schemas.microsoft.com/office/drawing/2014/chart" uri="{C3380CC4-5D6E-409C-BE32-E72D297353CC}">
              <c16:uniqueId val="{00000009-1A01-44C9-BA89-ABB302602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16910</c:v>
                </c:pt>
                <c:pt idx="3">
                  <c:v>17114</c:v>
                </c:pt>
                <c:pt idx="6">
                  <c:v>17447</c:v>
                </c:pt>
                <c:pt idx="9">
                  <c:v>17952</c:v>
                </c:pt>
                <c:pt idx="12">
                  <c:v>18344</c:v>
                </c:pt>
              </c:numCache>
            </c:numRef>
          </c:val>
          <c:extLst>
            <c:ext xmlns:c16="http://schemas.microsoft.com/office/drawing/2014/chart" uri="{C3380CC4-5D6E-409C-BE32-E72D297353CC}">
              <c16:uniqueId val="{0000000A-1A01-44C9-BA89-ABB302602C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3992</c:v>
                </c:pt>
                <c:pt idx="2">
                  <c:v>#N/A</c:v>
                </c:pt>
                <c:pt idx="3">
                  <c:v>#N/A</c:v>
                </c:pt>
                <c:pt idx="4">
                  <c:v>3450</c:v>
                </c:pt>
                <c:pt idx="5">
                  <c:v>#N/A</c:v>
                </c:pt>
                <c:pt idx="6">
                  <c:v>#N/A</c:v>
                </c:pt>
                <c:pt idx="7">
                  <c:v>3519</c:v>
                </c:pt>
                <c:pt idx="8">
                  <c:v>#N/A</c:v>
                </c:pt>
                <c:pt idx="9">
                  <c:v>#N/A</c:v>
                </c:pt>
                <c:pt idx="10">
                  <c:v>3306</c:v>
                </c:pt>
                <c:pt idx="11">
                  <c:v>#N/A</c:v>
                </c:pt>
                <c:pt idx="12">
                  <c:v>#N/A</c:v>
                </c:pt>
                <c:pt idx="13">
                  <c:v>3686</c:v>
                </c:pt>
                <c:pt idx="14">
                  <c:v>#N/A</c:v>
                </c:pt>
              </c:numCache>
            </c:numRef>
          </c:val>
          <c:smooth val="0"/>
          <c:extLst>
            <c:ext xmlns:c16="http://schemas.microsoft.com/office/drawing/2014/chart" uri="{C3380CC4-5D6E-409C-BE32-E72D297353CC}">
              <c16:uniqueId val="{0000000B-1A01-44C9-BA89-ABB302602C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1556</c:v>
                </c:pt>
                <c:pt idx="1">
                  <c:v>1558</c:v>
                </c:pt>
                <c:pt idx="2">
                  <c:v>1560</c:v>
                </c:pt>
              </c:numCache>
            </c:numRef>
          </c:val>
          <c:extLst>
            <c:ext xmlns:c16="http://schemas.microsoft.com/office/drawing/2014/chart" uri="{C3380CC4-5D6E-409C-BE32-E72D297353CC}">
              <c16:uniqueId val="{00000000-2D26-40BB-ACAB-EA64ABB501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713</c:v>
                </c:pt>
                <c:pt idx="1">
                  <c:v>762</c:v>
                </c:pt>
                <c:pt idx="2">
                  <c:v>762</c:v>
                </c:pt>
              </c:numCache>
            </c:numRef>
          </c:val>
          <c:extLst>
            <c:ext xmlns:c16="http://schemas.microsoft.com/office/drawing/2014/chart" uri="{C3380CC4-5D6E-409C-BE32-E72D297353CC}">
              <c16:uniqueId val="{00000001-2D26-40BB-ACAB-EA64ABB501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3375</c:v>
                </c:pt>
                <c:pt idx="1">
                  <c:v>3569</c:v>
                </c:pt>
                <c:pt idx="2">
                  <c:v>3855</c:v>
                </c:pt>
              </c:numCache>
            </c:numRef>
          </c:val>
          <c:extLst>
            <c:ext xmlns:c16="http://schemas.microsoft.com/office/drawing/2014/chart" uri="{C3380CC4-5D6E-409C-BE32-E72D297353CC}">
              <c16:uniqueId val="{00000002-2D26-40BB-ACAB-EA64ABB501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400" b="0" i="0" u="none" strike="noStrike" kern="0" cap="none" spc="0" normalizeH="0" baseline="0" noProof="0">
              <a:ln>
                <a:noFill/>
              </a:ln>
              <a:solidFill>
                <a:prstClr val="black"/>
              </a:solidFill>
              <a:effectLst/>
              <a:uLnTx/>
              <a:uFillTx/>
              <a:latin typeface="+mn-lt"/>
              <a:ea typeface="+mn-ea"/>
              <a:cs typeface="+mn-cs"/>
            </a:rPr>
            <a:t>ついては、</a:t>
          </a:r>
          <a:r>
            <a:rPr kumimoji="1" lang="ja-JP" altLang="en-US" sz="1400">
              <a:latin typeface="ＭＳ ゴシック" pitchFamily="49" charset="-128"/>
              <a:ea typeface="ＭＳ ゴシック" pitchFamily="49" charset="-128"/>
            </a:rPr>
            <a:t>債務負担行為に対する支出額は毎年減少しているものの、地方債の元利償還金や公営企業債の元利償還金に対する繰入金が合計で約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百万円の増となったことにより、対前年比約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百万円の増額となった。一方で補てん</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財源である算入公債費等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においても、</a:t>
          </a:r>
          <a:r>
            <a:rPr kumimoji="1" lang="ja-JP" altLang="en-US" sz="1400">
              <a:latin typeface="ＭＳ ゴシック" pitchFamily="49" charset="-128"/>
              <a:ea typeface="ＭＳ ゴシック" pitchFamily="49" charset="-128"/>
            </a:rPr>
            <a:t>主に公債費への基準財政需要の増（災害復旧費等に係る基準財政需要額）が約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百万円の増となったこと等により、最終的な分子が約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a:latin typeface="ＭＳ ゴシック" pitchFamily="49" charset="-128"/>
              <a:ea typeface="ＭＳ ゴシック" pitchFamily="49" charset="-128"/>
            </a:rPr>
            <a:t>債務負担行為に基づく支出予定額が約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百万円減少になったものの、地方債残高が約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百万円増額となったことや公共下水道事業等公営企業への繰入予定額が約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百万円増加したことにより、対前年度比約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千万円増加した。</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ja-JP" altLang="en-US" sz="1400">
              <a:latin typeface="ＭＳ ゴシック" pitchFamily="49" charset="-128"/>
              <a:ea typeface="ＭＳ ゴシック" pitchFamily="49" charset="-128"/>
            </a:rPr>
            <a:t>公共施設建設基金等の積み立てにより充当可能基金が約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百万円の増額となったほか、基準財政需要額見込額が合計で約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百万円増額になったことにより、全体として約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百万円の増となり、実質的な将来負担額（分子）としては約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個人住民税や固定資産税等地方税の増収により公共施設建設基金へ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千万円積み立てができ、合併特例事業債を活用して積み立てをしている地域振興基金を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千万を積み立てることを予定している。他の基金については決算における余剰財源を適切に把握しながら、適宜積み立てを行うこととする。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・地域づくり梶原林作基金：地域づくりに尽力する個人、団体並びに次代に期待される方を支援するため基金から生じる利息をその支援に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地域振興基金：合併特例事業債を活用しながら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千万円を積み立てたほか、ふるさと応援寄附基金として基金目的にある各種事業を行うための基金として約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千万円を積み立てたこと等により、その他特定目的基金全体として約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ることを予定している。また町村合併に伴う公共事業の増加に伴い、適宜公共施設建設基金を充てるほか、ふるさと応援寄附基金事業として基金の積み立てを行うと同時に、各種事業に充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年度決算においては、基金の運用益による財源を積み立てた。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他の基金への積み立てを行っていることに伴い、大幅な増加はない見込みである。中長期的においては、人口減少に伴う地方税の減少や地方債の償還等に伴う歳出の増加より、基金の取り崩しを行うことにより若干の減少を見込む。</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当初予算から予定していた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千万円積み立てのほか、基金の運用益を積み立てた。一方、地方債の償還に伴い合併特例事業債の償還相当額の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千万円取り崩したことにより、基金としては、基金の運用益のみとなり、前年度と同額の残高となった。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年間にわたり毎年度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千万円を積立を行うほか、合併特例事業債の償還費のうち交付税措置される分（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％）を除いた一般財源分（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個人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建物建築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や外国人観光客の増加に伴う大型の宿泊施設の建設</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などにより、地方税</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全体が増収している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不変性の強い固定資産税が税収の約５</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％を占めているため比較的安定した収入は見込まれている。当町は観光立町であり、近年外国人旅行者も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ことから、法人住民税などを安定した水準に保つためにも観光施策もうまく大胆に取り入れていく必要がある。財政力指数は、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合併特例事業などによる地方債の増加に伴い基準財政需要額が増加しており、ここ数年は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若干下がって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いる状況である。今後においても、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合併特例事業などを考慮しながら、強い財政力のある町を目指し、財政力指数が上がるよう努力をする。また、徴収率の向上を目指し、更なる安定した歳入の確保に努める。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105833</xdr:rowOff>
    </xdr:to>
    <xdr:cxnSp macro="">
      <xdr:nvCxnSpPr>
        <xdr:cNvPr id="72" name="直線コネクタ 71"/>
        <xdr:cNvCxnSpPr/>
      </xdr:nvCxnSpPr>
      <xdr:spPr>
        <a:xfrm>
          <a:off x="3225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3" name="テキスト ボックス 92"/>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76.2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77.5</a:t>
          </a:r>
          <a:r>
            <a:rPr kumimoji="1" lang="ja-JP" altLang="en-US" sz="1100">
              <a:latin typeface="ＭＳ Ｐゴシック" panose="020B0600070205080204" pitchFamily="50" charset="-128"/>
              <a:ea typeface="ＭＳ Ｐゴシック" panose="020B0600070205080204" pitchFamily="50" charset="-128"/>
            </a:rPr>
            <a:t>％へと上昇した。　これは、町民税を中心としたを地方税及び地方消費税交付金増加等により歳入一般財源が増加したが、歳出一般財源がそれ以上増加したことにより、比率としては上がった。　当町の経常収支比率の水準は、県平均をうわまっているものの、今後も、社会保障費などの義務的経費の上昇が見込まれる中、一方では、合併町村として平成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年度からは交付税措置の激変緩和期間により縮減がされていることに伴い、その減額に沿う形で経常収支比率も影響を受けることが想定される。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67</xdr:row>
      <xdr:rowOff>113792</xdr:rowOff>
    </xdr:to>
    <xdr:cxnSp macro="">
      <xdr:nvCxnSpPr>
        <xdr:cNvPr id="125" name="直線コネクタ 124"/>
        <xdr:cNvCxnSpPr/>
      </xdr:nvCxnSpPr>
      <xdr:spPr>
        <a:xfrm flipV="1">
          <a:off x="4953000" y="104330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85869</xdr:rowOff>
    </xdr:from>
    <xdr:ext cx="762000" cy="259045"/>
    <xdr:sp macro="" textlink="">
      <xdr:nvSpPr>
        <xdr:cNvPr id="126" name="財政構造の弾力性最小値テキスト"/>
        <xdr:cNvSpPr txBox="1"/>
      </xdr:nvSpPr>
      <xdr:spPr>
        <a:xfrm>
          <a:off x="5041900" y="1157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113792</xdr:rowOff>
    </xdr:from>
    <xdr:to>
      <xdr:col>24</xdr:col>
      <xdr:colOff>12700</xdr:colOff>
      <xdr:row>67</xdr:row>
      <xdr:rowOff>113792</xdr:rowOff>
    </xdr:to>
    <xdr:cxnSp macro="">
      <xdr:nvCxnSpPr>
        <xdr:cNvPr id="127" name="直線コネクタ 126"/>
        <xdr:cNvCxnSpPr/>
      </xdr:nvCxnSpPr>
      <xdr:spPr>
        <a:xfrm>
          <a:off x="4864100" y="1160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28"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29" name="直線コネクタ 128"/>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60</xdr:row>
      <xdr:rowOff>146050</xdr:rowOff>
    </xdr:to>
    <xdr:cxnSp macro="">
      <xdr:nvCxnSpPr>
        <xdr:cNvPr id="130" name="直線コネクタ 129"/>
        <xdr:cNvCxnSpPr/>
      </xdr:nvCxnSpPr>
      <xdr:spPr>
        <a:xfrm>
          <a:off x="4114800" y="103703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37863</xdr:rowOff>
    </xdr:from>
    <xdr:ext cx="762000" cy="259045"/>
    <xdr:sp macro="" textlink="">
      <xdr:nvSpPr>
        <xdr:cNvPr id="131" name="財政構造の弾力性平均値テキスト"/>
        <xdr:cNvSpPr txBox="1"/>
      </xdr:nvSpPr>
      <xdr:spPr>
        <a:xfrm>
          <a:off x="5041900" y="11010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32" name="フローチャート: 判断 131"/>
        <xdr:cNvSpPr/>
      </xdr:nvSpPr>
      <xdr:spPr>
        <a:xfrm>
          <a:off x="49022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146050</xdr:rowOff>
    </xdr:to>
    <xdr:cxnSp macro="">
      <xdr:nvCxnSpPr>
        <xdr:cNvPr id="133" name="直線コネクタ 132"/>
        <xdr:cNvCxnSpPr/>
      </xdr:nvCxnSpPr>
      <xdr:spPr>
        <a:xfrm flipV="1">
          <a:off x="3225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46482</xdr:rowOff>
    </xdr:from>
    <xdr:to>
      <xdr:col>19</xdr:col>
      <xdr:colOff>184150</xdr:colOff>
      <xdr:row>64</xdr:row>
      <xdr:rowOff>148082</xdr:rowOff>
    </xdr:to>
    <xdr:sp macro="" textlink="">
      <xdr:nvSpPr>
        <xdr:cNvPr id="134" name="フローチャート: 判断 133"/>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35" name="テキスト ボックス 134"/>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160528</xdr:rowOff>
    </xdr:to>
    <xdr:cxnSp macro="">
      <xdr:nvCxnSpPr>
        <xdr:cNvPr id="136" name="直線コネクタ 135"/>
        <xdr:cNvCxnSpPr/>
      </xdr:nvCxnSpPr>
      <xdr:spPr>
        <a:xfrm flipV="1">
          <a:off x="2336800" y="104330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7" name="フローチャート: 判断 136"/>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8" name="テキスト ボックス 137"/>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3556</xdr:rowOff>
    </xdr:to>
    <xdr:cxnSp macro="">
      <xdr:nvCxnSpPr>
        <xdr:cNvPr id="139" name="直線コネクタ 138"/>
        <xdr:cNvCxnSpPr/>
      </xdr:nvCxnSpPr>
      <xdr:spPr>
        <a:xfrm flipV="1">
          <a:off x="1447800" y="104475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49022</xdr:rowOff>
    </xdr:from>
    <xdr:to>
      <xdr:col>11</xdr:col>
      <xdr:colOff>82550</xdr:colOff>
      <xdr:row>63</xdr:row>
      <xdr:rowOff>150622</xdr:rowOff>
    </xdr:to>
    <xdr:sp macro="" textlink="">
      <xdr:nvSpPr>
        <xdr:cNvPr id="140" name="フローチャート: 判断 139"/>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41" name="テキスト ボックス 140"/>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9" name="楕円 148"/>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0"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32512</xdr:rowOff>
    </xdr:from>
    <xdr:to>
      <xdr:col>19</xdr:col>
      <xdr:colOff>184150</xdr:colOff>
      <xdr:row>60</xdr:row>
      <xdr:rowOff>134112</xdr:rowOff>
    </xdr:to>
    <xdr:sp macro="" textlink="">
      <xdr:nvSpPr>
        <xdr:cNvPr id="151" name="楕円 150"/>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144289</xdr:rowOff>
    </xdr:from>
    <xdr:ext cx="736600" cy="259045"/>
    <xdr:sp macro="" textlink="">
      <xdr:nvSpPr>
        <xdr:cNvPr id="152" name="テキスト ボックス 151"/>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124206</xdr:rowOff>
    </xdr:from>
    <xdr:to>
      <xdr:col>7</xdr:col>
      <xdr:colOff>31750</xdr:colOff>
      <xdr:row>61</xdr:row>
      <xdr:rowOff>54356</xdr:rowOff>
    </xdr:to>
    <xdr:sp macro="" textlink="">
      <xdr:nvSpPr>
        <xdr:cNvPr id="157" name="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64533</xdr:rowOff>
    </xdr:from>
    <xdr:ext cx="762000" cy="259045"/>
    <xdr:sp macro="" textlink="">
      <xdr:nvSpPr>
        <xdr:cNvPr id="158" name="テキスト ボックス 157"/>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％減少したものの、人件費は前年度より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たことにより１人当たりの決算額は増額した。人件費については、退職者の増及び人事院勧告に伴う期末勤勉手当の増によることが主な要因である。物件費については、修繕費等の需用費が増加したものの、備品及び委託料が減少したことにより若干の減少となった。しかしながら類似団体と比較すると大幅に差があるため、今後も引き続いての定員管理における人件費の抑制を図るとともに物件費等の歳出の削減を図るよ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90" name="直線コネクタ 189"/>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91"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2" name="直線コネクタ 191"/>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3"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4" name="直線コネクタ 193"/>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144404</xdr:rowOff>
    </xdr:from>
    <xdr:to>
      <xdr:col>23</xdr:col>
      <xdr:colOff>133350</xdr:colOff>
      <xdr:row>80</xdr:row>
      <xdr:rowOff>151422</xdr:rowOff>
    </xdr:to>
    <xdr:cxnSp macro="">
      <xdr:nvCxnSpPr>
        <xdr:cNvPr id="195" name="直線コネクタ 194"/>
        <xdr:cNvCxnSpPr/>
      </xdr:nvCxnSpPr>
      <xdr:spPr>
        <a:xfrm>
          <a:off x="4114800" y="13860404"/>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6"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7" name="フローチャート: 判断 196"/>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140915</xdr:rowOff>
    </xdr:from>
    <xdr:to>
      <xdr:col>19</xdr:col>
      <xdr:colOff>133350</xdr:colOff>
      <xdr:row>80</xdr:row>
      <xdr:rowOff>144404</xdr:rowOff>
    </xdr:to>
    <xdr:cxnSp macro="">
      <xdr:nvCxnSpPr>
        <xdr:cNvPr id="198" name="直線コネクタ 197"/>
        <xdr:cNvCxnSpPr/>
      </xdr:nvCxnSpPr>
      <xdr:spPr>
        <a:xfrm>
          <a:off x="3225800" y="13856915"/>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9" name="フローチャート: 判断 198"/>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200" name="テキスト ボックス 199"/>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140915</xdr:rowOff>
    </xdr:from>
    <xdr:to>
      <xdr:col>15</xdr:col>
      <xdr:colOff>82550</xdr:colOff>
      <xdr:row>80</xdr:row>
      <xdr:rowOff>155403</xdr:rowOff>
    </xdr:to>
    <xdr:cxnSp macro="">
      <xdr:nvCxnSpPr>
        <xdr:cNvPr id="201" name="直線コネクタ 200"/>
        <xdr:cNvCxnSpPr/>
      </xdr:nvCxnSpPr>
      <xdr:spPr>
        <a:xfrm flipV="1">
          <a:off x="2336800" y="13856915"/>
          <a:ext cx="889000" cy="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2" name="フローチャート: 判断 201"/>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3" name="テキスト ボックス 202"/>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137278</xdr:rowOff>
    </xdr:from>
    <xdr:to>
      <xdr:col>11</xdr:col>
      <xdr:colOff>31750</xdr:colOff>
      <xdr:row>80</xdr:row>
      <xdr:rowOff>155403</xdr:rowOff>
    </xdr:to>
    <xdr:cxnSp macro="">
      <xdr:nvCxnSpPr>
        <xdr:cNvPr id="204" name="直線コネクタ 203"/>
        <xdr:cNvCxnSpPr/>
      </xdr:nvCxnSpPr>
      <xdr:spPr>
        <a:xfrm>
          <a:off x="1447800" y="13853278"/>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5" name="フローチャート: 判断 204"/>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6" name="テキスト ボックス 205"/>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7" name="フローチャート: 判断 206"/>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8" name="テキスト ボックス 207"/>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100622</xdr:rowOff>
    </xdr:from>
    <xdr:to>
      <xdr:col>23</xdr:col>
      <xdr:colOff>184150</xdr:colOff>
      <xdr:row>81</xdr:row>
      <xdr:rowOff>30772</xdr:rowOff>
    </xdr:to>
    <xdr:sp macro="" textlink="">
      <xdr:nvSpPr>
        <xdr:cNvPr id="214" name="楕円 213"/>
        <xdr:cNvSpPr/>
      </xdr:nvSpPr>
      <xdr:spPr>
        <a:xfrm>
          <a:off x="4902200" y="138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72699</xdr:rowOff>
    </xdr:from>
    <xdr:ext cx="762000" cy="259045"/>
    <xdr:sp macro="" textlink="">
      <xdr:nvSpPr>
        <xdr:cNvPr id="215" name="人件費・物件費等の状況該当値テキスト"/>
        <xdr:cNvSpPr txBox="1"/>
      </xdr:nvSpPr>
      <xdr:spPr>
        <a:xfrm>
          <a:off x="5041900" y="137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93604</xdr:rowOff>
    </xdr:from>
    <xdr:to>
      <xdr:col>19</xdr:col>
      <xdr:colOff>184150</xdr:colOff>
      <xdr:row>81</xdr:row>
      <xdr:rowOff>23754</xdr:rowOff>
    </xdr:to>
    <xdr:sp macro="" textlink="">
      <xdr:nvSpPr>
        <xdr:cNvPr id="216" name="楕円 215"/>
        <xdr:cNvSpPr/>
      </xdr:nvSpPr>
      <xdr:spPr>
        <a:xfrm>
          <a:off x="4064000" y="13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8531</xdr:rowOff>
    </xdr:from>
    <xdr:ext cx="736600" cy="259045"/>
    <xdr:sp macro="" textlink="">
      <xdr:nvSpPr>
        <xdr:cNvPr id="217" name="テキスト ボックス 216"/>
        <xdr:cNvSpPr txBox="1"/>
      </xdr:nvSpPr>
      <xdr:spPr>
        <a:xfrm>
          <a:off x="3733800" y="1389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90115</xdr:rowOff>
    </xdr:from>
    <xdr:to>
      <xdr:col>15</xdr:col>
      <xdr:colOff>133350</xdr:colOff>
      <xdr:row>81</xdr:row>
      <xdr:rowOff>20265</xdr:rowOff>
    </xdr:to>
    <xdr:sp macro="" textlink="">
      <xdr:nvSpPr>
        <xdr:cNvPr id="218" name="楕円 217"/>
        <xdr:cNvSpPr/>
      </xdr:nvSpPr>
      <xdr:spPr>
        <a:xfrm>
          <a:off x="3175000" y="138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5042</xdr:rowOff>
    </xdr:from>
    <xdr:ext cx="762000" cy="259045"/>
    <xdr:sp macro="" textlink="">
      <xdr:nvSpPr>
        <xdr:cNvPr id="219" name="テキスト ボックス 218"/>
        <xdr:cNvSpPr txBox="1"/>
      </xdr:nvSpPr>
      <xdr:spPr>
        <a:xfrm>
          <a:off x="2844800" y="138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104603</xdr:rowOff>
    </xdr:from>
    <xdr:to>
      <xdr:col>11</xdr:col>
      <xdr:colOff>82550</xdr:colOff>
      <xdr:row>81</xdr:row>
      <xdr:rowOff>34753</xdr:rowOff>
    </xdr:to>
    <xdr:sp macro="" textlink="">
      <xdr:nvSpPr>
        <xdr:cNvPr id="220" name="楕円 219"/>
        <xdr:cNvSpPr/>
      </xdr:nvSpPr>
      <xdr:spPr>
        <a:xfrm>
          <a:off x="2286000" y="1382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19530</xdr:rowOff>
    </xdr:from>
    <xdr:ext cx="762000" cy="259045"/>
    <xdr:sp macro="" textlink="">
      <xdr:nvSpPr>
        <xdr:cNvPr id="221" name="テキスト ボックス 220"/>
        <xdr:cNvSpPr txBox="1"/>
      </xdr:nvSpPr>
      <xdr:spPr>
        <a:xfrm>
          <a:off x="1955800" y="1390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86478</xdr:rowOff>
    </xdr:from>
    <xdr:to>
      <xdr:col>7</xdr:col>
      <xdr:colOff>31750</xdr:colOff>
      <xdr:row>81</xdr:row>
      <xdr:rowOff>16628</xdr:rowOff>
    </xdr:to>
    <xdr:sp macro="" textlink="">
      <xdr:nvSpPr>
        <xdr:cNvPr id="222" name="楕円 221"/>
        <xdr:cNvSpPr/>
      </xdr:nvSpPr>
      <xdr:spPr>
        <a:xfrm>
          <a:off x="1397000" y="138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1405</xdr:rowOff>
    </xdr:from>
    <xdr:ext cx="762000" cy="259045"/>
    <xdr:sp macro="" textlink="">
      <xdr:nvSpPr>
        <xdr:cNvPr id="223" name="テキスト ボックス 222"/>
        <xdr:cNvSpPr txBox="1"/>
      </xdr:nvSpPr>
      <xdr:spPr>
        <a:xfrm>
          <a:off x="1066800" y="1388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とも類似団体と比較しても、いずれの年も下回っており、指数としては同水準で推移してきている。類似団体や全国市町村の平均値においても指数は下回っていることから、これらのことも考慮しながら、適正な給与水準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2" name="直線コネクタ 251"/>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3"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4" name="直線コネクタ 253"/>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5"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6" name="直線コネクタ 255"/>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58561</xdr:rowOff>
    </xdr:to>
    <xdr:cxnSp macro="">
      <xdr:nvCxnSpPr>
        <xdr:cNvPr id="257" name="直線コネクタ 256"/>
        <xdr:cNvCxnSpPr/>
      </xdr:nvCxnSpPr>
      <xdr:spPr>
        <a:xfrm flipV="1">
          <a:off x="16179800" y="145915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8"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9" name="フローチャート: 判断 258"/>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60" name="直線コネクタ 259"/>
        <xdr:cNvCxnSpPr/>
      </xdr:nvCxnSpPr>
      <xdr:spPr>
        <a:xfrm>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85</xdr:row>
      <xdr:rowOff>18345</xdr:rowOff>
    </xdr:to>
    <xdr:cxnSp macro="">
      <xdr:nvCxnSpPr>
        <xdr:cNvPr id="263" name="直線コネクタ 262"/>
        <xdr:cNvCxnSpPr/>
      </xdr:nvCxnSpPr>
      <xdr:spPr>
        <a:xfrm>
          <a:off x="14401800" y="143905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5" name="テキスト ボックス 264"/>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160161</xdr:rowOff>
    </xdr:to>
    <xdr:cxnSp macro="">
      <xdr:nvCxnSpPr>
        <xdr:cNvPr id="266" name="直線コネクタ 265"/>
        <xdr:cNvCxnSpPr/>
      </xdr:nvCxnSpPr>
      <xdr:spPr>
        <a:xfrm>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9" name="フローチャート: 判断 268"/>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70" name="テキスト ボックス 269"/>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7"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8" name="楕円 277"/>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79" name="テキスト ボックス 278"/>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0" name="楕円 279"/>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1" name="テキスト ボックス 280"/>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2" name="楕円 281"/>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3" name="テキスト ボックス 282"/>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毎年減少してきているものの、類似団体平均値を上回っている。これは当町の地理的要因が影響しており、富士五湖の内、４湖を抱えその湖畔に集落が点在するため、公共施設の集約が困難な状況も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7" name="直線コネクタ 316"/>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8"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9" name="直線コネクタ 318"/>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26307</xdr:rowOff>
    </xdr:to>
    <xdr:cxnSp macro="">
      <xdr:nvCxnSpPr>
        <xdr:cNvPr id="322" name="直線コネクタ 321"/>
        <xdr:cNvCxnSpPr/>
      </xdr:nvCxnSpPr>
      <xdr:spPr>
        <a:xfrm flipV="1">
          <a:off x="16179800" y="104606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3"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4" name="フローチャート: 判断 323"/>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31478</xdr:rowOff>
    </xdr:to>
    <xdr:cxnSp macro="">
      <xdr:nvCxnSpPr>
        <xdr:cNvPr id="325" name="直線コネクタ 324"/>
        <xdr:cNvCxnSpPr/>
      </xdr:nvCxnSpPr>
      <xdr:spPr>
        <a:xfrm flipV="1">
          <a:off x="15290800" y="1048475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6" name="フローチャート: 判断 325"/>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7" name="テキスト ボックス 326"/>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31478</xdr:rowOff>
    </xdr:from>
    <xdr:to>
      <xdr:col>72</xdr:col>
      <xdr:colOff>203200</xdr:colOff>
      <xdr:row>61</xdr:row>
      <xdr:rowOff>52160</xdr:rowOff>
    </xdr:to>
    <xdr:cxnSp macro="">
      <xdr:nvCxnSpPr>
        <xdr:cNvPr id="328" name="直線コネクタ 327"/>
        <xdr:cNvCxnSpPr/>
      </xdr:nvCxnSpPr>
      <xdr:spPr>
        <a:xfrm flipV="1">
          <a:off x="14401800" y="104899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9" name="フローチャート: 判断 328"/>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30" name="テキスト ボックス 329"/>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52160</xdr:rowOff>
    </xdr:from>
    <xdr:to>
      <xdr:col>68</xdr:col>
      <xdr:colOff>152400</xdr:colOff>
      <xdr:row>61</xdr:row>
      <xdr:rowOff>65949</xdr:rowOff>
    </xdr:to>
    <xdr:cxnSp macro="">
      <xdr:nvCxnSpPr>
        <xdr:cNvPr id="331" name="直線コネクタ 330"/>
        <xdr:cNvCxnSpPr/>
      </xdr:nvCxnSpPr>
      <xdr:spPr>
        <a:xfrm flipV="1">
          <a:off x="13512800" y="105106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2" name="フローチャート: 判断 331"/>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3" name="テキスト ボックス 332"/>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4" name="フローチャート: 判断 333"/>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5" name="テキスト ボックス 334"/>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41" name="楕円 340"/>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94904</xdr:rowOff>
    </xdr:from>
    <xdr:ext cx="762000" cy="259045"/>
    <xdr:sp macro="" textlink="">
      <xdr:nvSpPr>
        <xdr:cNvPr id="342" name="定員管理の状況該当値テキスト"/>
        <xdr:cNvSpPr txBox="1"/>
      </xdr:nvSpPr>
      <xdr:spPr>
        <a:xfrm>
          <a:off x="17106900" y="103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3" name="楕円 342"/>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61884</xdr:rowOff>
    </xdr:from>
    <xdr:ext cx="736600" cy="259045"/>
    <xdr:sp macro="" textlink="">
      <xdr:nvSpPr>
        <xdr:cNvPr id="344" name="テキスト ボックス 343"/>
        <xdr:cNvSpPr txBox="1"/>
      </xdr:nvSpPr>
      <xdr:spPr>
        <a:xfrm>
          <a:off x="15798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152128</xdr:rowOff>
    </xdr:from>
    <xdr:to>
      <xdr:col>73</xdr:col>
      <xdr:colOff>44450</xdr:colOff>
      <xdr:row>61</xdr:row>
      <xdr:rowOff>82278</xdr:rowOff>
    </xdr:to>
    <xdr:sp macro="" textlink="">
      <xdr:nvSpPr>
        <xdr:cNvPr id="345" name="楕円 344"/>
        <xdr:cNvSpPr/>
      </xdr:nvSpPr>
      <xdr:spPr>
        <a:xfrm>
          <a:off x="15240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46" name="テキスト ボックス 345"/>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1360</xdr:rowOff>
    </xdr:from>
    <xdr:to>
      <xdr:col>68</xdr:col>
      <xdr:colOff>203200</xdr:colOff>
      <xdr:row>61</xdr:row>
      <xdr:rowOff>102960</xdr:rowOff>
    </xdr:to>
    <xdr:sp macro="" textlink="">
      <xdr:nvSpPr>
        <xdr:cNvPr id="347" name="楕円 346"/>
        <xdr:cNvSpPr/>
      </xdr:nvSpPr>
      <xdr:spPr>
        <a:xfrm>
          <a:off x="14351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87737</xdr:rowOff>
    </xdr:from>
    <xdr:ext cx="762000" cy="259045"/>
    <xdr:sp macro="" textlink="">
      <xdr:nvSpPr>
        <xdr:cNvPr id="348" name="テキスト ボックス 347"/>
        <xdr:cNvSpPr txBox="1"/>
      </xdr:nvSpPr>
      <xdr:spPr>
        <a:xfrm>
          <a:off x="14020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15149</xdr:rowOff>
    </xdr:from>
    <xdr:to>
      <xdr:col>64</xdr:col>
      <xdr:colOff>152400</xdr:colOff>
      <xdr:row>61</xdr:row>
      <xdr:rowOff>116749</xdr:rowOff>
    </xdr:to>
    <xdr:sp macro="" textlink="">
      <xdr:nvSpPr>
        <xdr:cNvPr id="349" name="楕円 348"/>
        <xdr:cNvSpPr/>
      </xdr:nvSpPr>
      <xdr:spPr>
        <a:xfrm>
          <a:off x="13462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101526</xdr:rowOff>
    </xdr:from>
    <xdr:ext cx="762000" cy="259045"/>
    <xdr:sp macro="" textlink="">
      <xdr:nvSpPr>
        <xdr:cNvPr id="350" name="テキスト ボックス 349"/>
        <xdr:cNvSpPr txBox="1"/>
      </xdr:nvSpPr>
      <xdr:spPr>
        <a:xfrm>
          <a:off x="13131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実質公債費比率においては、昨年度までは毎年減少してきたものの、平成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年度決算においては、前年度より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％上昇した。債務負担行為に対する支出額は毎年減少しているものの、地方債の元利償還金や公営企業債の元利償還金に対する繰入金が合計で約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百万円の増となったことにより、対前年比約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百万円の増額となった。一方で補てん財源である算入公債費等においても、主に公債費への基準財政需要の増（災害復旧費等に係る基準財政需要額）が約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百万円の増となったこと等により、最終的に分子が約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百万円の増額となったことが主な要因である。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7" name="直線コネクタ 376"/>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8"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9" name="直線コネクタ 378"/>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2" name="直線コネクタ 381"/>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3"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4" name="フローチャート: 判断 383"/>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85" name="直線コネクタ 384"/>
        <xdr:cNvCxnSpPr/>
      </xdr:nvCxnSpPr>
      <xdr:spPr>
        <a:xfrm flipV="1">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6" name="フローチャート: 判断 385"/>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7" name="テキスト ボックス 386"/>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42</xdr:row>
      <xdr:rowOff>6096</xdr:rowOff>
    </xdr:to>
    <xdr:cxnSp macro="">
      <xdr:nvCxnSpPr>
        <xdr:cNvPr id="388" name="直線コネクタ 387"/>
        <xdr:cNvCxnSpPr/>
      </xdr:nvCxnSpPr>
      <xdr:spPr>
        <a:xfrm flipV="1">
          <a:off x="14401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9" name="フローチャート: 判断 388"/>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90" name="テキスト ボックス 389"/>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121920</xdr:rowOff>
    </xdr:to>
    <xdr:cxnSp macro="">
      <xdr:nvCxnSpPr>
        <xdr:cNvPr id="391" name="直線コネクタ 390"/>
        <xdr:cNvCxnSpPr/>
      </xdr:nvCxnSpPr>
      <xdr:spPr>
        <a:xfrm flipV="1">
          <a:off x="13512800" y="72069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2" name="フローチャート: 判断 391"/>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3" name="テキスト ボックス 392"/>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4" name="フローチャート: 判断 393"/>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5" name="テキスト ボックス 394"/>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1" name="楕円 40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2"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3" name="楕円 402"/>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4" name="テキスト ボックス 403"/>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5" name="楕円 404"/>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6" name="テキスト ボックス 40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7" name="楕円 406"/>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8" name="テキスト ボックス 40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将来負担比率においては、昨年度より</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％上昇した。将来負担額においては、債務負担行為に基づく支出予定額が約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百万円減少になったものの、地方債残高が約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百万円増額となったことや公共下水道事業等公営企業への繰入予定額が約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百万円増加したことにより、対前年度比約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千万円増加した。充当可能財源等においては、公共施設建設基金等の積み立てにより充当可能基金が約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百万円の増額となったほか、基準財政需要額見込額が合計で約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百万円増額になったことにより、全体として約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百万の増となり、実質的な将来負担額（分子）としては約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千万円の増加となったことが上昇した主な要因である。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41" name="直線コネクタ 440"/>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2"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3" name="直線コネクタ 442"/>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4112</xdr:rowOff>
    </xdr:from>
    <xdr:to>
      <xdr:col>81</xdr:col>
      <xdr:colOff>44450</xdr:colOff>
      <xdr:row>17</xdr:row>
      <xdr:rowOff>78800</xdr:rowOff>
    </xdr:to>
    <xdr:cxnSp macro="">
      <xdr:nvCxnSpPr>
        <xdr:cNvPr id="446" name="直線コネクタ 445"/>
        <xdr:cNvCxnSpPr/>
      </xdr:nvCxnSpPr>
      <xdr:spPr>
        <a:xfrm>
          <a:off x="16179800" y="2918762"/>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7"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8" name="フローチャート: 判断 447"/>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4112</xdr:rowOff>
    </xdr:from>
    <xdr:to>
      <xdr:col>77</xdr:col>
      <xdr:colOff>44450</xdr:colOff>
      <xdr:row>17</xdr:row>
      <xdr:rowOff>52372</xdr:rowOff>
    </xdr:to>
    <xdr:cxnSp macro="">
      <xdr:nvCxnSpPr>
        <xdr:cNvPr id="449" name="直線コネクタ 448"/>
        <xdr:cNvCxnSpPr/>
      </xdr:nvCxnSpPr>
      <xdr:spPr>
        <a:xfrm flipV="1">
          <a:off x="15290800" y="29187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50" name="フローチャート: 判断 449"/>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51" name="テキスト ボックス 450"/>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45478</xdr:rowOff>
    </xdr:from>
    <xdr:to>
      <xdr:col>72</xdr:col>
      <xdr:colOff>203200</xdr:colOff>
      <xdr:row>17</xdr:row>
      <xdr:rowOff>52372</xdr:rowOff>
    </xdr:to>
    <xdr:cxnSp macro="">
      <xdr:nvCxnSpPr>
        <xdr:cNvPr id="452" name="直線コネクタ 451"/>
        <xdr:cNvCxnSpPr/>
      </xdr:nvCxnSpPr>
      <xdr:spPr>
        <a:xfrm>
          <a:off x="14401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3" name="フローチャート: 判断 452"/>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4" name="テキスト ボックス 453"/>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45478</xdr:rowOff>
    </xdr:from>
    <xdr:to>
      <xdr:col>68</xdr:col>
      <xdr:colOff>152400</xdr:colOff>
      <xdr:row>17</xdr:row>
      <xdr:rowOff>151190</xdr:rowOff>
    </xdr:to>
    <xdr:cxnSp macro="">
      <xdr:nvCxnSpPr>
        <xdr:cNvPr id="455" name="直線コネクタ 454"/>
        <xdr:cNvCxnSpPr/>
      </xdr:nvCxnSpPr>
      <xdr:spPr>
        <a:xfrm flipV="1">
          <a:off x="13512800" y="2960128"/>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6" name="フローチャート: 判断 455"/>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7" name="テキスト ボックス 456"/>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8" name="フローチャート: 判断 457"/>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9" name="テキスト ボックス 458"/>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28000</xdr:rowOff>
    </xdr:from>
    <xdr:to>
      <xdr:col>81</xdr:col>
      <xdr:colOff>95250</xdr:colOff>
      <xdr:row>17</xdr:row>
      <xdr:rowOff>129600</xdr:rowOff>
    </xdr:to>
    <xdr:sp macro="" textlink="">
      <xdr:nvSpPr>
        <xdr:cNvPr id="465" name="楕円 464"/>
        <xdr:cNvSpPr/>
      </xdr:nvSpPr>
      <xdr:spPr>
        <a:xfrm>
          <a:off x="169672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xdr:rowOff>
    </xdr:from>
    <xdr:ext cx="762000" cy="259045"/>
    <xdr:sp macro="" textlink="">
      <xdr:nvSpPr>
        <xdr:cNvPr id="466" name="将来負担の状況該当値テキスト"/>
        <xdr:cNvSpPr txBox="1"/>
      </xdr:nvSpPr>
      <xdr:spPr>
        <a:xfrm>
          <a:off x="17106900" y="29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124762</xdr:rowOff>
    </xdr:from>
    <xdr:to>
      <xdr:col>77</xdr:col>
      <xdr:colOff>95250</xdr:colOff>
      <xdr:row>17</xdr:row>
      <xdr:rowOff>54912</xdr:rowOff>
    </xdr:to>
    <xdr:sp macro="" textlink="">
      <xdr:nvSpPr>
        <xdr:cNvPr id="467" name="楕円 466"/>
        <xdr:cNvSpPr/>
      </xdr:nvSpPr>
      <xdr:spPr>
        <a:xfrm>
          <a:off x="16129000" y="2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39689</xdr:rowOff>
    </xdr:from>
    <xdr:ext cx="736600" cy="259045"/>
    <xdr:sp macro="" textlink="">
      <xdr:nvSpPr>
        <xdr:cNvPr id="468" name="テキスト ボックス 467"/>
        <xdr:cNvSpPr txBox="1"/>
      </xdr:nvSpPr>
      <xdr:spPr>
        <a:xfrm>
          <a:off x="15798800" y="295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xdr:rowOff>
    </xdr:from>
    <xdr:to>
      <xdr:col>73</xdr:col>
      <xdr:colOff>44450</xdr:colOff>
      <xdr:row>17</xdr:row>
      <xdr:rowOff>103172</xdr:rowOff>
    </xdr:to>
    <xdr:sp macro="" textlink="">
      <xdr:nvSpPr>
        <xdr:cNvPr id="469" name="楕円 468"/>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87949</xdr:rowOff>
    </xdr:from>
    <xdr:ext cx="762000" cy="259045"/>
    <xdr:sp macro="" textlink="">
      <xdr:nvSpPr>
        <xdr:cNvPr id="470" name="テキスト ボックス 469"/>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166128</xdr:rowOff>
    </xdr:from>
    <xdr:to>
      <xdr:col>68</xdr:col>
      <xdr:colOff>203200</xdr:colOff>
      <xdr:row>17</xdr:row>
      <xdr:rowOff>96278</xdr:rowOff>
    </xdr:to>
    <xdr:sp macro="" textlink="">
      <xdr:nvSpPr>
        <xdr:cNvPr id="471" name="楕円 470"/>
        <xdr:cNvSpPr/>
      </xdr:nvSpPr>
      <xdr:spPr>
        <a:xfrm>
          <a:off x="14351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81055</xdr:rowOff>
    </xdr:from>
    <xdr:ext cx="762000" cy="259045"/>
    <xdr:sp macro="" textlink="">
      <xdr:nvSpPr>
        <xdr:cNvPr id="472" name="テキスト ボックス 471"/>
        <xdr:cNvSpPr txBox="1"/>
      </xdr:nvSpPr>
      <xdr:spPr>
        <a:xfrm>
          <a:off x="14020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100390</xdr:rowOff>
    </xdr:from>
    <xdr:to>
      <xdr:col>64</xdr:col>
      <xdr:colOff>152400</xdr:colOff>
      <xdr:row>18</xdr:row>
      <xdr:rowOff>30540</xdr:rowOff>
    </xdr:to>
    <xdr:sp macro="" textlink="">
      <xdr:nvSpPr>
        <xdr:cNvPr id="473" name="楕円 472"/>
        <xdr:cNvSpPr/>
      </xdr:nvSpPr>
      <xdr:spPr>
        <a:xfrm>
          <a:off x="13462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15317</xdr:rowOff>
    </xdr:from>
    <xdr:ext cx="762000" cy="259045"/>
    <xdr:sp macro="" textlink="">
      <xdr:nvSpPr>
        <xdr:cNvPr id="474" name="テキスト ボックス 473"/>
        <xdr:cNvSpPr txBox="1"/>
      </xdr:nvSpPr>
      <xdr:spPr>
        <a:xfrm>
          <a:off x="13131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人件費の総額としては増加したものの、地方税等の増加により歳入一般財源が増加したことにより、比率としては若干減少したことが主な要因である。当町は富士五湖の内、４湖を抱えその湖畔に集落が点在するため、公共施設の集約が困難な状況があり、人員を削減することが難しくなっており、さらなる人件費の削減のため指定管理の導入などを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145288</xdr:rowOff>
    </xdr:from>
    <xdr:to>
      <xdr:col>24</xdr:col>
      <xdr:colOff>25400</xdr:colOff>
      <xdr:row>34</xdr:row>
      <xdr:rowOff>154432</xdr:rowOff>
    </xdr:to>
    <xdr:cxnSp macro="">
      <xdr:nvCxnSpPr>
        <xdr:cNvPr id="64" name="直線コネクタ 63"/>
        <xdr:cNvCxnSpPr/>
      </xdr:nvCxnSpPr>
      <xdr:spPr>
        <a:xfrm flipV="1">
          <a:off x="3987800" y="5974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34</xdr:row>
      <xdr:rowOff>163576</xdr:rowOff>
    </xdr:to>
    <xdr:cxnSp macro="">
      <xdr:nvCxnSpPr>
        <xdr:cNvPr id="67" name="直線コネクタ 66"/>
        <xdr:cNvCxnSpPr/>
      </xdr:nvCxnSpPr>
      <xdr:spPr>
        <a:xfrm flipV="1">
          <a:off x="3098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140716</xdr:rowOff>
    </xdr:from>
    <xdr:to>
      <xdr:col>15</xdr:col>
      <xdr:colOff>98425</xdr:colOff>
      <xdr:row>34</xdr:row>
      <xdr:rowOff>163576</xdr:rowOff>
    </xdr:to>
    <xdr:cxnSp macro="">
      <xdr:nvCxnSpPr>
        <xdr:cNvPr id="70" name="直線コネクタ 69"/>
        <xdr:cNvCxnSpPr/>
      </xdr:nvCxnSpPr>
      <xdr:spPr>
        <a:xfrm>
          <a:off x="2209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34</xdr:row>
      <xdr:rowOff>149860</xdr:rowOff>
    </xdr:to>
    <xdr:cxnSp macro="">
      <xdr:nvCxnSpPr>
        <xdr:cNvPr id="73" name="直線コネクタ 72"/>
        <xdr:cNvCxnSpPr/>
      </xdr:nvCxnSpPr>
      <xdr:spPr>
        <a:xfrm flipV="1">
          <a:off x="1320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94488</xdr:rowOff>
    </xdr:from>
    <xdr:to>
      <xdr:col>24</xdr:col>
      <xdr:colOff>76200</xdr:colOff>
      <xdr:row>35</xdr:row>
      <xdr:rowOff>24638</xdr:rowOff>
    </xdr:to>
    <xdr:sp macro="" textlink="">
      <xdr:nvSpPr>
        <xdr:cNvPr id="83" name="楕円 82"/>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3065</xdr:rowOff>
    </xdr:from>
    <xdr:ext cx="762000" cy="259045"/>
    <xdr:sp macro="" textlink="">
      <xdr:nvSpPr>
        <xdr:cNvPr id="84" name="人件費該当値テキスト"/>
        <xdr:cNvSpPr txBox="1"/>
      </xdr:nvSpPr>
      <xdr:spPr>
        <a:xfrm>
          <a:off x="4914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86" name="テキスト ボックス 85"/>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89916</xdr:rowOff>
    </xdr:from>
    <xdr:to>
      <xdr:col>11</xdr:col>
      <xdr:colOff>60325</xdr:colOff>
      <xdr:row>35</xdr:row>
      <xdr:rowOff>20066</xdr:rowOff>
    </xdr:to>
    <xdr:sp macro="" textlink="">
      <xdr:nvSpPr>
        <xdr:cNvPr id="89" name="楕円 88"/>
        <xdr:cNvSpPr/>
      </xdr:nvSpPr>
      <xdr:spPr>
        <a:xfrm>
          <a:off x="2159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30243</xdr:rowOff>
    </xdr:from>
    <xdr:ext cx="762000" cy="259045"/>
    <xdr:sp macro="" textlink="">
      <xdr:nvSpPr>
        <xdr:cNvPr id="90" name="テキスト ボックス 89"/>
        <xdr:cNvSpPr txBox="1"/>
      </xdr:nvSpPr>
      <xdr:spPr>
        <a:xfrm>
          <a:off x="1828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1" name="楕円 90"/>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2" name="テキスト ボックス 91"/>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物件費は総額としては減少したが、臨時福祉給付金事務や国政選挙等の特定財源の減少により、経常一般財源が増加したことにより比率としては上昇した。</a:t>
          </a:r>
        </a:p>
        <a:p>
          <a:r>
            <a:rPr kumimoji="1" lang="ja-JP" altLang="en-US" sz="1300">
              <a:latin typeface="ＭＳ Ｐゴシック" panose="020B0600070205080204" pitchFamily="50" charset="-128"/>
              <a:ea typeface="ＭＳ Ｐゴシック" panose="020B0600070205080204" pitchFamily="50" charset="-128"/>
            </a:rPr>
            <a:t>　類似団体平均値が、前年度より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％の上昇に対し、当町では、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％上昇していることから、今後も一層合併のスケールメリットを活かした行政のスリム化を継続していく必要がある。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39370</xdr:rowOff>
    </xdr:to>
    <xdr:cxnSp macro="">
      <xdr:nvCxnSpPr>
        <xdr:cNvPr id="125" name="直線コネクタ 124"/>
        <xdr:cNvCxnSpPr/>
      </xdr:nvCxnSpPr>
      <xdr:spPr>
        <a:xfrm>
          <a:off x="15671800" y="257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54610</xdr:rowOff>
    </xdr:to>
    <xdr:cxnSp macro="">
      <xdr:nvCxnSpPr>
        <xdr:cNvPr id="128" name="直線コネクタ 127"/>
        <xdr:cNvCxnSpPr/>
      </xdr:nvCxnSpPr>
      <xdr:spPr>
        <a:xfrm flipV="1">
          <a:off x="14782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92710</xdr:rowOff>
    </xdr:to>
    <xdr:cxnSp macro="">
      <xdr:nvCxnSpPr>
        <xdr:cNvPr id="131" name="直線コネクタ 130"/>
        <xdr:cNvCxnSpPr/>
      </xdr:nvCxnSpPr>
      <xdr:spPr>
        <a:xfrm flipV="1">
          <a:off x="13893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92710</xdr:rowOff>
    </xdr:to>
    <xdr:cxnSp macro="">
      <xdr:nvCxnSpPr>
        <xdr:cNvPr id="134" name="直線コネクタ 133"/>
        <xdr:cNvCxnSpPr/>
      </xdr:nvCxnSpPr>
      <xdr:spPr>
        <a:xfrm>
          <a:off x="13004800" y="258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昨年度より上昇した。昨年度の事業である臨時福祉給付金事業の終了により臨時的特定財源が減少したが、介護給付・訓練等給付費が大幅に上昇し、経常一般財源が増加したことによるもの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年度より学校給食に対する保護者負担軽減のために補助額を上げたことも主な要因である。今後においても社会保障費は増加傾向にあるため、義務的経費の健全化に取り組む必要がある。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6" name="直線コネクタ 185"/>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9" name="直線コネクタ 188"/>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2" name="直線コネクタ 191"/>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120650</xdr:rowOff>
    </xdr:to>
    <xdr:cxnSp macro="">
      <xdr:nvCxnSpPr>
        <xdr:cNvPr id="195" name="直線コネクタ 194"/>
        <xdr:cNvCxnSpPr/>
      </xdr:nvCxnSpPr>
      <xdr:spPr>
        <a:xfrm flipV="1">
          <a:off x="1320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3" name="楕円 212"/>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4" name="テキスト ボックス 213"/>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経常収支比率が、</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　その主な要因は、繰出金として国民健康保険特別会計への繰出金は減少したものの、介護保険や後期高齢者医療特別会計への繰出金が増加したことや、歳出一般財源の総額が増加したことにより、比率としては上昇した。　今後においても、介護保険会計や後期高齢者医療保険会計等への繰出金は増加傾向にあることから、当該会計への繰出金が増加しないよう健康のまちづくりの施策を今後も進めることと、下水道事業や簡易水道事業の経費の削減と料金改定等による収入の増を図ることとす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107950</xdr:rowOff>
    </xdr:to>
    <xdr:cxnSp macro="">
      <xdr:nvCxnSpPr>
        <xdr:cNvPr id="251" name="直線コネクタ 250"/>
        <xdr:cNvCxnSpPr/>
      </xdr:nvCxnSpPr>
      <xdr:spPr>
        <a:xfrm>
          <a:off x="15671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117475</xdr:rowOff>
    </xdr:to>
    <xdr:cxnSp macro="">
      <xdr:nvCxnSpPr>
        <xdr:cNvPr id="254" name="直線コネクタ 253"/>
        <xdr:cNvCxnSpPr/>
      </xdr:nvCxnSpPr>
      <xdr:spPr>
        <a:xfrm flipV="1">
          <a:off x="14782800" y="9156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117475</xdr:rowOff>
    </xdr:from>
    <xdr:to>
      <xdr:col>73</xdr:col>
      <xdr:colOff>180975</xdr:colOff>
      <xdr:row>53</xdr:row>
      <xdr:rowOff>136525</xdr:rowOff>
    </xdr:to>
    <xdr:cxnSp macro="">
      <xdr:nvCxnSpPr>
        <xdr:cNvPr id="257" name="直線コネクタ 256"/>
        <xdr:cNvCxnSpPr/>
      </xdr:nvCxnSpPr>
      <xdr:spPr>
        <a:xfrm flipV="1">
          <a:off x="13893800" y="9204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136525</xdr:rowOff>
    </xdr:from>
    <xdr:to>
      <xdr:col>69</xdr:col>
      <xdr:colOff>92075</xdr:colOff>
      <xdr:row>54</xdr:row>
      <xdr:rowOff>22225</xdr:rowOff>
    </xdr:to>
    <xdr:cxnSp macro="">
      <xdr:nvCxnSpPr>
        <xdr:cNvPr id="260" name="直線コネクタ 259"/>
        <xdr:cNvCxnSpPr/>
      </xdr:nvCxnSpPr>
      <xdr:spPr>
        <a:xfrm flipV="1">
          <a:off x="13004800" y="9223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70" name="楕円 269"/>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71" name="その他該当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2" name="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66675</xdr:rowOff>
    </xdr:from>
    <xdr:to>
      <xdr:col>74</xdr:col>
      <xdr:colOff>31750</xdr:colOff>
      <xdr:row>53</xdr:row>
      <xdr:rowOff>168275</xdr:rowOff>
    </xdr:to>
    <xdr:sp macro="" textlink="">
      <xdr:nvSpPr>
        <xdr:cNvPr id="274" name="楕円 273"/>
        <xdr:cNvSpPr/>
      </xdr:nvSpPr>
      <xdr:spPr>
        <a:xfrm>
          <a:off x="14732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7002</xdr:rowOff>
    </xdr:from>
    <xdr:ext cx="762000" cy="259045"/>
    <xdr:sp macro="" textlink="">
      <xdr:nvSpPr>
        <xdr:cNvPr id="275" name="テキスト ボックス 274"/>
        <xdr:cNvSpPr txBox="1"/>
      </xdr:nvSpPr>
      <xdr:spPr>
        <a:xfrm>
          <a:off x="14401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85725</xdr:rowOff>
    </xdr:from>
    <xdr:to>
      <xdr:col>69</xdr:col>
      <xdr:colOff>142875</xdr:colOff>
      <xdr:row>54</xdr:row>
      <xdr:rowOff>15875</xdr:rowOff>
    </xdr:to>
    <xdr:sp macro="" textlink="">
      <xdr:nvSpPr>
        <xdr:cNvPr id="276" name="楕円 275"/>
        <xdr:cNvSpPr/>
      </xdr:nvSpPr>
      <xdr:spPr>
        <a:xfrm>
          <a:off x="13843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26052</xdr:rowOff>
    </xdr:from>
    <xdr:ext cx="762000" cy="259045"/>
    <xdr:sp macro="" textlink="">
      <xdr:nvSpPr>
        <xdr:cNvPr id="277" name="テキスト ボックス 276"/>
        <xdr:cNvSpPr txBox="1"/>
      </xdr:nvSpPr>
      <xdr:spPr>
        <a:xfrm>
          <a:off x="13512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142875</xdr:rowOff>
    </xdr:from>
    <xdr:to>
      <xdr:col>65</xdr:col>
      <xdr:colOff>53975</xdr:colOff>
      <xdr:row>54</xdr:row>
      <xdr:rowOff>73025</xdr:rowOff>
    </xdr:to>
    <xdr:sp macro="" textlink="">
      <xdr:nvSpPr>
        <xdr:cNvPr id="278" name="楕円 277"/>
        <xdr:cNvSpPr/>
      </xdr:nvSpPr>
      <xdr:spPr>
        <a:xfrm>
          <a:off x="12954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83202</xdr:rowOff>
    </xdr:from>
    <xdr:ext cx="762000" cy="259045"/>
    <xdr:sp macro="" textlink="">
      <xdr:nvSpPr>
        <xdr:cNvPr id="279" name="テキスト ボックス 278"/>
        <xdr:cNvSpPr txBox="1"/>
      </xdr:nvSpPr>
      <xdr:spPr>
        <a:xfrm>
          <a:off x="12623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は昨年度と比較すると、焼却場建設負担金の減少や広域消防負担金の増加等による要因があり、総額としては減少したものの、昨年度より経常特定財源により歳出の一般財源が増加した。そのような要因により、比率としては若干上昇した。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併せて、団体の自主・自立性を高め、町民と行政との協働によるまちづくりを推進していくこと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09" name="直線コネクタ 308"/>
        <xdr:cNvCxnSpPr/>
      </xdr:nvCxnSpPr>
      <xdr:spPr>
        <a:xfrm>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12" name="直線コネクタ 311"/>
        <xdr:cNvCxnSpPr/>
      </xdr:nvCxnSpPr>
      <xdr:spPr>
        <a:xfrm flipV="1">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154432</xdr:rowOff>
    </xdr:to>
    <xdr:cxnSp macro="">
      <xdr:nvCxnSpPr>
        <xdr:cNvPr id="315" name="直線コネクタ 314"/>
        <xdr:cNvCxnSpPr/>
      </xdr:nvCxnSpPr>
      <xdr:spPr>
        <a:xfrm flipV="1">
          <a:off x="13893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154432</xdr:rowOff>
    </xdr:to>
    <xdr:cxnSp macro="">
      <xdr:nvCxnSpPr>
        <xdr:cNvPr id="318" name="直線コネクタ 317"/>
        <xdr:cNvCxnSpPr/>
      </xdr:nvCxnSpPr>
      <xdr:spPr>
        <a:xfrm>
          <a:off x="13004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0" name="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1" name="テキスト ボックス 33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5" name="テキスト ボックス 33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類似団体平均値と比較して、比率が高くなっている主な要因は、新町建設計画による合併以来継続して行っているインフラ整備に対する合併特例事業債が増加していることが挙げられる。　当町の合併特例事業債の発行期限は令和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あり、今後は昨年度まで行っていた保育所建設事業や現在行っている小学校建設事業等大型事業に対する公債費が発生す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31750</xdr:rowOff>
    </xdr:to>
    <xdr:cxnSp macro="">
      <xdr:nvCxnSpPr>
        <xdr:cNvPr id="370" name="直線コネクタ 369"/>
        <xdr:cNvCxnSpPr/>
      </xdr:nvCxnSpPr>
      <xdr:spPr>
        <a:xfrm>
          <a:off x="3987800" y="13561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16511</xdr:rowOff>
    </xdr:to>
    <xdr:cxnSp macro="">
      <xdr:nvCxnSpPr>
        <xdr:cNvPr id="373" name="直線コネクタ 372"/>
        <xdr:cNvCxnSpPr/>
      </xdr:nvCxnSpPr>
      <xdr:spPr>
        <a:xfrm>
          <a:off x="3098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78</xdr:row>
      <xdr:rowOff>165100</xdr:rowOff>
    </xdr:to>
    <xdr:cxnSp macro="">
      <xdr:nvCxnSpPr>
        <xdr:cNvPr id="376" name="直線コネクタ 375"/>
        <xdr:cNvCxnSpPr/>
      </xdr:nvCxnSpPr>
      <xdr:spPr>
        <a:xfrm>
          <a:off x="2209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31750</xdr:rowOff>
    </xdr:to>
    <xdr:cxnSp macro="">
      <xdr:nvCxnSpPr>
        <xdr:cNvPr id="379" name="直線コネクタ 378"/>
        <xdr:cNvCxnSpPr/>
      </xdr:nvCxnSpPr>
      <xdr:spPr>
        <a:xfrm flipV="1">
          <a:off x="1320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89" name="楕円 388"/>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0"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3" name="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4" name="テキスト ボックス 393"/>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5" name="楕円 394"/>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6" name="テキスト ボックス 395"/>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97" name="楕円 396"/>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398" name="テキスト ボックス 397"/>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全体の経常収支比率が、</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％へと上昇したことにより、公債費を除いた部分も、</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％と上昇している。類似団体平均値が、</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％ということから考えると、低い水準にあるとも言えるが、近年の歳出構造から考えると今後上昇することが予測されるため、合併から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年を経過したなかで、今後もより一層、合併のスケールメリットを活かした行政のスリム化に対応する必要がある。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122428</xdr:rowOff>
    </xdr:from>
    <xdr:to>
      <xdr:col>82</xdr:col>
      <xdr:colOff>107950</xdr:colOff>
      <xdr:row>73</xdr:row>
      <xdr:rowOff>1270</xdr:rowOff>
    </xdr:to>
    <xdr:cxnSp macro="">
      <xdr:nvCxnSpPr>
        <xdr:cNvPr id="429" name="直線コネクタ 428"/>
        <xdr:cNvCxnSpPr/>
      </xdr:nvCxnSpPr>
      <xdr:spPr>
        <a:xfrm>
          <a:off x="15671800" y="124668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122428</xdr:rowOff>
    </xdr:from>
    <xdr:to>
      <xdr:col>78</xdr:col>
      <xdr:colOff>69850</xdr:colOff>
      <xdr:row>73</xdr:row>
      <xdr:rowOff>24130</xdr:rowOff>
    </xdr:to>
    <xdr:cxnSp macro="">
      <xdr:nvCxnSpPr>
        <xdr:cNvPr id="432" name="直線コネクタ 431"/>
        <xdr:cNvCxnSpPr/>
      </xdr:nvCxnSpPr>
      <xdr:spPr>
        <a:xfrm flipV="1">
          <a:off x="14782800" y="12466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37846</xdr:rowOff>
    </xdr:to>
    <xdr:cxnSp macro="">
      <xdr:nvCxnSpPr>
        <xdr:cNvPr id="435" name="直線コネクタ 434"/>
        <xdr:cNvCxnSpPr/>
      </xdr:nvCxnSpPr>
      <xdr:spPr>
        <a:xfrm flipV="1">
          <a:off x="13893800" y="12539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28702</xdr:rowOff>
    </xdr:from>
    <xdr:to>
      <xdr:col>69</xdr:col>
      <xdr:colOff>92075</xdr:colOff>
      <xdr:row>73</xdr:row>
      <xdr:rowOff>37846</xdr:rowOff>
    </xdr:to>
    <xdr:cxnSp macro="">
      <xdr:nvCxnSpPr>
        <xdr:cNvPr id="438" name="直線コネクタ 437"/>
        <xdr:cNvCxnSpPr/>
      </xdr:nvCxnSpPr>
      <xdr:spPr>
        <a:xfrm>
          <a:off x="13004800" y="12544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121920</xdr:rowOff>
    </xdr:from>
    <xdr:to>
      <xdr:col>82</xdr:col>
      <xdr:colOff>158750</xdr:colOff>
      <xdr:row>73</xdr:row>
      <xdr:rowOff>52070</xdr:rowOff>
    </xdr:to>
    <xdr:sp macro="" textlink="">
      <xdr:nvSpPr>
        <xdr:cNvPr id="448" name="楕円 447"/>
        <xdr:cNvSpPr/>
      </xdr:nvSpPr>
      <xdr:spPr>
        <a:xfrm>
          <a:off x="16459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30497</xdr:rowOff>
    </xdr:from>
    <xdr:ext cx="762000" cy="259045"/>
    <xdr:sp macro="" textlink="">
      <xdr:nvSpPr>
        <xdr:cNvPr id="449" name="公債費以外該当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71628</xdr:rowOff>
    </xdr:from>
    <xdr:to>
      <xdr:col>78</xdr:col>
      <xdr:colOff>120650</xdr:colOff>
      <xdr:row>73</xdr:row>
      <xdr:rowOff>1778</xdr:rowOff>
    </xdr:to>
    <xdr:sp macro="" textlink="">
      <xdr:nvSpPr>
        <xdr:cNvPr id="450" name="楕円 449"/>
        <xdr:cNvSpPr/>
      </xdr:nvSpPr>
      <xdr:spPr>
        <a:xfrm>
          <a:off x="15621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11955</xdr:rowOff>
    </xdr:from>
    <xdr:ext cx="736600" cy="259045"/>
    <xdr:sp macro="" textlink="">
      <xdr:nvSpPr>
        <xdr:cNvPr id="451" name="テキスト ボックス 450"/>
        <xdr:cNvSpPr txBox="1"/>
      </xdr:nvSpPr>
      <xdr:spPr>
        <a:xfrm>
          <a:off x="15290800" y="121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52" name="楕円 451"/>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53" name="テキスト ボックス 452"/>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158496</xdr:rowOff>
    </xdr:from>
    <xdr:to>
      <xdr:col>69</xdr:col>
      <xdr:colOff>142875</xdr:colOff>
      <xdr:row>73</xdr:row>
      <xdr:rowOff>88646</xdr:rowOff>
    </xdr:to>
    <xdr:sp macro="" textlink="">
      <xdr:nvSpPr>
        <xdr:cNvPr id="454" name="楕円 453"/>
        <xdr:cNvSpPr/>
      </xdr:nvSpPr>
      <xdr:spPr>
        <a:xfrm>
          <a:off x="13843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98823</xdr:rowOff>
    </xdr:from>
    <xdr:ext cx="762000" cy="259045"/>
    <xdr:sp macro="" textlink="">
      <xdr:nvSpPr>
        <xdr:cNvPr id="455" name="テキスト ボックス 454"/>
        <xdr:cNvSpPr txBox="1"/>
      </xdr:nvSpPr>
      <xdr:spPr>
        <a:xfrm>
          <a:off x="13512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149352</xdr:rowOff>
    </xdr:from>
    <xdr:to>
      <xdr:col>65</xdr:col>
      <xdr:colOff>53975</xdr:colOff>
      <xdr:row>73</xdr:row>
      <xdr:rowOff>79502</xdr:rowOff>
    </xdr:to>
    <xdr:sp macro="" textlink="">
      <xdr:nvSpPr>
        <xdr:cNvPr id="456" name="楕円 455"/>
        <xdr:cNvSpPr/>
      </xdr:nvSpPr>
      <xdr:spPr>
        <a:xfrm>
          <a:off x="12954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89679</xdr:rowOff>
    </xdr:from>
    <xdr:ext cx="762000" cy="259045"/>
    <xdr:sp macro="" textlink="">
      <xdr:nvSpPr>
        <xdr:cNvPr id="457" name="テキスト ボックス 456"/>
        <xdr:cNvSpPr txBox="1"/>
      </xdr:nvSpPr>
      <xdr:spPr>
        <a:xfrm>
          <a:off x="12623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103922</xdr:rowOff>
    </xdr:from>
    <xdr:to>
      <xdr:col>29</xdr:col>
      <xdr:colOff>127000</xdr:colOff>
      <xdr:row>16</xdr:row>
      <xdr:rowOff>109964</xdr:rowOff>
    </xdr:to>
    <xdr:cxnSp macro="">
      <xdr:nvCxnSpPr>
        <xdr:cNvPr id="52" name="直線コネクタ 51"/>
        <xdr:cNvCxnSpPr/>
      </xdr:nvCxnSpPr>
      <xdr:spPr bwMode="auto">
        <a:xfrm flipV="1">
          <a:off x="5003800" y="2894747"/>
          <a:ext cx="6477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109964</xdr:rowOff>
    </xdr:from>
    <xdr:to>
      <xdr:col>26</xdr:col>
      <xdr:colOff>50800</xdr:colOff>
      <xdr:row>16</xdr:row>
      <xdr:rowOff>150230</xdr:rowOff>
    </xdr:to>
    <xdr:cxnSp macro="">
      <xdr:nvCxnSpPr>
        <xdr:cNvPr id="55" name="直線コネクタ 54"/>
        <xdr:cNvCxnSpPr/>
      </xdr:nvCxnSpPr>
      <xdr:spPr bwMode="auto">
        <a:xfrm flipV="1">
          <a:off x="4305300" y="2900789"/>
          <a:ext cx="6985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122961</xdr:rowOff>
    </xdr:from>
    <xdr:to>
      <xdr:col>22</xdr:col>
      <xdr:colOff>114300</xdr:colOff>
      <xdr:row>16</xdr:row>
      <xdr:rowOff>150230</xdr:rowOff>
    </xdr:to>
    <xdr:cxnSp macro="">
      <xdr:nvCxnSpPr>
        <xdr:cNvPr id="58" name="直線コネクタ 57"/>
        <xdr:cNvCxnSpPr/>
      </xdr:nvCxnSpPr>
      <xdr:spPr bwMode="auto">
        <a:xfrm>
          <a:off x="3606800" y="2913786"/>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122961</xdr:rowOff>
    </xdr:from>
    <xdr:to>
      <xdr:col>18</xdr:col>
      <xdr:colOff>177800</xdr:colOff>
      <xdr:row>16</xdr:row>
      <xdr:rowOff>142213</xdr:rowOff>
    </xdr:to>
    <xdr:cxnSp macro="">
      <xdr:nvCxnSpPr>
        <xdr:cNvPr id="61" name="直線コネクタ 60"/>
        <xdr:cNvCxnSpPr/>
      </xdr:nvCxnSpPr>
      <xdr:spPr bwMode="auto">
        <a:xfrm flipV="1">
          <a:off x="2908300" y="2913786"/>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53122</xdr:rowOff>
    </xdr:from>
    <xdr:to>
      <xdr:col>29</xdr:col>
      <xdr:colOff>177800</xdr:colOff>
      <xdr:row>16</xdr:row>
      <xdr:rowOff>154722</xdr:rowOff>
    </xdr:to>
    <xdr:sp macro="" textlink="">
      <xdr:nvSpPr>
        <xdr:cNvPr id="71" name="楕円 70"/>
        <xdr:cNvSpPr/>
      </xdr:nvSpPr>
      <xdr:spPr bwMode="auto">
        <a:xfrm>
          <a:off x="5600700" y="284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69649</xdr:rowOff>
    </xdr:from>
    <xdr:ext cx="762000" cy="259045"/>
    <xdr:sp macro="" textlink="">
      <xdr:nvSpPr>
        <xdr:cNvPr id="72" name="人口1人当たり決算額の推移該当値テキスト130"/>
        <xdr:cNvSpPr txBox="1"/>
      </xdr:nvSpPr>
      <xdr:spPr>
        <a:xfrm>
          <a:off x="5740400" y="26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59164</xdr:rowOff>
    </xdr:from>
    <xdr:to>
      <xdr:col>26</xdr:col>
      <xdr:colOff>101600</xdr:colOff>
      <xdr:row>16</xdr:row>
      <xdr:rowOff>160764</xdr:rowOff>
    </xdr:to>
    <xdr:sp macro="" textlink="">
      <xdr:nvSpPr>
        <xdr:cNvPr id="73" name="楕円 72"/>
        <xdr:cNvSpPr/>
      </xdr:nvSpPr>
      <xdr:spPr bwMode="auto">
        <a:xfrm>
          <a:off x="49530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170941</xdr:rowOff>
    </xdr:from>
    <xdr:ext cx="736600" cy="259045"/>
    <xdr:sp macro="" textlink="">
      <xdr:nvSpPr>
        <xdr:cNvPr id="74" name="テキスト ボックス 73"/>
        <xdr:cNvSpPr txBox="1"/>
      </xdr:nvSpPr>
      <xdr:spPr>
        <a:xfrm>
          <a:off x="4622800" y="261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99430</xdr:rowOff>
    </xdr:from>
    <xdr:to>
      <xdr:col>22</xdr:col>
      <xdr:colOff>165100</xdr:colOff>
      <xdr:row>17</xdr:row>
      <xdr:rowOff>29580</xdr:rowOff>
    </xdr:to>
    <xdr:sp macro="" textlink="">
      <xdr:nvSpPr>
        <xdr:cNvPr id="75" name="楕円 74"/>
        <xdr:cNvSpPr/>
      </xdr:nvSpPr>
      <xdr:spPr bwMode="auto">
        <a:xfrm>
          <a:off x="42545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39757</xdr:rowOff>
    </xdr:from>
    <xdr:ext cx="762000" cy="259045"/>
    <xdr:sp macro="" textlink="">
      <xdr:nvSpPr>
        <xdr:cNvPr id="76" name="テキスト ボックス 75"/>
        <xdr:cNvSpPr txBox="1"/>
      </xdr:nvSpPr>
      <xdr:spPr>
        <a:xfrm>
          <a:off x="3924300" y="26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72161</xdr:rowOff>
    </xdr:from>
    <xdr:to>
      <xdr:col>19</xdr:col>
      <xdr:colOff>38100</xdr:colOff>
      <xdr:row>17</xdr:row>
      <xdr:rowOff>2311</xdr:rowOff>
    </xdr:to>
    <xdr:sp macro="" textlink="">
      <xdr:nvSpPr>
        <xdr:cNvPr id="77" name="楕円 76"/>
        <xdr:cNvSpPr/>
      </xdr:nvSpPr>
      <xdr:spPr bwMode="auto">
        <a:xfrm>
          <a:off x="35560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12488</xdr:rowOff>
    </xdr:from>
    <xdr:ext cx="762000" cy="259045"/>
    <xdr:sp macro="" textlink="">
      <xdr:nvSpPr>
        <xdr:cNvPr id="78" name="テキスト ボックス 77"/>
        <xdr:cNvSpPr txBox="1"/>
      </xdr:nvSpPr>
      <xdr:spPr>
        <a:xfrm>
          <a:off x="3225800" y="26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91413</xdr:rowOff>
    </xdr:from>
    <xdr:to>
      <xdr:col>15</xdr:col>
      <xdr:colOff>101600</xdr:colOff>
      <xdr:row>17</xdr:row>
      <xdr:rowOff>21563</xdr:rowOff>
    </xdr:to>
    <xdr:sp macro="" textlink="">
      <xdr:nvSpPr>
        <xdr:cNvPr id="79" name="楕円 78"/>
        <xdr:cNvSpPr/>
      </xdr:nvSpPr>
      <xdr:spPr bwMode="auto">
        <a:xfrm>
          <a:off x="28575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31740</xdr:rowOff>
    </xdr:from>
    <xdr:ext cx="762000" cy="259045"/>
    <xdr:sp macro="" textlink="">
      <xdr:nvSpPr>
        <xdr:cNvPr id="80" name="テキスト ボックス 79"/>
        <xdr:cNvSpPr txBox="1"/>
      </xdr:nvSpPr>
      <xdr:spPr>
        <a:xfrm>
          <a:off x="2527300" y="26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295609</xdr:rowOff>
    </xdr:from>
    <xdr:to>
      <xdr:col>29</xdr:col>
      <xdr:colOff>127000</xdr:colOff>
      <xdr:row>34</xdr:row>
      <xdr:rowOff>327156</xdr:rowOff>
    </xdr:to>
    <xdr:cxnSp macro="">
      <xdr:nvCxnSpPr>
        <xdr:cNvPr id="115" name="直線コネクタ 114"/>
        <xdr:cNvCxnSpPr/>
      </xdr:nvCxnSpPr>
      <xdr:spPr bwMode="auto">
        <a:xfrm flipV="1">
          <a:off x="5003800" y="6563059"/>
          <a:ext cx="6477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327156</xdr:rowOff>
    </xdr:from>
    <xdr:to>
      <xdr:col>26</xdr:col>
      <xdr:colOff>50800</xdr:colOff>
      <xdr:row>35</xdr:row>
      <xdr:rowOff>12243</xdr:rowOff>
    </xdr:to>
    <xdr:cxnSp macro="">
      <xdr:nvCxnSpPr>
        <xdr:cNvPr id="118" name="直線コネクタ 117"/>
        <xdr:cNvCxnSpPr/>
      </xdr:nvCxnSpPr>
      <xdr:spPr bwMode="auto">
        <a:xfrm flipV="1">
          <a:off x="4305300" y="6594606"/>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388</xdr:rowOff>
    </xdr:from>
    <xdr:to>
      <xdr:col>22</xdr:col>
      <xdr:colOff>114300</xdr:colOff>
      <xdr:row>35</xdr:row>
      <xdr:rowOff>12243</xdr:rowOff>
    </xdr:to>
    <xdr:cxnSp macro="">
      <xdr:nvCxnSpPr>
        <xdr:cNvPr id="121" name="直線コネクタ 120"/>
        <xdr:cNvCxnSpPr/>
      </xdr:nvCxnSpPr>
      <xdr:spPr bwMode="auto">
        <a:xfrm>
          <a:off x="3606800" y="6610738"/>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337671</xdr:rowOff>
    </xdr:from>
    <xdr:to>
      <xdr:col>18</xdr:col>
      <xdr:colOff>177800</xdr:colOff>
      <xdr:row>35</xdr:row>
      <xdr:rowOff>388</xdr:rowOff>
    </xdr:to>
    <xdr:cxnSp macro="">
      <xdr:nvCxnSpPr>
        <xdr:cNvPr id="124" name="直線コネクタ 123"/>
        <xdr:cNvCxnSpPr/>
      </xdr:nvCxnSpPr>
      <xdr:spPr bwMode="auto">
        <a:xfrm>
          <a:off x="2908300" y="6605121"/>
          <a:ext cx="6985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244809</xdr:rowOff>
    </xdr:from>
    <xdr:to>
      <xdr:col>29</xdr:col>
      <xdr:colOff>177800</xdr:colOff>
      <xdr:row>35</xdr:row>
      <xdr:rowOff>3509</xdr:rowOff>
    </xdr:to>
    <xdr:sp macro="" textlink="">
      <xdr:nvSpPr>
        <xdr:cNvPr id="134" name="楕円 133"/>
        <xdr:cNvSpPr/>
      </xdr:nvSpPr>
      <xdr:spPr bwMode="auto">
        <a:xfrm>
          <a:off x="5600700" y="651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89886</xdr:rowOff>
    </xdr:from>
    <xdr:ext cx="762000" cy="259045"/>
    <xdr:sp macro="" textlink="">
      <xdr:nvSpPr>
        <xdr:cNvPr id="135" name="人口1人当たり決算額の推移該当値テキスト445"/>
        <xdr:cNvSpPr txBox="1"/>
      </xdr:nvSpPr>
      <xdr:spPr>
        <a:xfrm>
          <a:off x="5740400" y="635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276356</xdr:rowOff>
    </xdr:from>
    <xdr:to>
      <xdr:col>26</xdr:col>
      <xdr:colOff>101600</xdr:colOff>
      <xdr:row>35</xdr:row>
      <xdr:rowOff>35056</xdr:rowOff>
    </xdr:to>
    <xdr:sp macro="" textlink="">
      <xdr:nvSpPr>
        <xdr:cNvPr id="136" name="楕円 135"/>
        <xdr:cNvSpPr/>
      </xdr:nvSpPr>
      <xdr:spPr bwMode="auto">
        <a:xfrm>
          <a:off x="4953000" y="65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45233</xdr:rowOff>
    </xdr:from>
    <xdr:ext cx="736600" cy="259045"/>
    <xdr:sp macro="" textlink="">
      <xdr:nvSpPr>
        <xdr:cNvPr id="137" name="テキスト ボックス 136"/>
        <xdr:cNvSpPr txBox="1"/>
      </xdr:nvSpPr>
      <xdr:spPr>
        <a:xfrm>
          <a:off x="4622800" y="631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304343</xdr:rowOff>
    </xdr:from>
    <xdr:to>
      <xdr:col>22</xdr:col>
      <xdr:colOff>165100</xdr:colOff>
      <xdr:row>35</xdr:row>
      <xdr:rowOff>63043</xdr:rowOff>
    </xdr:to>
    <xdr:sp macro="" textlink="">
      <xdr:nvSpPr>
        <xdr:cNvPr id="138" name="楕円 137"/>
        <xdr:cNvSpPr/>
      </xdr:nvSpPr>
      <xdr:spPr bwMode="auto">
        <a:xfrm>
          <a:off x="42545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73220</xdr:rowOff>
    </xdr:from>
    <xdr:ext cx="762000" cy="259045"/>
    <xdr:sp macro="" textlink="">
      <xdr:nvSpPr>
        <xdr:cNvPr id="139" name="テキスト ボックス 138"/>
        <xdr:cNvSpPr txBox="1"/>
      </xdr:nvSpPr>
      <xdr:spPr>
        <a:xfrm>
          <a:off x="3924300" y="63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292488</xdr:rowOff>
    </xdr:from>
    <xdr:to>
      <xdr:col>19</xdr:col>
      <xdr:colOff>38100</xdr:colOff>
      <xdr:row>35</xdr:row>
      <xdr:rowOff>51188</xdr:rowOff>
    </xdr:to>
    <xdr:sp macro="" textlink="">
      <xdr:nvSpPr>
        <xdr:cNvPr id="140" name="楕円 139"/>
        <xdr:cNvSpPr/>
      </xdr:nvSpPr>
      <xdr:spPr bwMode="auto">
        <a:xfrm>
          <a:off x="35560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61365</xdr:rowOff>
    </xdr:from>
    <xdr:ext cx="762000" cy="259045"/>
    <xdr:sp macro="" textlink="">
      <xdr:nvSpPr>
        <xdr:cNvPr id="141" name="テキスト ボックス 140"/>
        <xdr:cNvSpPr txBox="1"/>
      </xdr:nvSpPr>
      <xdr:spPr>
        <a:xfrm>
          <a:off x="3225800" y="632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286871</xdr:rowOff>
    </xdr:from>
    <xdr:to>
      <xdr:col>15</xdr:col>
      <xdr:colOff>101600</xdr:colOff>
      <xdr:row>35</xdr:row>
      <xdr:rowOff>45571</xdr:rowOff>
    </xdr:to>
    <xdr:sp macro="" textlink="">
      <xdr:nvSpPr>
        <xdr:cNvPr id="142" name="楕円 141"/>
        <xdr:cNvSpPr/>
      </xdr:nvSpPr>
      <xdr:spPr bwMode="auto">
        <a:xfrm>
          <a:off x="28575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55748</xdr:rowOff>
    </xdr:from>
    <xdr:ext cx="762000" cy="259045"/>
    <xdr:sp macro="" textlink="">
      <xdr:nvSpPr>
        <xdr:cNvPr id="143" name="テキスト ボックス 142"/>
        <xdr:cNvSpPr txBox="1"/>
      </xdr:nvSpPr>
      <xdr:spPr>
        <a:xfrm>
          <a:off x="2527300" y="63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3993</xdr:rowOff>
    </xdr:from>
    <xdr:to>
      <xdr:col>24</xdr:col>
      <xdr:colOff>63500</xdr:colOff>
      <xdr:row>36</xdr:row>
      <xdr:rowOff>12631</xdr:rowOff>
    </xdr:to>
    <xdr:cxnSp macro="">
      <xdr:nvCxnSpPr>
        <xdr:cNvPr id="63" name="直線コネクタ 62"/>
        <xdr:cNvCxnSpPr/>
      </xdr:nvCxnSpPr>
      <xdr:spPr>
        <a:xfrm flipV="1">
          <a:off x="3797300" y="6176193"/>
          <a:ext cx="8382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12631</xdr:rowOff>
    </xdr:from>
    <xdr:to>
      <xdr:col>19</xdr:col>
      <xdr:colOff>177800</xdr:colOff>
      <xdr:row>36</xdr:row>
      <xdr:rowOff>15734</xdr:rowOff>
    </xdr:to>
    <xdr:cxnSp macro="">
      <xdr:nvCxnSpPr>
        <xdr:cNvPr id="66" name="直線コネクタ 65"/>
        <xdr:cNvCxnSpPr/>
      </xdr:nvCxnSpPr>
      <xdr:spPr>
        <a:xfrm flipV="1">
          <a:off x="2908300" y="6184831"/>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165695</xdr:rowOff>
    </xdr:from>
    <xdr:to>
      <xdr:col>15</xdr:col>
      <xdr:colOff>50800</xdr:colOff>
      <xdr:row>36</xdr:row>
      <xdr:rowOff>15734</xdr:rowOff>
    </xdr:to>
    <xdr:cxnSp macro="">
      <xdr:nvCxnSpPr>
        <xdr:cNvPr id="69" name="直線コネクタ 68"/>
        <xdr:cNvCxnSpPr/>
      </xdr:nvCxnSpPr>
      <xdr:spPr>
        <a:xfrm>
          <a:off x="2019300" y="616644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165695</xdr:rowOff>
    </xdr:from>
    <xdr:to>
      <xdr:col>10</xdr:col>
      <xdr:colOff>114300</xdr:colOff>
      <xdr:row>36</xdr:row>
      <xdr:rowOff>1087</xdr:rowOff>
    </xdr:to>
    <xdr:cxnSp macro="">
      <xdr:nvCxnSpPr>
        <xdr:cNvPr id="72" name="直線コネクタ 71"/>
        <xdr:cNvCxnSpPr/>
      </xdr:nvCxnSpPr>
      <xdr:spPr>
        <a:xfrm flipV="1">
          <a:off x="1130300" y="6166445"/>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124643</xdr:rowOff>
    </xdr:from>
    <xdr:to>
      <xdr:col>24</xdr:col>
      <xdr:colOff>114300</xdr:colOff>
      <xdr:row>36</xdr:row>
      <xdr:rowOff>54793</xdr:rowOff>
    </xdr:to>
    <xdr:sp macro="" textlink="">
      <xdr:nvSpPr>
        <xdr:cNvPr id="82" name="楕円 81"/>
        <xdr:cNvSpPr/>
      </xdr:nvSpPr>
      <xdr:spPr>
        <a:xfrm>
          <a:off x="4584700" y="61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147520</xdr:rowOff>
    </xdr:from>
    <xdr:ext cx="534377" cy="259045"/>
    <xdr:sp macro="" textlink="">
      <xdr:nvSpPr>
        <xdr:cNvPr id="83" name="人件費該当値テキスト"/>
        <xdr:cNvSpPr txBox="1"/>
      </xdr:nvSpPr>
      <xdr:spPr>
        <a:xfrm>
          <a:off x="4686300" y="5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133281</xdr:rowOff>
    </xdr:from>
    <xdr:to>
      <xdr:col>20</xdr:col>
      <xdr:colOff>38100</xdr:colOff>
      <xdr:row>36</xdr:row>
      <xdr:rowOff>63431</xdr:rowOff>
    </xdr:to>
    <xdr:sp macro="" textlink="">
      <xdr:nvSpPr>
        <xdr:cNvPr id="84" name="楕円 83"/>
        <xdr:cNvSpPr/>
      </xdr:nvSpPr>
      <xdr:spPr>
        <a:xfrm>
          <a:off x="3746500" y="61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79958</xdr:rowOff>
    </xdr:from>
    <xdr:ext cx="534377" cy="259045"/>
    <xdr:sp macro="" textlink="">
      <xdr:nvSpPr>
        <xdr:cNvPr id="85" name="テキスト ボックス 84"/>
        <xdr:cNvSpPr txBox="1"/>
      </xdr:nvSpPr>
      <xdr:spPr>
        <a:xfrm>
          <a:off x="3530111" y="59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136384</xdr:rowOff>
    </xdr:from>
    <xdr:to>
      <xdr:col>15</xdr:col>
      <xdr:colOff>101600</xdr:colOff>
      <xdr:row>36</xdr:row>
      <xdr:rowOff>66534</xdr:rowOff>
    </xdr:to>
    <xdr:sp macro="" textlink="">
      <xdr:nvSpPr>
        <xdr:cNvPr id="86" name="楕円 85"/>
        <xdr:cNvSpPr/>
      </xdr:nvSpPr>
      <xdr:spPr>
        <a:xfrm>
          <a:off x="2857500" y="61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83061</xdr:rowOff>
    </xdr:from>
    <xdr:ext cx="534377" cy="259045"/>
    <xdr:sp macro="" textlink="">
      <xdr:nvSpPr>
        <xdr:cNvPr id="87" name="テキスト ボックス 86"/>
        <xdr:cNvSpPr txBox="1"/>
      </xdr:nvSpPr>
      <xdr:spPr>
        <a:xfrm>
          <a:off x="2641111" y="5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114895</xdr:rowOff>
    </xdr:from>
    <xdr:to>
      <xdr:col>10</xdr:col>
      <xdr:colOff>165100</xdr:colOff>
      <xdr:row>36</xdr:row>
      <xdr:rowOff>45045</xdr:rowOff>
    </xdr:to>
    <xdr:sp macro="" textlink="">
      <xdr:nvSpPr>
        <xdr:cNvPr id="88" name="楕円 87"/>
        <xdr:cNvSpPr/>
      </xdr:nvSpPr>
      <xdr:spPr>
        <a:xfrm>
          <a:off x="1968500" y="61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61572</xdr:rowOff>
    </xdr:from>
    <xdr:ext cx="534377" cy="259045"/>
    <xdr:sp macro="" textlink="">
      <xdr:nvSpPr>
        <xdr:cNvPr id="89" name="テキスト ボックス 88"/>
        <xdr:cNvSpPr txBox="1"/>
      </xdr:nvSpPr>
      <xdr:spPr>
        <a:xfrm>
          <a:off x="1752111" y="58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121737</xdr:rowOff>
    </xdr:from>
    <xdr:to>
      <xdr:col>6</xdr:col>
      <xdr:colOff>38100</xdr:colOff>
      <xdr:row>36</xdr:row>
      <xdr:rowOff>51887</xdr:rowOff>
    </xdr:to>
    <xdr:sp macro="" textlink="">
      <xdr:nvSpPr>
        <xdr:cNvPr id="90" name="楕円 89"/>
        <xdr:cNvSpPr/>
      </xdr:nvSpPr>
      <xdr:spPr>
        <a:xfrm>
          <a:off x="1079500" y="61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43014</xdr:rowOff>
    </xdr:from>
    <xdr:ext cx="534377" cy="259045"/>
    <xdr:sp macro="" textlink="">
      <xdr:nvSpPr>
        <xdr:cNvPr id="91" name="テキスト ボックス 90"/>
        <xdr:cNvSpPr txBox="1"/>
      </xdr:nvSpPr>
      <xdr:spPr>
        <a:xfrm>
          <a:off x="863111" y="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16413</xdr:rowOff>
    </xdr:from>
    <xdr:to>
      <xdr:col>24</xdr:col>
      <xdr:colOff>63500</xdr:colOff>
      <xdr:row>58</xdr:row>
      <xdr:rowOff>17092</xdr:rowOff>
    </xdr:to>
    <xdr:cxnSp macro="">
      <xdr:nvCxnSpPr>
        <xdr:cNvPr id="122" name="直線コネクタ 121"/>
        <xdr:cNvCxnSpPr/>
      </xdr:nvCxnSpPr>
      <xdr:spPr>
        <a:xfrm>
          <a:off x="3797300" y="9960513"/>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16413</xdr:rowOff>
    </xdr:from>
    <xdr:to>
      <xdr:col>19</xdr:col>
      <xdr:colOff>177800</xdr:colOff>
      <xdr:row>58</xdr:row>
      <xdr:rowOff>23663</xdr:rowOff>
    </xdr:to>
    <xdr:cxnSp macro="">
      <xdr:nvCxnSpPr>
        <xdr:cNvPr id="125" name="直線コネクタ 124"/>
        <xdr:cNvCxnSpPr/>
      </xdr:nvCxnSpPr>
      <xdr:spPr>
        <a:xfrm flipV="1">
          <a:off x="2908300" y="9960513"/>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12001</xdr:rowOff>
    </xdr:from>
    <xdr:to>
      <xdr:col>15</xdr:col>
      <xdr:colOff>50800</xdr:colOff>
      <xdr:row>58</xdr:row>
      <xdr:rowOff>23663</xdr:rowOff>
    </xdr:to>
    <xdr:cxnSp macro="">
      <xdr:nvCxnSpPr>
        <xdr:cNvPr id="128" name="直線コネクタ 127"/>
        <xdr:cNvCxnSpPr/>
      </xdr:nvCxnSpPr>
      <xdr:spPr>
        <a:xfrm>
          <a:off x="2019300" y="9956101"/>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12001</xdr:rowOff>
    </xdr:from>
    <xdr:to>
      <xdr:col>10</xdr:col>
      <xdr:colOff>114300</xdr:colOff>
      <xdr:row>58</xdr:row>
      <xdr:rowOff>34048</xdr:rowOff>
    </xdr:to>
    <xdr:cxnSp macro="">
      <xdr:nvCxnSpPr>
        <xdr:cNvPr id="131" name="直線コネクタ 130"/>
        <xdr:cNvCxnSpPr/>
      </xdr:nvCxnSpPr>
      <xdr:spPr>
        <a:xfrm flipV="1">
          <a:off x="1130300" y="9956101"/>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137742</xdr:rowOff>
    </xdr:from>
    <xdr:to>
      <xdr:col>24</xdr:col>
      <xdr:colOff>114300</xdr:colOff>
      <xdr:row>58</xdr:row>
      <xdr:rowOff>67892</xdr:rowOff>
    </xdr:to>
    <xdr:sp macro="" textlink="">
      <xdr:nvSpPr>
        <xdr:cNvPr id="141" name="楕円 140"/>
        <xdr:cNvSpPr/>
      </xdr:nvSpPr>
      <xdr:spPr>
        <a:xfrm>
          <a:off x="4584700" y="99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160619</xdr:rowOff>
    </xdr:from>
    <xdr:ext cx="534377" cy="259045"/>
    <xdr:sp macro="" textlink="">
      <xdr:nvSpPr>
        <xdr:cNvPr id="142" name="物件費該当値テキスト"/>
        <xdr:cNvSpPr txBox="1"/>
      </xdr:nvSpPr>
      <xdr:spPr>
        <a:xfrm>
          <a:off x="4686300" y="97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137063</xdr:rowOff>
    </xdr:from>
    <xdr:to>
      <xdr:col>20</xdr:col>
      <xdr:colOff>38100</xdr:colOff>
      <xdr:row>58</xdr:row>
      <xdr:rowOff>67213</xdr:rowOff>
    </xdr:to>
    <xdr:sp macro="" textlink="">
      <xdr:nvSpPr>
        <xdr:cNvPr id="143" name="楕円 142"/>
        <xdr:cNvSpPr/>
      </xdr:nvSpPr>
      <xdr:spPr>
        <a:xfrm>
          <a:off x="3746500" y="99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83740</xdr:rowOff>
    </xdr:from>
    <xdr:ext cx="534377" cy="259045"/>
    <xdr:sp macro="" textlink="">
      <xdr:nvSpPr>
        <xdr:cNvPr id="144" name="テキスト ボックス 143"/>
        <xdr:cNvSpPr txBox="1"/>
      </xdr:nvSpPr>
      <xdr:spPr>
        <a:xfrm>
          <a:off x="3530111" y="96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144313</xdr:rowOff>
    </xdr:from>
    <xdr:to>
      <xdr:col>15</xdr:col>
      <xdr:colOff>101600</xdr:colOff>
      <xdr:row>58</xdr:row>
      <xdr:rowOff>74463</xdr:rowOff>
    </xdr:to>
    <xdr:sp macro="" textlink="">
      <xdr:nvSpPr>
        <xdr:cNvPr id="145" name="楕円 144"/>
        <xdr:cNvSpPr/>
      </xdr:nvSpPr>
      <xdr:spPr>
        <a:xfrm>
          <a:off x="2857500" y="99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90990</xdr:rowOff>
    </xdr:from>
    <xdr:ext cx="534377" cy="259045"/>
    <xdr:sp macro="" textlink="">
      <xdr:nvSpPr>
        <xdr:cNvPr id="146" name="テキスト ボックス 145"/>
        <xdr:cNvSpPr txBox="1"/>
      </xdr:nvSpPr>
      <xdr:spPr>
        <a:xfrm>
          <a:off x="2641111" y="969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132651</xdr:rowOff>
    </xdr:from>
    <xdr:to>
      <xdr:col>10</xdr:col>
      <xdr:colOff>165100</xdr:colOff>
      <xdr:row>58</xdr:row>
      <xdr:rowOff>62801</xdr:rowOff>
    </xdr:to>
    <xdr:sp macro="" textlink="">
      <xdr:nvSpPr>
        <xdr:cNvPr id="147" name="楕円 146"/>
        <xdr:cNvSpPr/>
      </xdr:nvSpPr>
      <xdr:spPr>
        <a:xfrm>
          <a:off x="1968500" y="99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79328</xdr:rowOff>
    </xdr:from>
    <xdr:ext cx="534377" cy="259045"/>
    <xdr:sp macro="" textlink="">
      <xdr:nvSpPr>
        <xdr:cNvPr id="148" name="テキスト ボックス 147"/>
        <xdr:cNvSpPr txBox="1"/>
      </xdr:nvSpPr>
      <xdr:spPr>
        <a:xfrm>
          <a:off x="1752111" y="96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154698</xdr:rowOff>
    </xdr:from>
    <xdr:to>
      <xdr:col>6</xdr:col>
      <xdr:colOff>38100</xdr:colOff>
      <xdr:row>58</xdr:row>
      <xdr:rowOff>84848</xdr:rowOff>
    </xdr:to>
    <xdr:sp macro="" textlink="">
      <xdr:nvSpPr>
        <xdr:cNvPr id="149" name="楕円 148"/>
        <xdr:cNvSpPr/>
      </xdr:nvSpPr>
      <xdr:spPr>
        <a:xfrm>
          <a:off x="1079500" y="99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101375</xdr:rowOff>
    </xdr:from>
    <xdr:ext cx="534377" cy="259045"/>
    <xdr:sp macro="" textlink="">
      <xdr:nvSpPr>
        <xdr:cNvPr id="150" name="テキスト ボックス 149"/>
        <xdr:cNvSpPr txBox="1"/>
      </xdr:nvSpPr>
      <xdr:spPr>
        <a:xfrm>
          <a:off x="863111" y="97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37667</xdr:rowOff>
    </xdr:from>
    <xdr:to>
      <xdr:col>24</xdr:col>
      <xdr:colOff>63500</xdr:colOff>
      <xdr:row>78</xdr:row>
      <xdr:rowOff>23724</xdr:rowOff>
    </xdr:to>
    <xdr:cxnSp macro="">
      <xdr:nvCxnSpPr>
        <xdr:cNvPr id="179" name="直線コネクタ 178"/>
        <xdr:cNvCxnSpPr/>
      </xdr:nvCxnSpPr>
      <xdr:spPr>
        <a:xfrm flipV="1">
          <a:off x="3797300" y="13239317"/>
          <a:ext cx="838200" cy="15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59232</xdr:rowOff>
    </xdr:from>
    <xdr:to>
      <xdr:col>19</xdr:col>
      <xdr:colOff>177800</xdr:colOff>
      <xdr:row>78</xdr:row>
      <xdr:rowOff>23724</xdr:rowOff>
    </xdr:to>
    <xdr:cxnSp macro="">
      <xdr:nvCxnSpPr>
        <xdr:cNvPr id="182" name="直線コネクタ 181"/>
        <xdr:cNvCxnSpPr/>
      </xdr:nvCxnSpPr>
      <xdr:spPr>
        <a:xfrm>
          <a:off x="2908300" y="13260882"/>
          <a:ext cx="889000" cy="1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59232</xdr:rowOff>
    </xdr:from>
    <xdr:to>
      <xdr:col>15</xdr:col>
      <xdr:colOff>50800</xdr:colOff>
      <xdr:row>77</xdr:row>
      <xdr:rowOff>79578</xdr:rowOff>
    </xdr:to>
    <xdr:cxnSp macro="">
      <xdr:nvCxnSpPr>
        <xdr:cNvPr id="185" name="直線コネクタ 184"/>
        <xdr:cNvCxnSpPr/>
      </xdr:nvCxnSpPr>
      <xdr:spPr>
        <a:xfrm flipV="1">
          <a:off x="2019300" y="13260882"/>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160274</xdr:rowOff>
    </xdr:from>
    <xdr:to>
      <xdr:col>10</xdr:col>
      <xdr:colOff>114300</xdr:colOff>
      <xdr:row>77</xdr:row>
      <xdr:rowOff>79578</xdr:rowOff>
    </xdr:to>
    <xdr:cxnSp macro="">
      <xdr:nvCxnSpPr>
        <xdr:cNvPr id="188" name="直線コネクタ 187"/>
        <xdr:cNvCxnSpPr/>
      </xdr:nvCxnSpPr>
      <xdr:spPr>
        <a:xfrm>
          <a:off x="1130300" y="13190474"/>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158317</xdr:rowOff>
    </xdr:from>
    <xdr:to>
      <xdr:col>24</xdr:col>
      <xdr:colOff>114300</xdr:colOff>
      <xdr:row>77</xdr:row>
      <xdr:rowOff>88467</xdr:rowOff>
    </xdr:to>
    <xdr:sp macro="" textlink="">
      <xdr:nvSpPr>
        <xdr:cNvPr id="198" name="楕円 197"/>
        <xdr:cNvSpPr/>
      </xdr:nvSpPr>
      <xdr:spPr>
        <a:xfrm>
          <a:off x="4584700" y="131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9744</xdr:rowOff>
    </xdr:from>
    <xdr:ext cx="469744" cy="259045"/>
    <xdr:sp macro="" textlink="">
      <xdr:nvSpPr>
        <xdr:cNvPr id="199" name="維持補修費該当値テキスト"/>
        <xdr:cNvSpPr txBox="1"/>
      </xdr:nvSpPr>
      <xdr:spPr>
        <a:xfrm>
          <a:off x="4686300"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144374</xdr:rowOff>
    </xdr:from>
    <xdr:to>
      <xdr:col>20</xdr:col>
      <xdr:colOff>38100</xdr:colOff>
      <xdr:row>78</xdr:row>
      <xdr:rowOff>74524</xdr:rowOff>
    </xdr:to>
    <xdr:sp macro="" textlink="">
      <xdr:nvSpPr>
        <xdr:cNvPr id="200" name="楕円 199"/>
        <xdr:cNvSpPr/>
      </xdr:nvSpPr>
      <xdr:spPr>
        <a:xfrm>
          <a:off x="3746500" y="133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65651</xdr:rowOff>
    </xdr:from>
    <xdr:ext cx="469744" cy="259045"/>
    <xdr:sp macro="" textlink="">
      <xdr:nvSpPr>
        <xdr:cNvPr id="201" name="テキスト ボックス 200"/>
        <xdr:cNvSpPr txBox="1"/>
      </xdr:nvSpPr>
      <xdr:spPr>
        <a:xfrm>
          <a:off x="3562428" y="134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8432</xdr:rowOff>
    </xdr:from>
    <xdr:to>
      <xdr:col>15</xdr:col>
      <xdr:colOff>101600</xdr:colOff>
      <xdr:row>77</xdr:row>
      <xdr:rowOff>110032</xdr:rowOff>
    </xdr:to>
    <xdr:sp macro="" textlink="">
      <xdr:nvSpPr>
        <xdr:cNvPr id="202" name="楕円 201"/>
        <xdr:cNvSpPr/>
      </xdr:nvSpPr>
      <xdr:spPr>
        <a:xfrm>
          <a:off x="2857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126559</xdr:rowOff>
    </xdr:from>
    <xdr:ext cx="469744" cy="259045"/>
    <xdr:sp macro="" textlink="">
      <xdr:nvSpPr>
        <xdr:cNvPr id="203" name="テキスト ボックス 202"/>
        <xdr:cNvSpPr txBox="1"/>
      </xdr:nvSpPr>
      <xdr:spPr>
        <a:xfrm>
          <a:off x="2673428" y="129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28778</xdr:rowOff>
    </xdr:from>
    <xdr:to>
      <xdr:col>10</xdr:col>
      <xdr:colOff>165100</xdr:colOff>
      <xdr:row>77</xdr:row>
      <xdr:rowOff>130378</xdr:rowOff>
    </xdr:to>
    <xdr:sp macro="" textlink="">
      <xdr:nvSpPr>
        <xdr:cNvPr id="204" name="楕円 203"/>
        <xdr:cNvSpPr/>
      </xdr:nvSpPr>
      <xdr:spPr>
        <a:xfrm>
          <a:off x="1968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146905</xdr:rowOff>
    </xdr:from>
    <xdr:ext cx="469744" cy="259045"/>
    <xdr:sp macro="" textlink="">
      <xdr:nvSpPr>
        <xdr:cNvPr id="205" name="テキスト ボックス 204"/>
        <xdr:cNvSpPr txBox="1"/>
      </xdr:nvSpPr>
      <xdr:spPr>
        <a:xfrm>
          <a:off x="1784428" y="130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109474</xdr:rowOff>
    </xdr:from>
    <xdr:to>
      <xdr:col>6</xdr:col>
      <xdr:colOff>38100</xdr:colOff>
      <xdr:row>77</xdr:row>
      <xdr:rowOff>39624</xdr:rowOff>
    </xdr:to>
    <xdr:sp macro="" textlink="">
      <xdr:nvSpPr>
        <xdr:cNvPr id="206" name="楕円 205"/>
        <xdr:cNvSpPr/>
      </xdr:nvSpPr>
      <xdr:spPr>
        <a:xfrm>
          <a:off x="1079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56151</xdr:rowOff>
    </xdr:from>
    <xdr:ext cx="469744" cy="259045"/>
    <xdr:sp macro="" textlink="">
      <xdr:nvSpPr>
        <xdr:cNvPr id="207" name="テキスト ボックス 206"/>
        <xdr:cNvSpPr txBox="1"/>
      </xdr:nvSpPr>
      <xdr:spPr>
        <a:xfrm>
          <a:off x="895428"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155684</xdr:rowOff>
    </xdr:from>
    <xdr:to>
      <xdr:col>24</xdr:col>
      <xdr:colOff>63500</xdr:colOff>
      <xdr:row>97</xdr:row>
      <xdr:rowOff>162598</xdr:rowOff>
    </xdr:to>
    <xdr:cxnSp macro="">
      <xdr:nvCxnSpPr>
        <xdr:cNvPr id="237" name="直線コネクタ 236"/>
        <xdr:cNvCxnSpPr/>
      </xdr:nvCxnSpPr>
      <xdr:spPr>
        <a:xfrm flipV="1">
          <a:off x="3797300" y="16786334"/>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162598</xdr:rowOff>
    </xdr:from>
    <xdr:to>
      <xdr:col>19</xdr:col>
      <xdr:colOff>177800</xdr:colOff>
      <xdr:row>98</xdr:row>
      <xdr:rowOff>5893</xdr:rowOff>
    </xdr:to>
    <xdr:cxnSp macro="">
      <xdr:nvCxnSpPr>
        <xdr:cNvPr id="240" name="直線コネクタ 239"/>
        <xdr:cNvCxnSpPr/>
      </xdr:nvCxnSpPr>
      <xdr:spPr>
        <a:xfrm flipV="1">
          <a:off x="2908300" y="16793248"/>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5893</xdr:rowOff>
    </xdr:from>
    <xdr:to>
      <xdr:col>15</xdr:col>
      <xdr:colOff>50800</xdr:colOff>
      <xdr:row>98</xdr:row>
      <xdr:rowOff>69710</xdr:rowOff>
    </xdr:to>
    <xdr:cxnSp macro="">
      <xdr:nvCxnSpPr>
        <xdr:cNvPr id="243" name="直線コネクタ 242"/>
        <xdr:cNvCxnSpPr/>
      </xdr:nvCxnSpPr>
      <xdr:spPr>
        <a:xfrm flipV="1">
          <a:off x="2019300" y="16807993"/>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36049</xdr:rowOff>
    </xdr:from>
    <xdr:to>
      <xdr:col>10</xdr:col>
      <xdr:colOff>114300</xdr:colOff>
      <xdr:row>98</xdr:row>
      <xdr:rowOff>69710</xdr:rowOff>
    </xdr:to>
    <xdr:cxnSp macro="">
      <xdr:nvCxnSpPr>
        <xdr:cNvPr id="246" name="直線コネクタ 245"/>
        <xdr:cNvCxnSpPr/>
      </xdr:nvCxnSpPr>
      <xdr:spPr>
        <a:xfrm>
          <a:off x="1130300" y="16838149"/>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104884</xdr:rowOff>
    </xdr:from>
    <xdr:to>
      <xdr:col>24</xdr:col>
      <xdr:colOff>114300</xdr:colOff>
      <xdr:row>98</xdr:row>
      <xdr:rowOff>35034</xdr:rowOff>
    </xdr:to>
    <xdr:sp macro="" textlink="">
      <xdr:nvSpPr>
        <xdr:cNvPr id="256" name="楕円 255"/>
        <xdr:cNvSpPr/>
      </xdr:nvSpPr>
      <xdr:spPr>
        <a:xfrm>
          <a:off x="4584700" y="16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83311</xdr:rowOff>
    </xdr:from>
    <xdr:ext cx="534377" cy="259045"/>
    <xdr:sp macro="" textlink="">
      <xdr:nvSpPr>
        <xdr:cNvPr id="257" name="扶助費該当値テキスト"/>
        <xdr:cNvSpPr txBox="1"/>
      </xdr:nvSpPr>
      <xdr:spPr>
        <a:xfrm>
          <a:off x="4686300" y="167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111798</xdr:rowOff>
    </xdr:from>
    <xdr:to>
      <xdr:col>20</xdr:col>
      <xdr:colOff>38100</xdr:colOff>
      <xdr:row>98</xdr:row>
      <xdr:rowOff>41948</xdr:rowOff>
    </xdr:to>
    <xdr:sp macro="" textlink="">
      <xdr:nvSpPr>
        <xdr:cNvPr id="258" name="楕円 257"/>
        <xdr:cNvSpPr/>
      </xdr:nvSpPr>
      <xdr:spPr>
        <a:xfrm>
          <a:off x="3746500" y="167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33075</xdr:rowOff>
    </xdr:from>
    <xdr:ext cx="534377" cy="259045"/>
    <xdr:sp macro="" textlink="">
      <xdr:nvSpPr>
        <xdr:cNvPr id="259" name="テキスト ボックス 258"/>
        <xdr:cNvSpPr txBox="1"/>
      </xdr:nvSpPr>
      <xdr:spPr>
        <a:xfrm>
          <a:off x="3530111" y="168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126543</xdr:rowOff>
    </xdr:from>
    <xdr:to>
      <xdr:col>15</xdr:col>
      <xdr:colOff>101600</xdr:colOff>
      <xdr:row>98</xdr:row>
      <xdr:rowOff>56693</xdr:rowOff>
    </xdr:to>
    <xdr:sp macro="" textlink="">
      <xdr:nvSpPr>
        <xdr:cNvPr id="260" name="楕円 259"/>
        <xdr:cNvSpPr/>
      </xdr:nvSpPr>
      <xdr:spPr>
        <a:xfrm>
          <a:off x="2857500" y="16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47820</xdr:rowOff>
    </xdr:from>
    <xdr:ext cx="534377" cy="259045"/>
    <xdr:sp macro="" textlink="">
      <xdr:nvSpPr>
        <xdr:cNvPr id="261" name="テキスト ボックス 260"/>
        <xdr:cNvSpPr txBox="1"/>
      </xdr:nvSpPr>
      <xdr:spPr>
        <a:xfrm>
          <a:off x="2641111" y="168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18910</xdr:rowOff>
    </xdr:from>
    <xdr:to>
      <xdr:col>10</xdr:col>
      <xdr:colOff>165100</xdr:colOff>
      <xdr:row>98</xdr:row>
      <xdr:rowOff>120510</xdr:rowOff>
    </xdr:to>
    <xdr:sp macro="" textlink="">
      <xdr:nvSpPr>
        <xdr:cNvPr id="262" name="楕円 261"/>
        <xdr:cNvSpPr/>
      </xdr:nvSpPr>
      <xdr:spPr>
        <a:xfrm>
          <a:off x="19685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111637</xdr:rowOff>
    </xdr:from>
    <xdr:ext cx="534377" cy="259045"/>
    <xdr:sp macro="" textlink="">
      <xdr:nvSpPr>
        <xdr:cNvPr id="263" name="テキスト ボックス 262"/>
        <xdr:cNvSpPr txBox="1"/>
      </xdr:nvSpPr>
      <xdr:spPr>
        <a:xfrm>
          <a:off x="1752111" y="169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156699</xdr:rowOff>
    </xdr:from>
    <xdr:to>
      <xdr:col>6</xdr:col>
      <xdr:colOff>38100</xdr:colOff>
      <xdr:row>98</xdr:row>
      <xdr:rowOff>86849</xdr:rowOff>
    </xdr:to>
    <xdr:sp macro="" textlink="">
      <xdr:nvSpPr>
        <xdr:cNvPr id="264" name="楕円 263"/>
        <xdr:cNvSpPr/>
      </xdr:nvSpPr>
      <xdr:spPr>
        <a:xfrm>
          <a:off x="1079500" y="167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77976</xdr:rowOff>
    </xdr:from>
    <xdr:ext cx="534377" cy="259045"/>
    <xdr:sp macro="" textlink="">
      <xdr:nvSpPr>
        <xdr:cNvPr id="265" name="テキスト ボックス 264"/>
        <xdr:cNvSpPr txBox="1"/>
      </xdr:nvSpPr>
      <xdr:spPr>
        <a:xfrm>
          <a:off x="863111" y="168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122272</xdr:rowOff>
    </xdr:from>
    <xdr:to>
      <xdr:col>55</xdr:col>
      <xdr:colOff>0</xdr:colOff>
      <xdr:row>35</xdr:row>
      <xdr:rowOff>128749</xdr:rowOff>
    </xdr:to>
    <xdr:cxnSp macro="">
      <xdr:nvCxnSpPr>
        <xdr:cNvPr id="296" name="直線コネクタ 295"/>
        <xdr:cNvCxnSpPr/>
      </xdr:nvCxnSpPr>
      <xdr:spPr>
        <a:xfrm>
          <a:off x="9639300" y="612302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91389</xdr:rowOff>
    </xdr:from>
    <xdr:to>
      <xdr:col>50</xdr:col>
      <xdr:colOff>114300</xdr:colOff>
      <xdr:row>35</xdr:row>
      <xdr:rowOff>122272</xdr:rowOff>
    </xdr:to>
    <xdr:cxnSp macro="">
      <xdr:nvCxnSpPr>
        <xdr:cNvPr id="299" name="直線コネクタ 298"/>
        <xdr:cNvCxnSpPr/>
      </xdr:nvCxnSpPr>
      <xdr:spPr>
        <a:xfrm>
          <a:off x="8750300" y="6092139"/>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67463</xdr:rowOff>
    </xdr:from>
    <xdr:to>
      <xdr:col>45</xdr:col>
      <xdr:colOff>177800</xdr:colOff>
      <xdr:row>35</xdr:row>
      <xdr:rowOff>91389</xdr:rowOff>
    </xdr:to>
    <xdr:cxnSp macro="">
      <xdr:nvCxnSpPr>
        <xdr:cNvPr id="302" name="直線コネクタ 301"/>
        <xdr:cNvCxnSpPr/>
      </xdr:nvCxnSpPr>
      <xdr:spPr>
        <a:xfrm>
          <a:off x="7861300" y="5896763"/>
          <a:ext cx="889000" cy="1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67463</xdr:rowOff>
    </xdr:from>
    <xdr:to>
      <xdr:col>41</xdr:col>
      <xdr:colOff>50800</xdr:colOff>
      <xdr:row>35</xdr:row>
      <xdr:rowOff>70108</xdr:rowOff>
    </xdr:to>
    <xdr:cxnSp macro="">
      <xdr:nvCxnSpPr>
        <xdr:cNvPr id="305" name="直線コネクタ 304"/>
        <xdr:cNvCxnSpPr/>
      </xdr:nvCxnSpPr>
      <xdr:spPr>
        <a:xfrm flipV="1">
          <a:off x="6972300" y="5896763"/>
          <a:ext cx="889000" cy="1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77949</xdr:rowOff>
    </xdr:from>
    <xdr:to>
      <xdr:col>55</xdr:col>
      <xdr:colOff>50800</xdr:colOff>
      <xdr:row>36</xdr:row>
      <xdr:rowOff>8099</xdr:rowOff>
    </xdr:to>
    <xdr:sp macro="" textlink="">
      <xdr:nvSpPr>
        <xdr:cNvPr id="315" name="楕円 314"/>
        <xdr:cNvSpPr/>
      </xdr:nvSpPr>
      <xdr:spPr>
        <a:xfrm>
          <a:off x="10426700" y="60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100826</xdr:rowOff>
    </xdr:from>
    <xdr:ext cx="534377" cy="259045"/>
    <xdr:sp macro="" textlink="">
      <xdr:nvSpPr>
        <xdr:cNvPr id="316" name="補助費等該当値テキスト"/>
        <xdr:cNvSpPr txBox="1"/>
      </xdr:nvSpPr>
      <xdr:spPr>
        <a:xfrm>
          <a:off x="10528300" y="59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71472</xdr:rowOff>
    </xdr:from>
    <xdr:to>
      <xdr:col>50</xdr:col>
      <xdr:colOff>165100</xdr:colOff>
      <xdr:row>36</xdr:row>
      <xdr:rowOff>1622</xdr:rowOff>
    </xdr:to>
    <xdr:sp macro="" textlink="">
      <xdr:nvSpPr>
        <xdr:cNvPr id="317" name="楕円 316"/>
        <xdr:cNvSpPr/>
      </xdr:nvSpPr>
      <xdr:spPr>
        <a:xfrm>
          <a:off x="9588500" y="60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18149</xdr:rowOff>
    </xdr:from>
    <xdr:ext cx="534377" cy="259045"/>
    <xdr:sp macro="" textlink="">
      <xdr:nvSpPr>
        <xdr:cNvPr id="318" name="テキスト ボックス 317"/>
        <xdr:cNvSpPr txBox="1"/>
      </xdr:nvSpPr>
      <xdr:spPr>
        <a:xfrm>
          <a:off x="9372111" y="58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40589</xdr:rowOff>
    </xdr:from>
    <xdr:to>
      <xdr:col>46</xdr:col>
      <xdr:colOff>38100</xdr:colOff>
      <xdr:row>35</xdr:row>
      <xdr:rowOff>142189</xdr:rowOff>
    </xdr:to>
    <xdr:sp macro="" textlink="">
      <xdr:nvSpPr>
        <xdr:cNvPr id="319" name="楕円 318"/>
        <xdr:cNvSpPr/>
      </xdr:nvSpPr>
      <xdr:spPr>
        <a:xfrm>
          <a:off x="8699500" y="6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158716</xdr:rowOff>
    </xdr:from>
    <xdr:ext cx="534377" cy="259045"/>
    <xdr:sp macro="" textlink="">
      <xdr:nvSpPr>
        <xdr:cNvPr id="320" name="テキスト ボックス 319"/>
        <xdr:cNvSpPr txBox="1"/>
      </xdr:nvSpPr>
      <xdr:spPr>
        <a:xfrm>
          <a:off x="8483111" y="58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16663</xdr:rowOff>
    </xdr:from>
    <xdr:to>
      <xdr:col>41</xdr:col>
      <xdr:colOff>101600</xdr:colOff>
      <xdr:row>34</xdr:row>
      <xdr:rowOff>118263</xdr:rowOff>
    </xdr:to>
    <xdr:sp macro="" textlink="">
      <xdr:nvSpPr>
        <xdr:cNvPr id="321" name="楕円 320"/>
        <xdr:cNvSpPr/>
      </xdr:nvSpPr>
      <xdr:spPr>
        <a:xfrm>
          <a:off x="7810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134790</xdr:rowOff>
    </xdr:from>
    <xdr:ext cx="534377" cy="259045"/>
    <xdr:sp macro="" textlink="">
      <xdr:nvSpPr>
        <xdr:cNvPr id="322" name="テキスト ボックス 321"/>
        <xdr:cNvSpPr txBox="1"/>
      </xdr:nvSpPr>
      <xdr:spPr>
        <a:xfrm>
          <a:off x="7594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19308</xdr:rowOff>
    </xdr:from>
    <xdr:to>
      <xdr:col>36</xdr:col>
      <xdr:colOff>165100</xdr:colOff>
      <xdr:row>35</xdr:row>
      <xdr:rowOff>120908</xdr:rowOff>
    </xdr:to>
    <xdr:sp macro="" textlink="">
      <xdr:nvSpPr>
        <xdr:cNvPr id="323" name="楕円 322"/>
        <xdr:cNvSpPr/>
      </xdr:nvSpPr>
      <xdr:spPr>
        <a:xfrm>
          <a:off x="6921500" y="60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137435</xdr:rowOff>
    </xdr:from>
    <xdr:ext cx="534377" cy="259045"/>
    <xdr:sp macro="" textlink="">
      <xdr:nvSpPr>
        <xdr:cNvPr id="324" name="テキスト ボックス 323"/>
        <xdr:cNvSpPr txBox="1"/>
      </xdr:nvSpPr>
      <xdr:spPr>
        <a:xfrm>
          <a:off x="6705111" y="57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152578</xdr:rowOff>
    </xdr:from>
    <xdr:to>
      <xdr:col>55</xdr:col>
      <xdr:colOff>0</xdr:colOff>
      <xdr:row>56</xdr:row>
      <xdr:rowOff>66937</xdr:rowOff>
    </xdr:to>
    <xdr:cxnSp macro="">
      <xdr:nvCxnSpPr>
        <xdr:cNvPr id="353" name="直線コネクタ 352"/>
        <xdr:cNvCxnSpPr/>
      </xdr:nvCxnSpPr>
      <xdr:spPr>
        <a:xfrm>
          <a:off x="9639300" y="9582328"/>
          <a:ext cx="838200" cy="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152578</xdr:rowOff>
    </xdr:from>
    <xdr:to>
      <xdr:col>50</xdr:col>
      <xdr:colOff>114300</xdr:colOff>
      <xdr:row>56</xdr:row>
      <xdr:rowOff>17300</xdr:rowOff>
    </xdr:to>
    <xdr:cxnSp macro="">
      <xdr:nvCxnSpPr>
        <xdr:cNvPr id="356" name="直線コネクタ 355"/>
        <xdr:cNvCxnSpPr/>
      </xdr:nvCxnSpPr>
      <xdr:spPr>
        <a:xfrm flipV="1">
          <a:off x="8750300" y="9582328"/>
          <a:ext cx="8890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17300</xdr:rowOff>
    </xdr:from>
    <xdr:to>
      <xdr:col>45</xdr:col>
      <xdr:colOff>177800</xdr:colOff>
      <xdr:row>56</xdr:row>
      <xdr:rowOff>143937</xdr:rowOff>
    </xdr:to>
    <xdr:cxnSp macro="">
      <xdr:nvCxnSpPr>
        <xdr:cNvPr id="359" name="直線コネクタ 358"/>
        <xdr:cNvCxnSpPr/>
      </xdr:nvCxnSpPr>
      <xdr:spPr>
        <a:xfrm flipV="1">
          <a:off x="7861300" y="9618500"/>
          <a:ext cx="889000" cy="1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143937</xdr:rowOff>
    </xdr:from>
    <xdr:to>
      <xdr:col>41</xdr:col>
      <xdr:colOff>50800</xdr:colOff>
      <xdr:row>56</xdr:row>
      <xdr:rowOff>153180</xdr:rowOff>
    </xdr:to>
    <xdr:cxnSp macro="">
      <xdr:nvCxnSpPr>
        <xdr:cNvPr id="362" name="直線コネクタ 361"/>
        <xdr:cNvCxnSpPr/>
      </xdr:nvCxnSpPr>
      <xdr:spPr>
        <a:xfrm flipV="1">
          <a:off x="6972300" y="974513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16137</xdr:rowOff>
    </xdr:from>
    <xdr:to>
      <xdr:col>55</xdr:col>
      <xdr:colOff>50800</xdr:colOff>
      <xdr:row>56</xdr:row>
      <xdr:rowOff>117737</xdr:rowOff>
    </xdr:to>
    <xdr:sp macro="" textlink="">
      <xdr:nvSpPr>
        <xdr:cNvPr id="372" name="楕円 371"/>
        <xdr:cNvSpPr/>
      </xdr:nvSpPr>
      <xdr:spPr>
        <a:xfrm>
          <a:off x="10426700" y="9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39014</xdr:rowOff>
    </xdr:from>
    <xdr:ext cx="534377" cy="259045"/>
    <xdr:sp macro="" textlink="">
      <xdr:nvSpPr>
        <xdr:cNvPr id="373" name="普通建設事業費該当値テキスト"/>
        <xdr:cNvSpPr txBox="1"/>
      </xdr:nvSpPr>
      <xdr:spPr>
        <a:xfrm>
          <a:off x="10528300" y="94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101778</xdr:rowOff>
    </xdr:from>
    <xdr:to>
      <xdr:col>50</xdr:col>
      <xdr:colOff>165100</xdr:colOff>
      <xdr:row>56</xdr:row>
      <xdr:rowOff>31928</xdr:rowOff>
    </xdr:to>
    <xdr:sp macro="" textlink="">
      <xdr:nvSpPr>
        <xdr:cNvPr id="374" name="楕円 373"/>
        <xdr:cNvSpPr/>
      </xdr:nvSpPr>
      <xdr:spPr>
        <a:xfrm>
          <a:off x="95885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48455</xdr:rowOff>
    </xdr:from>
    <xdr:ext cx="534377" cy="259045"/>
    <xdr:sp macro="" textlink="">
      <xdr:nvSpPr>
        <xdr:cNvPr id="375" name="テキスト ボックス 374"/>
        <xdr:cNvSpPr txBox="1"/>
      </xdr:nvSpPr>
      <xdr:spPr>
        <a:xfrm>
          <a:off x="9372111" y="93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137950</xdr:rowOff>
    </xdr:from>
    <xdr:to>
      <xdr:col>46</xdr:col>
      <xdr:colOff>38100</xdr:colOff>
      <xdr:row>56</xdr:row>
      <xdr:rowOff>68100</xdr:rowOff>
    </xdr:to>
    <xdr:sp macro="" textlink="">
      <xdr:nvSpPr>
        <xdr:cNvPr id="376" name="楕円 375"/>
        <xdr:cNvSpPr/>
      </xdr:nvSpPr>
      <xdr:spPr>
        <a:xfrm>
          <a:off x="8699500" y="95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84627</xdr:rowOff>
    </xdr:from>
    <xdr:ext cx="534377" cy="259045"/>
    <xdr:sp macro="" textlink="">
      <xdr:nvSpPr>
        <xdr:cNvPr id="377" name="テキスト ボックス 376"/>
        <xdr:cNvSpPr txBox="1"/>
      </xdr:nvSpPr>
      <xdr:spPr>
        <a:xfrm>
          <a:off x="8483111" y="93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93137</xdr:rowOff>
    </xdr:from>
    <xdr:to>
      <xdr:col>41</xdr:col>
      <xdr:colOff>101600</xdr:colOff>
      <xdr:row>57</xdr:row>
      <xdr:rowOff>23287</xdr:rowOff>
    </xdr:to>
    <xdr:sp macro="" textlink="">
      <xdr:nvSpPr>
        <xdr:cNvPr id="378" name="楕円 377"/>
        <xdr:cNvSpPr/>
      </xdr:nvSpPr>
      <xdr:spPr>
        <a:xfrm>
          <a:off x="78105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39814</xdr:rowOff>
    </xdr:from>
    <xdr:ext cx="534377" cy="259045"/>
    <xdr:sp macro="" textlink="">
      <xdr:nvSpPr>
        <xdr:cNvPr id="379" name="テキスト ボックス 378"/>
        <xdr:cNvSpPr txBox="1"/>
      </xdr:nvSpPr>
      <xdr:spPr>
        <a:xfrm>
          <a:off x="7594111" y="94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102380</xdr:rowOff>
    </xdr:from>
    <xdr:to>
      <xdr:col>36</xdr:col>
      <xdr:colOff>165100</xdr:colOff>
      <xdr:row>57</xdr:row>
      <xdr:rowOff>32530</xdr:rowOff>
    </xdr:to>
    <xdr:sp macro="" textlink="">
      <xdr:nvSpPr>
        <xdr:cNvPr id="380" name="楕円 379"/>
        <xdr:cNvSpPr/>
      </xdr:nvSpPr>
      <xdr:spPr>
        <a:xfrm>
          <a:off x="6921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23657</xdr:rowOff>
    </xdr:from>
    <xdr:ext cx="534377" cy="259045"/>
    <xdr:sp macro="" textlink="">
      <xdr:nvSpPr>
        <xdr:cNvPr id="381" name="テキスト ボックス 380"/>
        <xdr:cNvSpPr txBox="1"/>
      </xdr:nvSpPr>
      <xdr:spPr>
        <a:xfrm>
          <a:off x="6705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27806</xdr:rowOff>
    </xdr:from>
    <xdr:to>
      <xdr:col>55</xdr:col>
      <xdr:colOff>0</xdr:colOff>
      <xdr:row>79</xdr:row>
      <xdr:rowOff>52429</xdr:rowOff>
    </xdr:to>
    <xdr:cxnSp macro="">
      <xdr:nvCxnSpPr>
        <xdr:cNvPr id="412" name="直線コネクタ 411"/>
        <xdr:cNvCxnSpPr/>
      </xdr:nvCxnSpPr>
      <xdr:spPr>
        <a:xfrm>
          <a:off x="9639300" y="13229456"/>
          <a:ext cx="838200" cy="36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27806</xdr:rowOff>
    </xdr:from>
    <xdr:to>
      <xdr:col>50</xdr:col>
      <xdr:colOff>114300</xdr:colOff>
      <xdr:row>78</xdr:row>
      <xdr:rowOff>15494</xdr:rowOff>
    </xdr:to>
    <xdr:cxnSp macro="">
      <xdr:nvCxnSpPr>
        <xdr:cNvPr id="415" name="直線コネクタ 414"/>
        <xdr:cNvCxnSpPr/>
      </xdr:nvCxnSpPr>
      <xdr:spPr>
        <a:xfrm flipV="1">
          <a:off x="8750300" y="13229456"/>
          <a:ext cx="889000" cy="15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70248</xdr:rowOff>
    </xdr:from>
    <xdr:to>
      <xdr:col>45</xdr:col>
      <xdr:colOff>177800</xdr:colOff>
      <xdr:row>78</xdr:row>
      <xdr:rowOff>15494</xdr:rowOff>
    </xdr:to>
    <xdr:cxnSp macro="">
      <xdr:nvCxnSpPr>
        <xdr:cNvPr id="418" name="直線コネクタ 417"/>
        <xdr:cNvCxnSpPr/>
      </xdr:nvCxnSpPr>
      <xdr:spPr>
        <a:xfrm>
          <a:off x="7861300" y="13271898"/>
          <a:ext cx="889000" cy="1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70248</xdr:rowOff>
    </xdr:from>
    <xdr:to>
      <xdr:col>41</xdr:col>
      <xdr:colOff>50800</xdr:colOff>
      <xdr:row>78</xdr:row>
      <xdr:rowOff>11019</xdr:rowOff>
    </xdr:to>
    <xdr:cxnSp macro="">
      <xdr:nvCxnSpPr>
        <xdr:cNvPr id="421" name="直線コネクタ 420"/>
        <xdr:cNvCxnSpPr/>
      </xdr:nvCxnSpPr>
      <xdr:spPr>
        <a:xfrm flipV="1">
          <a:off x="6972300" y="13271898"/>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1629</xdr:rowOff>
    </xdr:from>
    <xdr:to>
      <xdr:col>55</xdr:col>
      <xdr:colOff>50800</xdr:colOff>
      <xdr:row>79</xdr:row>
      <xdr:rowOff>103229</xdr:rowOff>
    </xdr:to>
    <xdr:sp macro="" textlink="">
      <xdr:nvSpPr>
        <xdr:cNvPr id="431" name="楕円 430"/>
        <xdr:cNvSpPr/>
      </xdr:nvSpPr>
      <xdr:spPr>
        <a:xfrm>
          <a:off x="10426700" y="13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88006</xdr:rowOff>
    </xdr:from>
    <xdr:ext cx="469744" cy="259045"/>
    <xdr:sp macro="" textlink="">
      <xdr:nvSpPr>
        <xdr:cNvPr id="432" name="普通建設事業費 （ うち新規整備　）該当値テキスト"/>
        <xdr:cNvSpPr txBox="1"/>
      </xdr:nvSpPr>
      <xdr:spPr>
        <a:xfrm>
          <a:off x="10528300" y="1346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148456</xdr:rowOff>
    </xdr:from>
    <xdr:to>
      <xdr:col>50</xdr:col>
      <xdr:colOff>165100</xdr:colOff>
      <xdr:row>77</xdr:row>
      <xdr:rowOff>78606</xdr:rowOff>
    </xdr:to>
    <xdr:sp macro="" textlink="">
      <xdr:nvSpPr>
        <xdr:cNvPr id="433" name="楕円 432"/>
        <xdr:cNvSpPr/>
      </xdr:nvSpPr>
      <xdr:spPr>
        <a:xfrm>
          <a:off x="9588500" y="131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95133</xdr:rowOff>
    </xdr:from>
    <xdr:ext cx="534377" cy="259045"/>
    <xdr:sp macro="" textlink="">
      <xdr:nvSpPr>
        <xdr:cNvPr id="434" name="テキスト ボックス 433"/>
        <xdr:cNvSpPr txBox="1"/>
      </xdr:nvSpPr>
      <xdr:spPr>
        <a:xfrm>
          <a:off x="9372111" y="129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136144</xdr:rowOff>
    </xdr:from>
    <xdr:to>
      <xdr:col>46</xdr:col>
      <xdr:colOff>38100</xdr:colOff>
      <xdr:row>78</xdr:row>
      <xdr:rowOff>66294</xdr:rowOff>
    </xdr:to>
    <xdr:sp macro="" textlink="">
      <xdr:nvSpPr>
        <xdr:cNvPr id="435" name="楕円 434"/>
        <xdr:cNvSpPr/>
      </xdr:nvSpPr>
      <xdr:spPr>
        <a:xfrm>
          <a:off x="8699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82821</xdr:rowOff>
    </xdr:from>
    <xdr:ext cx="534377" cy="259045"/>
    <xdr:sp macro="" textlink="">
      <xdr:nvSpPr>
        <xdr:cNvPr id="436" name="テキスト ボックス 435"/>
        <xdr:cNvSpPr txBox="1"/>
      </xdr:nvSpPr>
      <xdr:spPr>
        <a:xfrm>
          <a:off x="8483111" y="131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19448</xdr:rowOff>
    </xdr:from>
    <xdr:to>
      <xdr:col>41</xdr:col>
      <xdr:colOff>101600</xdr:colOff>
      <xdr:row>77</xdr:row>
      <xdr:rowOff>121048</xdr:rowOff>
    </xdr:to>
    <xdr:sp macro="" textlink="">
      <xdr:nvSpPr>
        <xdr:cNvPr id="437" name="楕円 436"/>
        <xdr:cNvSpPr/>
      </xdr:nvSpPr>
      <xdr:spPr>
        <a:xfrm>
          <a:off x="7810500" y="132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137575</xdr:rowOff>
    </xdr:from>
    <xdr:ext cx="534377" cy="259045"/>
    <xdr:sp macro="" textlink="">
      <xdr:nvSpPr>
        <xdr:cNvPr id="438" name="テキスト ボックス 437"/>
        <xdr:cNvSpPr txBox="1"/>
      </xdr:nvSpPr>
      <xdr:spPr>
        <a:xfrm>
          <a:off x="7594111" y="129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131669</xdr:rowOff>
    </xdr:from>
    <xdr:to>
      <xdr:col>36</xdr:col>
      <xdr:colOff>165100</xdr:colOff>
      <xdr:row>78</xdr:row>
      <xdr:rowOff>61819</xdr:rowOff>
    </xdr:to>
    <xdr:sp macro="" textlink="">
      <xdr:nvSpPr>
        <xdr:cNvPr id="439" name="楕円 438"/>
        <xdr:cNvSpPr/>
      </xdr:nvSpPr>
      <xdr:spPr>
        <a:xfrm>
          <a:off x="6921500" y="133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78346</xdr:rowOff>
    </xdr:from>
    <xdr:ext cx="534377" cy="259045"/>
    <xdr:sp macro="" textlink="">
      <xdr:nvSpPr>
        <xdr:cNvPr id="440" name="テキスト ボックス 439"/>
        <xdr:cNvSpPr txBox="1"/>
      </xdr:nvSpPr>
      <xdr:spPr>
        <a:xfrm>
          <a:off x="6705111" y="131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30784</xdr:rowOff>
    </xdr:from>
    <xdr:to>
      <xdr:col>55</xdr:col>
      <xdr:colOff>0</xdr:colOff>
      <xdr:row>97</xdr:row>
      <xdr:rowOff>31445</xdr:rowOff>
    </xdr:to>
    <xdr:cxnSp macro="">
      <xdr:nvCxnSpPr>
        <xdr:cNvPr id="469" name="直線コネクタ 468"/>
        <xdr:cNvCxnSpPr/>
      </xdr:nvCxnSpPr>
      <xdr:spPr>
        <a:xfrm flipV="1">
          <a:off x="9639300" y="16318534"/>
          <a:ext cx="838200" cy="3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8789</xdr:rowOff>
    </xdr:from>
    <xdr:to>
      <xdr:col>50</xdr:col>
      <xdr:colOff>114300</xdr:colOff>
      <xdr:row>97</xdr:row>
      <xdr:rowOff>31445</xdr:rowOff>
    </xdr:to>
    <xdr:cxnSp macro="">
      <xdr:nvCxnSpPr>
        <xdr:cNvPr id="472" name="直線コネクタ 471"/>
        <xdr:cNvCxnSpPr/>
      </xdr:nvCxnSpPr>
      <xdr:spPr>
        <a:xfrm>
          <a:off x="8750300" y="16639439"/>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8789</xdr:rowOff>
    </xdr:from>
    <xdr:to>
      <xdr:col>45</xdr:col>
      <xdr:colOff>177800</xdr:colOff>
      <xdr:row>98</xdr:row>
      <xdr:rowOff>37643</xdr:rowOff>
    </xdr:to>
    <xdr:cxnSp macro="">
      <xdr:nvCxnSpPr>
        <xdr:cNvPr id="475" name="直線コネクタ 474"/>
        <xdr:cNvCxnSpPr/>
      </xdr:nvCxnSpPr>
      <xdr:spPr>
        <a:xfrm flipV="1">
          <a:off x="7861300" y="16639439"/>
          <a:ext cx="889000" cy="2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120422</xdr:rowOff>
    </xdr:from>
    <xdr:to>
      <xdr:col>41</xdr:col>
      <xdr:colOff>50800</xdr:colOff>
      <xdr:row>98</xdr:row>
      <xdr:rowOff>37643</xdr:rowOff>
    </xdr:to>
    <xdr:cxnSp macro="">
      <xdr:nvCxnSpPr>
        <xdr:cNvPr id="478" name="直線コネクタ 477"/>
        <xdr:cNvCxnSpPr/>
      </xdr:nvCxnSpPr>
      <xdr:spPr>
        <a:xfrm>
          <a:off x="6972300" y="16751072"/>
          <a:ext cx="8890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151434</xdr:rowOff>
    </xdr:from>
    <xdr:to>
      <xdr:col>55</xdr:col>
      <xdr:colOff>50800</xdr:colOff>
      <xdr:row>95</xdr:row>
      <xdr:rowOff>81584</xdr:rowOff>
    </xdr:to>
    <xdr:sp macro="" textlink="">
      <xdr:nvSpPr>
        <xdr:cNvPr id="488" name="楕円 487"/>
        <xdr:cNvSpPr/>
      </xdr:nvSpPr>
      <xdr:spPr>
        <a:xfrm>
          <a:off x="10426700" y="162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2861</xdr:rowOff>
    </xdr:from>
    <xdr:ext cx="534377" cy="259045"/>
    <xdr:sp macro="" textlink="">
      <xdr:nvSpPr>
        <xdr:cNvPr id="489" name="普通建設事業費 （ うち更新整備　）該当値テキスト"/>
        <xdr:cNvSpPr txBox="1"/>
      </xdr:nvSpPr>
      <xdr:spPr>
        <a:xfrm>
          <a:off x="10528300" y="161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152095</xdr:rowOff>
    </xdr:from>
    <xdr:to>
      <xdr:col>50</xdr:col>
      <xdr:colOff>165100</xdr:colOff>
      <xdr:row>97</xdr:row>
      <xdr:rowOff>82245</xdr:rowOff>
    </xdr:to>
    <xdr:sp macro="" textlink="">
      <xdr:nvSpPr>
        <xdr:cNvPr id="490" name="楕円 489"/>
        <xdr:cNvSpPr/>
      </xdr:nvSpPr>
      <xdr:spPr>
        <a:xfrm>
          <a:off x="9588500" y="166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98772</xdr:rowOff>
    </xdr:from>
    <xdr:ext cx="534377" cy="259045"/>
    <xdr:sp macro="" textlink="">
      <xdr:nvSpPr>
        <xdr:cNvPr id="491" name="テキスト ボックス 490"/>
        <xdr:cNvSpPr txBox="1"/>
      </xdr:nvSpPr>
      <xdr:spPr>
        <a:xfrm>
          <a:off x="9372111" y="163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129439</xdr:rowOff>
    </xdr:from>
    <xdr:to>
      <xdr:col>46</xdr:col>
      <xdr:colOff>38100</xdr:colOff>
      <xdr:row>97</xdr:row>
      <xdr:rowOff>59589</xdr:rowOff>
    </xdr:to>
    <xdr:sp macro="" textlink="">
      <xdr:nvSpPr>
        <xdr:cNvPr id="492" name="楕円 491"/>
        <xdr:cNvSpPr/>
      </xdr:nvSpPr>
      <xdr:spPr>
        <a:xfrm>
          <a:off x="8699500" y="16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76116</xdr:rowOff>
    </xdr:from>
    <xdr:ext cx="534377" cy="259045"/>
    <xdr:sp macro="" textlink="">
      <xdr:nvSpPr>
        <xdr:cNvPr id="493" name="テキスト ボックス 492"/>
        <xdr:cNvSpPr txBox="1"/>
      </xdr:nvSpPr>
      <xdr:spPr>
        <a:xfrm>
          <a:off x="8483111" y="163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158293</xdr:rowOff>
    </xdr:from>
    <xdr:to>
      <xdr:col>41</xdr:col>
      <xdr:colOff>101600</xdr:colOff>
      <xdr:row>98</xdr:row>
      <xdr:rowOff>88443</xdr:rowOff>
    </xdr:to>
    <xdr:sp macro="" textlink="">
      <xdr:nvSpPr>
        <xdr:cNvPr id="494" name="楕円 493"/>
        <xdr:cNvSpPr/>
      </xdr:nvSpPr>
      <xdr:spPr>
        <a:xfrm>
          <a:off x="78105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79570</xdr:rowOff>
    </xdr:from>
    <xdr:ext cx="534377" cy="259045"/>
    <xdr:sp macro="" textlink="">
      <xdr:nvSpPr>
        <xdr:cNvPr id="495" name="テキスト ボックス 494"/>
        <xdr:cNvSpPr txBox="1"/>
      </xdr:nvSpPr>
      <xdr:spPr>
        <a:xfrm>
          <a:off x="7594111" y="168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69622</xdr:rowOff>
    </xdr:from>
    <xdr:to>
      <xdr:col>36</xdr:col>
      <xdr:colOff>165100</xdr:colOff>
      <xdr:row>97</xdr:row>
      <xdr:rowOff>171222</xdr:rowOff>
    </xdr:to>
    <xdr:sp macro="" textlink="">
      <xdr:nvSpPr>
        <xdr:cNvPr id="496" name="楕円 495"/>
        <xdr:cNvSpPr/>
      </xdr:nvSpPr>
      <xdr:spPr>
        <a:xfrm>
          <a:off x="6921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162349</xdr:rowOff>
    </xdr:from>
    <xdr:ext cx="534377" cy="259045"/>
    <xdr:sp macro="" textlink="">
      <xdr:nvSpPr>
        <xdr:cNvPr id="497" name="テキスト ボックス 496"/>
        <xdr:cNvSpPr txBox="1"/>
      </xdr:nvSpPr>
      <xdr:spPr>
        <a:xfrm>
          <a:off x="6705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163068</xdr:rowOff>
    </xdr:from>
    <xdr:to>
      <xdr:col>85</xdr:col>
      <xdr:colOff>127000</xdr:colOff>
      <xdr:row>75</xdr:row>
      <xdr:rowOff>8775</xdr:rowOff>
    </xdr:to>
    <xdr:cxnSp macro="">
      <xdr:nvCxnSpPr>
        <xdr:cNvPr id="632" name="直線コネクタ 631"/>
        <xdr:cNvCxnSpPr/>
      </xdr:nvCxnSpPr>
      <xdr:spPr>
        <a:xfrm flipV="1">
          <a:off x="15481300" y="12850368"/>
          <a:ext cx="8382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8775</xdr:rowOff>
    </xdr:from>
    <xdr:to>
      <xdr:col>81</xdr:col>
      <xdr:colOff>50800</xdr:colOff>
      <xdr:row>75</xdr:row>
      <xdr:rowOff>23546</xdr:rowOff>
    </xdr:to>
    <xdr:cxnSp macro="">
      <xdr:nvCxnSpPr>
        <xdr:cNvPr id="635" name="直線コネクタ 634"/>
        <xdr:cNvCxnSpPr/>
      </xdr:nvCxnSpPr>
      <xdr:spPr>
        <a:xfrm flipV="1">
          <a:off x="14592300" y="12867525"/>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20892</xdr:rowOff>
    </xdr:from>
    <xdr:to>
      <xdr:col>76</xdr:col>
      <xdr:colOff>114300</xdr:colOff>
      <xdr:row>75</xdr:row>
      <xdr:rowOff>23546</xdr:rowOff>
    </xdr:to>
    <xdr:cxnSp macro="">
      <xdr:nvCxnSpPr>
        <xdr:cNvPr id="638" name="直線コネクタ 637"/>
        <xdr:cNvCxnSpPr/>
      </xdr:nvCxnSpPr>
      <xdr:spPr>
        <a:xfrm>
          <a:off x="13703300" y="12879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20892</xdr:rowOff>
    </xdr:from>
    <xdr:to>
      <xdr:col>71</xdr:col>
      <xdr:colOff>177800</xdr:colOff>
      <xdr:row>75</xdr:row>
      <xdr:rowOff>26226</xdr:rowOff>
    </xdr:to>
    <xdr:cxnSp macro="">
      <xdr:nvCxnSpPr>
        <xdr:cNvPr id="641" name="直線コネクタ 640"/>
        <xdr:cNvCxnSpPr/>
      </xdr:nvCxnSpPr>
      <xdr:spPr>
        <a:xfrm flipV="1">
          <a:off x="12814300" y="128796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112268</xdr:rowOff>
    </xdr:from>
    <xdr:to>
      <xdr:col>85</xdr:col>
      <xdr:colOff>177800</xdr:colOff>
      <xdr:row>75</xdr:row>
      <xdr:rowOff>42418</xdr:rowOff>
    </xdr:to>
    <xdr:sp macro="" textlink="">
      <xdr:nvSpPr>
        <xdr:cNvPr id="651" name="楕円 650"/>
        <xdr:cNvSpPr/>
      </xdr:nvSpPr>
      <xdr:spPr>
        <a:xfrm>
          <a:off x="16268700" y="127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135145</xdr:rowOff>
    </xdr:from>
    <xdr:ext cx="534377" cy="259045"/>
    <xdr:sp macro="" textlink="">
      <xdr:nvSpPr>
        <xdr:cNvPr id="652" name="公債費該当値テキスト"/>
        <xdr:cNvSpPr txBox="1"/>
      </xdr:nvSpPr>
      <xdr:spPr>
        <a:xfrm>
          <a:off x="16370300" y="126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129425</xdr:rowOff>
    </xdr:from>
    <xdr:to>
      <xdr:col>81</xdr:col>
      <xdr:colOff>101600</xdr:colOff>
      <xdr:row>75</xdr:row>
      <xdr:rowOff>59575</xdr:rowOff>
    </xdr:to>
    <xdr:sp macro="" textlink="">
      <xdr:nvSpPr>
        <xdr:cNvPr id="653" name="楕円 652"/>
        <xdr:cNvSpPr/>
      </xdr:nvSpPr>
      <xdr:spPr>
        <a:xfrm>
          <a:off x="15430500" y="12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76102</xdr:rowOff>
    </xdr:from>
    <xdr:ext cx="534377" cy="259045"/>
    <xdr:sp macro="" textlink="">
      <xdr:nvSpPr>
        <xdr:cNvPr id="654" name="テキスト ボックス 653"/>
        <xdr:cNvSpPr txBox="1"/>
      </xdr:nvSpPr>
      <xdr:spPr>
        <a:xfrm>
          <a:off x="15214111" y="12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144196</xdr:rowOff>
    </xdr:from>
    <xdr:to>
      <xdr:col>76</xdr:col>
      <xdr:colOff>165100</xdr:colOff>
      <xdr:row>75</xdr:row>
      <xdr:rowOff>74346</xdr:rowOff>
    </xdr:to>
    <xdr:sp macro="" textlink="">
      <xdr:nvSpPr>
        <xdr:cNvPr id="655" name="楕円 654"/>
        <xdr:cNvSpPr/>
      </xdr:nvSpPr>
      <xdr:spPr>
        <a:xfrm>
          <a:off x="14541500" y="128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90873</xdr:rowOff>
    </xdr:from>
    <xdr:ext cx="534377" cy="259045"/>
    <xdr:sp macro="" textlink="">
      <xdr:nvSpPr>
        <xdr:cNvPr id="656" name="テキスト ボックス 655"/>
        <xdr:cNvSpPr txBox="1"/>
      </xdr:nvSpPr>
      <xdr:spPr>
        <a:xfrm>
          <a:off x="14325111" y="126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141542</xdr:rowOff>
    </xdr:from>
    <xdr:to>
      <xdr:col>72</xdr:col>
      <xdr:colOff>38100</xdr:colOff>
      <xdr:row>75</xdr:row>
      <xdr:rowOff>71692</xdr:rowOff>
    </xdr:to>
    <xdr:sp macro="" textlink="">
      <xdr:nvSpPr>
        <xdr:cNvPr id="657" name="楕円 656"/>
        <xdr:cNvSpPr/>
      </xdr:nvSpPr>
      <xdr:spPr>
        <a:xfrm>
          <a:off x="13652500" y="128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88219</xdr:rowOff>
    </xdr:from>
    <xdr:ext cx="534377" cy="259045"/>
    <xdr:sp macro="" textlink="">
      <xdr:nvSpPr>
        <xdr:cNvPr id="658" name="テキスト ボックス 657"/>
        <xdr:cNvSpPr txBox="1"/>
      </xdr:nvSpPr>
      <xdr:spPr>
        <a:xfrm>
          <a:off x="13436111" y="126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146876</xdr:rowOff>
    </xdr:from>
    <xdr:to>
      <xdr:col>67</xdr:col>
      <xdr:colOff>101600</xdr:colOff>
      <xdr:row>75</xdr:row>
      <xdr:rowOff>77026</xdr:rowOff>
    </xdr:to>
    <xdr:sp macro="" textlink="">
      <xdr:nvSpPr>
        <xdr:cNvPr id="659" name="楕円 658"/>
        <xdr:cNvSpPr/>
      </xdr:nvSpPr>
      <xdr:spPr>
        <a:xfrm>
          <a:off x="12763500" y="128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93553</xdr:rowOff>
    </xdr:from>
    <xdr:ext cx="534377" cy="259045"/>
    <xdr:sp macro="" textlink="">
      <xdr:nvSpPr>
        <xdr:cNvPr id="660" name="テキスト ボックス 659"/>
        <xdr:cNvSpPr txBox="1"/>
      </xdr:nvSpPr>
      <xdr:spPr>
        <a:xfrm>
          <a:off x="12547111" y="126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7198</xdr:rowOff>
    </xdr:from>
    <xdr:to>
      <xdr:col>85</xdr:col>
      <xdr:colOff>127000</xdr:colOff>
      <xdr:row>99</xdr:row>
      <xdr:rowOff>7302</xdr:rowOff>
    </xdr:to>
    <xdr:cxnSp macro="">
      <xdr:nvCxnSpPr>
        <xdr:cNvPr id="689" name="直線コネクタ 688"/>
        <xdr:cNvCxnSpPr/>
      </xdr:nvCxnSpPr>
      <xdr:spPr>
        <a:xfrm flipV="1">
          <a:off x="15481300" y="16980748"/>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2205</xdr:rowOff>
    </xdr:from>
    <xdr:to>
      <xdr:col>81</xdr:col>
      <xdr:colOff>50800</xdr:colOff>
      <xdr:row>99</xdr:row>
      <xdr:rowOff>7302</xdr:rowOff>
    </xdr:to>
    <xdr:cxnSp macro="">
      <xdr:nvCxnSpPr>
        <xdr:cNvPr id="692" name="直線コネクタ 691"/>
        <xdr:cNvCxnSpPr/>
      </xdr:nvCxnSpPr>
      <xdr:spPr>
        <a:xfrm>
          <a:off x="14592300" y="16975755"/>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2205</xdr:rowOff>
    </xdr:from>
    <xdr:to>
      <xdr:col>76</xdr:col>
      <xdr:colOff>114300</xdr:colOff>
      <xdr:row>99</xdr:row>
      <xdr:rowOff>17249</xdr:rowOff>
    </xdr:to>
    <xdr:cxnSp macro="">
      <xdr:nvCxnSpPr>
        <xdr:cNvPr id="695" name="直線コネクタ 694"/>
        <xdr:cNvCxnSpPr/>
      </xdr:nvCxnSpPr>
      <xdr:spPr>
        <a:xfrm flipV="1">
          <a:off x="13703300" y="16975755"/>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16335</xdr:rowOff>
    </xdr:from>
    <xdr:to>
      <xdr:col>71</xdr:col>
      <xdr:colOff>177800</xdr:colOff>
      <xdr:row>99</xdr:row>
      <xdr:rowOff>17249</xdr:rowOff>
    </xdr:to>
    <xdr:cxnSp macro="">
      <xdr:nvCxnSpPr>
        <xdr:cNvPr id="698" name="直線コネクタ 697"/>
        <xdr:cNvCxnSpPr/>
      </xdr:nvCxnSpPr>
      <xdr:spPr>
        <a:xfrm>
          <a:off x="12814300" y="1698988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127848</xdr:rowOff>
    </xdr:from>
    <xdr:to>
      <xdr:col>85</xdr:col>
      <xdr:colOff>177800</xdr:colOff>
      <xdr:row>99</xdr:row>
      <xdr:rowOff>57998</xdr:rowOff>
    </xdr:to>
    <xdr:sp macro="" textlink="">
      <xdr:nvSpPr>
        <xdr:cNvPr id="708" name="楕円 707"/>
        <xdr:cNvSpPr/>
      </xdr:nvSpPr>
      <xdr:spPr>
        <a:xfrm>
          <a:off x="16268700" y="169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127952</xdr:rowOff>
    </xdr:from>
    <xdr:to>
      <xdr:col>81</xdr:col>
      <xdr:colOff>101600</xdr:colOff>
      <xdr:row>99</xdr:row>
      <xdr:rowOff>58102</xdr:rowOff>
    </xdr:to>
    <xdr:sp macro="" textlink="">
      <xdr:nvSpPr>
        <xdr:cNvPr id="710" name="楕円 709"/>
        <xdr:cNvSpPr/>
      </xdr:nvSpPr>
      <xdr:spPr>
        <a:xfrm>
          <a:off x="15430500" y="169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74629</xdr:rowOff>
    </xdr:from>
    <xdr:ext cx="534377" cy="259045"/>
    <xdr:sp macro="" textlink="">
      <xdr:nvSpPr>
        <xdr:cNvPr id="711" name="テキスト ボックス 710"/>
        <xdr:cNvSpPr txBox="1"/>
      </xdr:nvSpPr>
      <xdr:spPr>
        <a:xfrm>
          <a:off x="15214111" y="167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122855</xdr:rowOff>
    </xdr:from>
    <xdr:to>
      <xdr:col>76</xdr:col>
      <xdr:colOff>165100</xdr:colOff>
      <xdr:row>99</xdr:row>
      <xdr:rowOff>53005</xdr:rowOff>
    </xdr:to>
    <xdr:sp macro="" textlink="">
      <xdr:nvSpPr>
        <xdr:cNvPr id="712" name="楕円 711"/>
        <xdr:cNvSpPr/>
      </xdr:nvSpPr>
      <xdr:spPr>
        <a:xfrm>
          <a:off x="14541500" y="169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69532</xdr:rowOff>
    </xdr:from>
    <xdr:ext cx="534377" cy="259045"/>
    <xdr:sp macro="" textlink="">
      <xdr:nvSpPr>
        <xdr:cNvPr id="713" name="テキスト ボックス 712"/>
        <xdr:cNvSpPr txBox="1"/>
      </xdr:nvSpPr>
      <xdr:spPr>
        <a:xfrm>
          <a:off x="14325111" y="167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137899</xdr:rowOff>
    </xdr:from>
    <xdr:to>
      <xdr:col>72</xdr:col>
      <xdr:colOff>38100</xdr:colOff>
      <xdr:row>99</xdr:row>
      <xdr:rowOff>68049</xdr:rowOff>
    </xdr:to>
    <xdr:sp macro="" textlink="">
      <xdr:nvSpPr>
        <xdr:cNvPr id="714" name="楕円 713"/>
        <xdr:cNvSpPr/>
      </xdr:nvSpPr>
      <xdr:spPr>
        <a:xfrm>
          <a:off x="13652500" y="169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84576</xdr:rowOff>
    </xdr:from>
    <xdr:ext cx="534377" cy="259045"/>
    <xdr:sp macro="" textlink="">
      <xdr:nvSpPr>
        <xdr:cNvPr id="715" name="テキスト ボックス 714"/>
        <xdr:cNvSpPr txBox="1"/>
      </xdr:nvSpPr>
      <xdr:spPr>
        <a:xfrm>
          <a:off x="13436111" y="167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136985</xdr:rowOff>
    </xdr:from>
    <xdr:to>
      <xdr:col>67</xdr:col>
      <xdr:colOff>101600</xdr:colOff>
      <xdr:row>99</xdr:row>
      <xdr:rowOff>67135</xdr:rowOff>
    </xdr:to>
    <xdr:sp macro="" textlink="">
      <xdr:nvSpPr>
        <xdr:cNvPr id="716" name="楕円 715"/>
        <xdr:cNvSpPr/>
      </xdr:nvSpPr>
      <xdr:spPr>
        <a:xfrm>
          <a:off x="12763500" y="169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83662</xdr:rowOff>
    </xdr:from>
    <xdr:ext cx="534377" cy="259045"/>
    <xdr:sp macro="" textlink="">
      <xdr:nvSpPr>
        <xdr:cNvPr id="717" name="テキスト ボックス 716"/>
        <xdr:cNvSpPr txBox="1"/>
      </xdr:nvSpPr>
      <xdr:spPr>
        <a:xfrm>
          <a:off x="12547111" y="167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77260</xdr:rowOff>
    </xdr:from>
    <xdr:to>
      <xdr:col>116</xdr:col>
      <xdr:colOff>63500</xdr:colOff>
      <xdr:row>74</xdr:row>
      <xdr:rowOff>89930</xdr:rowOff>
    </xdr:to>
    <xdr:cxnSp macro="">
      <xdr:nvCxnSpPr>
        <xdr:cNvPr id="859" name="直線コネクタ 858"/>
        <xdr:cNvCxnSpPr/>
      </xdr:nvCxnSpPr>
      <xdr:spPr>
        <a:xfrm>
          <a:off x="21323300" y="12764560"/>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77260</xdr:rowOff>
    </xdr:from>
    <xdr:to>
      <xdr:col>111</xdr:col>
      <xdr:colOff>177800</xdr:colOff>
      <xdr:row>74</xdr:row>
      <xdr:rowOff>153775</xdr:rowOff>
    </xdr:to>
    <xdr:cxnSp macro="">
      <xdr:nvCxnSpPr>
        <xdr:cNvPr id="862" name="直線コネクタ 861"/>
        <xdr:cNvCxnSpPr/>
      </xdr:nvCxnSpPr>
      <xdr:spPr>
        <a:xfrm flipV="1">
          <a:off x="20434300" y="12764560"/>
          <a:ext cx="889000" cy="7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153775</xdr:rowOff>
    </xdr:from>
    <xdr:to>
      <xdr:col>107</xdr:col>
      <xdr:colOff>50800</xdr:colOff>
      <xdr:row>74</xdr:row>
      <xdr:rowOff>166642</xdr:rowOff>
    </xdr:to>
    <xdr:cxnSp macro="">
      <xdr:nvCxnSpPr>
        <xdr:cNvPr id="865" name="直線コネクタ 864"/>
        <xdr:cNvCxnSpPr/>
      </xdr:nvCxnSpPr>
      <xdr:spPr>
        <a:xfrm flipV="1">
          <a:off x="19545300" y="12841075"/>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166642</xdr:rowOff>
    </xdr:from>
    <xdr:to>
      <xdr:col>102</xdr:col>
      <xdr:colOff>114300</xdr:colOff>
      <xdr:row>75</xdr:row>
      <xdr:rowOff>30952</xdr:rowOff>
    </xdr:to>
    <xdr:cxnSp macro="">
      <xdr:nvCxnSpPr>
        <xdr:cNvPr id="868" name="直線コネクタ 867"/>
        <xdr:cNvCxnSpPr/>
      </xdr:nvCxnSpPr>
      <xdr:spPr>
        <a:xfrm flipV="1">
          <a:off x="18656300" y="12853942"/>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39130</xdr:rowOff>
    </xdr:from>
    <xdr:to>
      <xdr:col>116</xdr:col>
      <xdr:colOff>114300</xdr:colOff>
      <xdr:row>74</xdr:row>
      <xdr:rowOff>140730</xdr:rowOff>
    </xdr:to>
    <xdr:sp macro="" textlink="">
      <xdr:nvSpPr>
        <xdr:cNvPr id="878" name="楕円 877"/>
        <xdr:cNvSpPr/>
      </xdr:nvSpPr>
      <xdr:spPr>
        <a:xfrm>
          <a:off x="22110700" y="12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62007</xdr:rowOff>
    </xdr:from>
    <xdr:ext cx="534377" cy="259045"/>
    <xdr:sp macro="" textlink="">
      <xdr:nvSpPr>
        <xdr:cNvPr id="879" name="繰出金該当値テキスト"/>
        <xdr:cNvSpPr txBox="1"/>
      </xdr:nvSpPr>
      <xdr:spPr>
        <a:xfrm>
          <a:off x="22212300" y="125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26460</xdr:rowOff>
    </xdr:from>
    <xdr:to>
      <xdr:col>112</xdr:col>
      <xdr:colOff>38100</xdr:colOff>
      <xdr:row>74</xdr:row>
      <xdr:rowOff>128060</xdr:rowOff>
    </xdr:to>
    <xdr:sp macro="" textlink="">
      <xdr:nvSpPr>
        <xdr:cNvPr id="880" name="楕円 879"/>
        <xdr:cNvSpPr/>
      </xdr:nvSpPr>
      <xdr:spPr>
        <a:xfrm>
          <a:off x="21272500" y="127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144587</xdr:rowOff>
    </xdr:from>
    <xdr:ext cx="534377" cy="259045"/>
    <xdr:sp macro="" textlink="">
      <xdr:nvSpPr>
        <xdr:cNvPr id="881" name="テキスト ボックス 880"/>
        <xdr:cNvSpPr txBox="1"/>
      </xdr:nvSpPr>
      <xdr:spPr>
        <a:xfrm>
          <a:off x="21056111" y="124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102975</xdr:rowOff>
    </xdr:from>
    <xdr:to>
      <xdr:col>107</xdr:col>
      <xdr:colOff>101600</xdr:colOff>
      <xdr:row>75</xdr:row>
      <xdr:rowOff>33125</xdr:rowOff>
    </xdr:to>
    <xdr:sp macro="" textlink="">
      <xdr:nvSpPr>
        <xdr:cNvPr id="882" name="楕円 881"/>
        <xdr:cNvSpPr/>
      </xdr:nvSpPr>
      <xdr:spPr>
        <a:xfrm>
          <a:off x="20383500" y="127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49652</xdr:rowOff>
    </xdr:from>
    <xdr:ext cx="534377" cy="259045"/>
    <xdr:sp macro="" textlink="">
      <xdr:nvSpPr>
        <xdr:cNvPr id="883" name="テキスト ボックス 882"/>
        <xdr:cNvSpPr txBox="1"/>
      </xdr:nvSpPr>
      <xdr:spPr>
        <a:xfrm>
          <a:off x="20167111" y="1256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115842</xdr:rowOff>
    </xdr:from>
    <xdr:to>
      <xdr:col>102</xdr:col>
      <xdr:colOff>165100</xdr:colOff>
      <xdr:row>75</xdr:row>
      <xdr:rowOff>45992</xdr:rowOff>
    </xdr:to>
    <xdr:sp macro="" textlink="">
      <xdr:nvSpPr>
        <xdr:cNvPr id="884" name="楕円 883"/>
        <xdr:cNvSpPr/>
      </xdr:nvSpPr>
      <xdr:spPr>
        <a:xfrm>
          <a:off x="19494500" y="128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62519</xdr:rowOff>
    </xdr:from>
    <xdr:ext cx="534377" cy="259045"/>
    <xdr:sp macro="" textlink="">
      <xdr:nvSpPr>
        <xdr:cNvPr id="885" name="テキスト ボックス 884"/>
        <xdr:cNvSpPr txBox="1"/>
      </xdr:nvSpPr>
      <xdr:spPr>
        <a:xfrm>
          <a:off x="19278111" y="125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151602</xdr:rowOff>
    </xdr:from>
    <xdr:to>
      <xdr:col>98</xdr:col>
      <xdr:colOff>38100</xdr:colOff>
      <xdr:row>75</xdr:row>
      <xdr:rowOff>81752</xdr:rowOff>
    </xdr:to>
    <xdr:sp macro="" textlink="">
      <xdr:nvSpPr>
        <xdr:cNvPr id="886" name="楕円 885"/>
        <xdr:cNvSpPr/>
      </xdr:nvSpPr>
      <xdr:spPr>
        <a:xfrm>
          <a:off x="18605500" y="128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98279</xdr:rowOff>
    </xdr:from>
    <xdr:ext cx="534377" cy="259045"/>
    <xdr:sp macro="" textlink="">
      <xdr:nvSpPr>
        <xdr:cNvPr id="887" name="テキスト ボックス 886"/>
        <xdr:cNvSpPr txBox="1"/>
      </xdr:nvSpPr>
      <xdr:spPr>
        <a:xfrm>
          <a:off x="18389111" y="126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歳出決算総額は、住民１人あたり</a:t>
          </a:r>
          <a:r>
            <a:rPr kumimoji="1" lang="en-US" altLang="ja-JP" sz="1050">
              <a:latin typeface="ＭＳ Ｐゴシック" panose="020B0600070205080204" pitchFamily="50" charset="-128"/>
              <a:ea typeface="ＭＳ Ｐゴシック" panose="020B0600070205080204" pitchFamily="50" charset="-128"/>
            </a:rPr>
            <a:t>440,648</a:t>
          </a:r>
          <a:r>
            <a:rPr kumimoji="1" lang="ja-JP" altLang="en-US" sz="1050">
              <a:latin typeface="ＭＳ Ｐゴシック" panose="020B0600070205080204" pitchFamily="50" charset="-128"/>
              <a:ea typeface="ＭＳ Ｐゴシック" panose="020B0600070205080204" pitchFamily="50" charset="-128"/>
            </a:rPr>
            <a:t>円となっている。人件費は退職者の増加及び期末勤勉手当の増加等により全体としては、前年度より</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の増加となった。類似団体と同じく若干上昇している。人件費については、当町の地理的要因からみても更なる人員を削減することが難しくなっており、今後においては人件費の削減のために、更に指定管理者制度の導入などを検討していく必要がある。物件費は光熱水費やシステム使用料等が増加したものの、総合計画策定委託や備品購入の減少により総額としては減少した。しかしながら、類似団体と比較すると依然大幅に差があるため、物件費を全体的に押し上げている臨時職員等、職員配置を計画的に進める必要がある。扶助費は、臨時福祉給付金事業が終了したものの、介護給付・訓練等給付費が毎年増加傾向となっている。ま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より学校給食に対する補助額を上げたことにより、全体としては若干上昇した。扶助費については今後も増加傾向が見込まれる中で、健康増進事業を実施するなどして抑制を図る必要がある。補助費は、広域消防に対する負担金や認定こども園に対する整備費交付金等が増加したものの、焼却場建設起債に対する負担金が減少したため、前年度より若干の減少となった。今後も町が団体や個人に対して行っている補助等は事業内容に対する、公平性・透明性の確保など適切な補助に努め、町民と行政との協働によるまちづくりを推進していくことが必要である。普通建設事業は</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a:t>
          </a:r>
          <a:r>
            <a:rPr kumimoji="1" lang="en-US" altLang="ja-JP" sz="1050">
              <a:latin typeface="ＭＳ Ｐゴシック" panose="020B0600070205080204" pitchFamily="50" charset="-128"/>
              <a:ea typeface="ＭＳ Ｐゴシック" panose="020B0600070205080204" pitchFamily="50" charset="-128"/>
            </a:rPr>
            <a:t>64,549</a:t>
          </a:r>
          <a:r>
            <a:rPr kumimoji="1" lang="ja-JP" altLang="en-US" sz="1050">
              <a:latin typeface="ＭＳ Ｐゴシック" panose="020B0600070205080204" pitchFamily="50" charset="-128"/>
              <a:ea typeface="ＭＳ Ｐゴシック" panose="020B0600070205080204" pitchFamily="50" charset="-128"/>
            </a:rPr>
            <a:t>円となっている。保育所建設事業の終了により新規整備は大幅に減少したが、小学校建設事業や防災行政無線のデジタル化事業等により更新整備は大幅に増加している。類似団体と比較しても非常に高い状況であるが、合併特例債発行期限である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には小学校建設等の大型事業が予定されているため、当該年度までは増加すると思われる。以降については、公共施設等総合管理計画及び再配置計画に基づき施設の集約化を図り、事業費の全体を減少する必要がある。積立金は前年度とほぼ同額を積み立てたため、１人あたりの積立額は同規模で推移している。今後においても、厳しい財政状況の中、税収の徴収率向上等更なる歳入の確保を図り、基金の積立てが可能となるよう努力する必要がある。繰出金は昨年度までは増加傾向であっ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は、若干減少した。国民健康保険特別会計への繰出金が減少したことが主な要因であるが、今後においても社会保障費の増額に伴う介護保険会計や後期高齢者医療保険会計への増額が見込まれることもあり、繰出金を抑えるための健康のまちづくり施策を進めると共に、インフラ事業としても下水道事業等の経費の削減と料金改定等により収入の増加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153797</xdr:rowOff>
    </xdr:from>
    <xdr:to>
      <xdr:col>24</xdr:col>
      <xdr:colOff>63500</xdr:colOff>
      <xdr:row>36</xdr:row>
      <xdr:rowOff>111887</xdr:rowOff>
    </xdr:to>
    <xdr:cxnSp macro="">
      <xdr:nvCxnSpPr>
        <xdr:cNvPr id="61" name="直線コネクタ 60"/>
        <xdr:cNvCxnSpPr/>
      </xdr:nvCxnSpPr>
      <xdr:spPr>
        <a:xfrm>
          <a:off x="3797300" y="6154547"/>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127508</xdr:rowOff>
    </xdr:from>
    <xdr:to>
      <xdr:col>19</xdr:col>
      <xdr:colOff>177800</xdr:colOff>
      <xdr:row>35</xdr:row>
      <xdr:rowOff>153797</xdr:rowOff>
    </xdr:to>
    <xdr:cxnSp macro="">
      <xdr:nvCxnSpPr>
        <xdr:cNvPr id="64" name="直線コネクタ 63"/>
        <xdr:cNvCxnSpPr/>
      </xdr:nvCxnSpPr>
      <xdr:spPr>
        <a:xfrm>
          <a:off x="2908300" y="612825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127508</xdr:rowOff>
    </xdr:to>
    <xdr:cxnSp macro="">
      <xdr:nvCxnSpPr>
        <xdr:cNvPr id="67" name="直線コネクタ 66"/>
        <xdr:cNvCxnSpPr/>
      </xdr:nvCxnSpPr>
      <xdr:spPr>
        <a:xfrm>
          <a:off x="2019300" y="6041009"/>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40259</xdr:rowOff>
    </xdr:from>
    <xdr:to>
      <xdr:col>10</xdr:col>
      <xdr:colOff>114300</xdr:colOff>
      <xdr:row>35</xdr:row>
      <xdr:rowOff>99695</xdr:rowOff>
    </xdr:to>
    <xdr:cxnSp macro="">
      <xdr:nvCxnSpPr>
        <xdr:cNvPr id="70" name="直線コネクタ 69"/>
        <xdr:cNvCxnSpPr/>
      </xdr:nvCxnSpPr>
      <xdr:spPr>
        <a:xfrm flipV="1">
          <a:off x="1130300" y="604100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80" name="楕円 79"/>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39514</xdr:rowOff>
    </xdr:from>
    <xdr:ext cx="469744" cy="259045"/>
    <xdr:sp macro="" textlink="">
      <xdr:nvSpPr>
        <xdr:cNvPr id="81" name="議会費該当値テキスト"/>
        <xdr:cNvSpPr txBox="1"/>
      </xdr:nvSpPr>
      <xdr:spPr>
        <a:xfrm>
          <a:off x="4686300"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102997</xdr:rowOff>
    </xdr:from>
    <xdr:to>
      <xdr:col>20</xdr:col>
      <xdr:colOff>38100</xdr:colOff>
      <xdr:row>36</xdr:row>
      <xdr:rowOff>33147</xdr:rowOff>
    </xdr:to>
    <xdr:sp macro="" textlink="">
      <xdr:nvSpPr>
        <xdr:cNvPr id="82" name="楕円 81"/>
        <xdr:cNvSpPr/>
      </xdr:nvSpPr>
      <xdr:spPr>
        <a:xfrm>
          <a:off x="3746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24274</xdr:rowOff>
    </xdr:from>
    <xdr:ext cx="469744" cy="259045"/>
    <xdr:sp macro="" textlink="">
      <xdr:nvSpPr>
        <xdr:cNvPr id="83" name="テキスト ボックス 82"/>
        <xdr:cNvSpPr txBox="1"/>
      </xdr:nvSpPr>
      <xdr:spPr>
        <a:xfrm>
          <a:off x="3562428"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76708</xdr:rowOff>
    </xdr:from>
    <xdr:to>
      <xdr:col>15</xdr:col>
      <xdr:colOff>101600</xdr:colOff>
      <xdr:row>36</xdr:row>
      <xdr:rowOff>6858</xdr:rowOff>
    </xdr:to>
    <xdr:sp macro="" textlink="">
      <xdr:nvSpPr>
        <xdr:cNvPr id="84" name="楕円 83"/>
        <xdr:cNvSpPr/>
      </xdr:nvSpPr>
      <xdr:spPr>
        <a:xfrm>
          <a:off x="2857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169435</xdr:rowOff>
    </xdr:from>
    <xdr:ext cx="469744" cy="259045"/>
    <xdr:sp macro="" textlink="">
      <xdr:nvSpPr>
        <xdr:cNvPr id="85" name="テキスト ボックス 84"/>
        <xdr:cNvSpPr txBox="1"/>
      </xdr:nvSpPr>
      <xdr:spPr>
        <a:xfrm>
          <a:off x="2673428"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160909</xdr:rowOff>
    </xdr:from>
    <xdr:to>
      <xdr:col>10</xdr:col>
      <xdr:colOff>165100</xdr:colOff>
      <xdr:row>35</xdr:row>
      <xdr:rowOff>91059</xdr:rowOff>
    </xdr:to>
    <xdr:sp macro="" textlink="">
      <xdr:nvSpPr>
        <xdr:cNvPr id="86" name="楕円 85"/>
        <xdr:cNvSpPr/>
      </xdr:nvSpPr>
      <xdr:spPr>
        <a:xfrm>
          <a:off x="1968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82186</xdr:rowOff>
    </xdr:from>
    <xdr:ext cx="469744" cy="259045"/>
    <xdr:sp macro="" textlink="">
      <xdr:nvSpPr>
        <xdr:cNvPr id="87" name="テキスト ボックス 86"/>
        <xdr:cNvSpPr txBox="1"/>
      </xdr:nvSpPr>
      <xdr:spPr>
        <a:xfrm>
          <a:off x="1784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48895</xdr:rowOff>
    </xdr:from>
    <xdr:to>
      <xdr:col>6</xdr:col>
      <xdr:colOff>38100</xdr:colOff>
      <xdr:row>35</xdr:row>
      <xdr:rowOff>150495</xdr:rowOff>
    </xdr:to>
    <xdr:sp macro="" textlink="">
      <xdr:nvSpPr>
        <xdr:cNvPr id="88" name="楕円 87"/>
        <xdr:cNvSpPr/>
      </xdr:nvSpPr>
      <xdr:spPr>
        <a:xfrm>
          <a:off x="1079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141622</xdr:rowOff>
    </xdr:from>
    <xdr:ext cx="469744" cy="259045"/>
    <xdr:sp macro="" textlink="">
      <xdr:nvSpPr>
        <xdr:cNvPr id="89" name="テキスト ボックス 88"/>
        <xdr:cNvSpPr txBox="1"/>
      </xdr:nvSpPr>
      <xdr:spPr>
        <a:xfrm>
          <a:off x="895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133643</xdr:rowOff>
    </xdr:from>
    <xdr:to>
      <xdr:col>24</xdr:col>
      <xdr:colOff>63500</xdr:colOff>
      <xdr:row>58</xdr:row>
      <xdr:rowOff>136567</xdr:rowOff>
    </xdr:to>
    <xdr:cxnSp macro="">
      <xdr:nvCxnSpPr>
        <xdr:cNvPr id="118" name="直線コネクタ 117"/>
        <xdr:cNvCxnSpPr/>
      </xdr:nvCxnSpPr>
      <xdr:spPr>
        <a:xfrm flipV="1">
          <a:off x="3797300" y="10077743"/>
          <a:ext cx="8382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125989</xdr:rowOff>
    </xdr:from>
    <xdr:to>
      <xdr:col>19</xdr:col>
      <xdr:colOff>177800</xdr:colOff>
      <xdr:row>58</xdr:row>
      <xdr:rowOff>136567</xdr:rowOff>
    </xdr:to>
    <xdr:cxnSp macro="">
      <xdr:nvCxnSpPr>
        <xdr:cNvPr id="121" name="直線コネクタ 120"/>
        <xdr:cNvCxnSpPr/>
      </xdr:nvCxnSpPr>
      <xdr:spPr>
        <a:xfrm>
          <a:off x="2908300" y="10070089"/>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125989</xdr:rowOff>
    </xdr:from>
    <xdr:to>
      <xdr:col>15</xdr:col>
      <xdr:colOff>50800</xdr:colOff>
      <xdr:row>58</xdr:row>
      <xdr:rowOff>132000</xdr:rowOff>
    </xdr:to>
    <xdr:cxnSp macro="">
      <xdr:nvCxnSpPr>
        <xdr:cNvPr id="124" name="直線コネクタ 123"/>
        <xdr:cNvCxnSpPr/>
      </xdr:nvCxnSpPr>
      <xdr:spPr>
        <a:xfrm flipV="1">
          <a:off x="2019300" y="10070089"/>
          <a:ext cx="889000" cy="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132000</xdr:rowOff>
    </xdr:from>
    <xdr:to>
      <xdr:col>10</xdr:col>
      <xdr:colOff>114300</xdr:colOff>
      <xdr:row>58</xdr:row>
      <xdr:rowOff>146727</xdr:rowOff>
    </xdr:to>
    <xdr:cxnSp macro="">
      <xdr:nvCxnSpPr>
        <xdr:cNvPr id="127" name="直線コネクタ 126"/>
        <xdr:cNvCxnSpPr/>
      </xdr:nvCxnSpPr>
      <xdr:spPr>
        <a:xfrm flipV="1">
          <a:off x="1130300" y="10076100"/>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82843</xdr:rowOff>
    </xdr:from>
    <xdr:to>
      <xdr:col>24</xdr:col>
      <xdr:colOff>114300</xdr:colOff>
      <xdr:row>59</xdr:row>
      <xdr:rowOff>12993</xdr:rowOff>
    </xdr:to>
    <xdr:sp macro="" textlink="">
      <xdr:nvSpPr>
        <xdr:cNvPr id="137" name="楕円 136"/>
        <xdr:cNvSpPr/>
      </xdr:nvSpPr>
      <xdr:spPr>
        <a:xfrm>
          <a:off x="4584700" y="100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85767</xdr:rowOff>
    </xdr:from>
    <xdr:to>
      <xdr:col>20</xdr:col>
      <xdr:colOff>38100</xdr:colOff>
      <xdr:row>59</xdr:row>
      <xdr:rowOff>15917</xdr:rowOff>
    </xdr:to>
    <xdr:sp macro="" textlink="">
      <xdr:nvSpPr>
        <xdr:cNvPr id="139" name="楕円 138"/>
        <xdr:cNvSpPr/>
      </xdr:nvSpPr>
      <xdr:spPr>
        <a:xfrm>
          <a:off x="3746500" y="100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32444</xdr:rowOff>
    </xdr:from>
    <xdr:ext cx="534377" cy="259045"/>
    <xdr:sp macro="" textlink="">
      <xdr:nvSpPr>
        <xdr:cNvPr id="140" name="テキスト ボックス 139"/>
        <xdr:cNvSpPr txBox="1"/>
      </xdr:nvSpPr>
      <xdr:spPr>
        <a:xfrm>
          <a:off x="3530111" y="9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75189</xdr:rowOff>
    </xdr:from>
    <xdr:to>
      <xdr:col>15</xdr:col>
      <xdr:colOff>101600</xdr:colOff>
      <xdr:row>59</xdr:row>
      <xdr:rowOff>5339</xdr:rowOff>
    </xdr:to>
    <xdr:sp macro="" textlink="">
      <xdr:nvSpPr>
        <xdr:cNvPr id="141" name="楕円 140"/>
        <xdr:cNvSpPr/>
      </xdr:nvSpPr>
      <xdr:spPr>
        <a:xfrm>
          <a:off x="2857500" y="100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21866</xdr:rowOff>
    </xdr:from>
    <xdr:ext cx="534377" cy="259045"/>
    <xdr:sp macro="" textlink="">
      <xdr:nvSpPr>
        <xdr:cNvPr id="142" name="テキスト ボックス 141"/>
        <xdr:cNvSpPr txBox="1"/>
      </xdr:nvSpPr>
      <xdr:spPr>
        <a:xfrm>
          <a:off x="2641111" y="97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81200</xdr:rowOff>
    </xdr:from>
    <xdr:to>
      <xdr:col>10</xdr:col>
      <xdr:colOff>165100</xdr:colOff>
      <xdr:row>59</xdr:row>
      <xdr:rowOff>11350</xdr:rowOff>
    </xdr:to>
    <xdr:sp macro="" textlink="">
      <xdr:nvSpPr>
        <xdr:cNvPr id="143" name="楕円 142"/>
        <xdr:cNvSpPr/>
      </xdr:nvSpPr>
      <xdr:spPr>
        <a:xfrm>
          <a:off x="1968500" y="100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27877</xdr:rowOff>
    </xdr:from>
    <xdr:ext cx="534377" cy="259045"/>
    <xdr:sp macro="" textlink="">
      <xdr:nvSpPr>
        <xdr:cNvPr id="144" name="テキスト ボックス 143"/>
        <xdr:cNvSpPr txBox="1"/>
      </xdr:nvSpPr>
      <xdr:spPr>
        <a:xfrm>
          <a:off x="1752111" y="98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95927</xdr:rowOff>
    </xdr:from>
    <xdr:to>
      <xdr:col>6</xdr:col>
      <xdr:colOff>38100</xdr:colOff>
      <xdr:row>59</xdr:row>
      <xdr:rowOff>26077</xdr:rowOff>
    </xdr:to>
    <xdr:sp macro="" textlink="">
      <xdr:nvSpPr>
        <xdr:cNvPr id="145" name="楕円 144"/>
        <xdr:cNvSpPr/>
      </xdr:nvSpPr>
      <xdr:spPr>
        <a:xfrm>
          <a:off x="1079500" y="100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42604</xdr:rowOff>
    </xdr:from>
    <xdr:ext cx="534377" cy="259045"/>
    <xdr:sp macro="" textlink="">
      <xdr:nvSpPr>
        <xdr:cNvPr id="146" name="テキスト ボックス 145"/>
        <xdr:cNvSpPr txBox="1"/>
      </xdr:nvSpPr>
      <xdr:spPr>
        <a:xfrm>
          <a:off x="863111" y="98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142574</xdr:rowOff>
    </xdr:from>
    <xdr:to>
      <xdr:col>24</xdr:col>
      <xdr:colOff>63500</xdr:colOff>
      <xdr:row>78</xdr:row>
      <xdr:rowOff>61835</xdr:rowOff>
    </xdr:to>
    <xdr:cxnSp macro="">
      <xdr:nvCxnSpPr>
        <xdr:cNvPr id="178" name="直線コネクタ 177"/>
        <xdr:cNvCxnSpPr/>
      </xdr:nvCxnSpPr>
      <xdr:spPr>
        <a:xfrm>
          <a:off x="3797300" y="13172774"/>
          <a:ext cx="838200" cy="2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142574</xdr:rowOff>
    </xdr:from>
    <xdr:to>
      <xdr:col>19</xdr:col>
      <xdr:colOff>177800</xdr:colOff>
      <xdr:row>77</xdr:row>
      <xdr:rowOff>145067</xdr:rowOff>
    </xdr:to>
    <xdr:cxnSp macro="">
      <xdr:nvCxnSpPr>
        <xdr:cNvPr id="181" name="直線コネクタ 180"/>
        <xdr:cNvCxnSpPr/>
      </xdr:nvCxnSpPr>
      <xdr:spPr>
        <a:xfrm flipV="1">
          <a:off x="2908300" y="13172774"/>
          <a:ext cx="889000" cy="17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145067</xdr:rowOff>
    </xdr:from>
    <xdr:to>
      <xdr:col>15</xdr:col>
      <xdr:colOff>50800</xdr:colOff>
      <xdr:row>78</xdr:row>
      <xdr:rowOff>4412</xdr:rowOff>
    </xdr:to>
    <xdr:cxnSp macro="">
      <xdr:nvCxnSpPr>
        <xdr:cNvPr id="184" name="直線コネクタ 183"/>
        <xdr:cNvCxnSpPr/>
      </xdr:nvCxnSpPr>
      <xdr:spPr>
        <a:xfrm flipV="1">
          <a:off x="2019300" y="13346717"/>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149334</xdr:rowOff>
    </xdr:from>
    <xdr:to>
      <xdr:col>10</xdr:col>
      <xdr:colOff>114300</xdr:colOff>
      <xdr:row>78</xdr:row>
      <xdr:rowOff>4412</xdr:rowOff>
    </xdr:to>
    <xdr:cxnSp macro="">
      <xdr:nvCxnSpPr>
        <xdr:cNvPr id="187" name="直線コネクタ 186"/>
        <xdr:cNvCxnSpPr/>
      </xdr:nvCxnSpPr>
      <xdr:spPr>
        <a:xfrm>
          <a:off x="1130300" y="13350984"/>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11035</xdr:rowOff>
    </xdr:from>
    <xdr:to>
      <xdr:col>24</xdr:col>
      <xdr:colOff>114300</xdr:colOff>
      <xdr:row>78</xdr:row>
      <xdr:rowOff>112635</xdr:rowOff>
    </xdr:to>
    <xdr:sp macro="" textlink="">
      <xdr:nvSpPr>
        <xdr:cNvPr id="197" name="楕円 196"/>
        <xdr:cNvSpPr/>
      </xdr:nvSpPr>
      <xdr:spPr>
        <a:xfrm>
          <a:off x="4584700" y="133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160912</xdr:rowOff>
    </xdr:from>
    <xdr:ext cx="599010" cy="259045"/>
    <xdr:sp macro="" textlink="">
      <xdr:nvSpPr>
        <xdr:cNvPr id="198" name="民生費該当値テキスト"/>
        <xdr:cNvSpPr txBox="1"/>
      </xdr:nvSpPr>
      <xdr:spPr>
        <a:xfrm>
          <a:off x="4686300" y="133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91774</xdr:rowOff>
    </xdr:from>
    <xdr:to>
      <xdr:col>20</xdr:col>
      <xdr:colOff>38100</xdr:colOff>
      <xdr:row>77</xdr:row>
      <xdr:rowOff>21924</xdr:rowOff>
    </xdr:to>
    <xdr:sp macro="" textlink="">
      <xdr:nvSpPr>
        <xdr:cNvPr id="199" name="楕円 198"/>
        <xdr:cNvSpPr/>
      </xdr:nvSpPr>
      <xdr:spPr>
        <a:xfrm>
          <a:off x="3746500" y="131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38450</xdr:rowOff>
    </xdr:from>
    <xdr:ext cx="599010" cy="259045"/>
    <xdr:sp macro="" textlink="">
      <xdr:nvSpPr>
        <xdr:cNvPr id="200" name="テキスト ボックス 199"/>
        <xdr:cNvSpPr txBox="1"/>
      </xdr:nvSpPr>
      <xdr:spPr>
        <a:xfrm>
          <a:off x="3497795" y="1289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94267</xdr:rowOff>
    </xdr:from>
    <xdr:to>
      <xdr:col>15</xdr:col>
      <xdr:colOff>101600</xdr:colOff>
      <xdr:row>78</xdr:row>
      <xdr:rowOff>24417</xdr:rowOff>
    </xdr:to>
    <xdr:sp macro="" textlink="">
      <xdr:nvSpPr>
        <xdr:cNvPr id="201" name="楕円 200"/>
        <xdr:cNvSpPr/>
      </xdr:nvSpPr>
      <xdr:spPr>
        <a:xfrm>
          <a:off x="2857500" y="132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15544</xdr:rowOff>
    </xdr:from>
    <xdr:ext cx="599010" cy="259045"/>
    <xdr:sp macro="" textlink="">
      <xdr:nvSpPr>
        <xdr:cNvPr id="202" name="テキスト ボックス 201"/>
        <xdr:cNvSpPr txBox="1"/>
      </xdr:nvSpPr>
      <xdr:spPr>
        <a:xfrm>
          <a:off x="2608795" y="133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125062</xdr:rowOff>
    </xdr:from>
    <xdr:to>
      <xdr:col>10</xdr:col>
      <xdr:colOff>165100</xdr:colOff>
      <xdr:row>78</xdr:row>
      <xdr:rowOff>55212</xdr:rowOff>
    </xdr:to>
    <xdr:sp macro="" textlink="">
      <xdr:nvSpPr>
        <xdr:cNvPr id="203" name="楕円 202"/>
        <xdr:cNvSpPr/>
      </xdr:nvSpPr>
      <xdr:spPr>
        <a:xfrm>
          <a:off x="1968500" y="133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46339</xdr:rowOff>
    </xdr:from>
    <xdr:ext cx="599010" cy="259045"/>
    <xdr:sp macro="" textlink="">
      <xdr:nvSpPr>
        <xdr:cNvPr id="204" name="テキスト ボックス 203"/>
        <xdr:cNvSpPr txBox="1"/>
      </xdr:nvSpPr>
      <xdr:spPr>
        <a:xfrm>
          <a:off x="1719795" y="134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98534</xdr:rowOff>
    </xdr:from>
    <xdr:to>
      <xdr:col>6</xdr:col>
      <xdr:colOff>38100</xdr:colOff>
      <xdr:row>78</xdr:row>
      <xdr:rowOff>28684</xdr:rowOff>
    </xdr:to>
    <xdr:sp macro="" textlink="">
      <xdr:nvSpPr>
        <xdr:cNvPr id="205" name="楕円 204"/>
        <xdr:cNvSpPr/>
      </xdr:nvSpPr>
      <xdr:spPr>
        <a:xfrm>
          <a:off x="10795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45211</xdr:rowOff>
    </xdr:from>
    <xdr:ext cx="599010" cy="259045"/>
    <xdr:sp macro="" textlink="">
      <xdr:nvSpPr>
        <xdr:cNvPr id="206" name="テキスト ボックス 205"/>
        <xdr:cNvSpPr txBox="1"/>
      </xdr:nvSpPr>
      <xdr:spPr>
        <a:xfrm>
          <a:off x="830795" y="1307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153122</xdr:rowOff>
    </xdr:from>
    <xdr:to>
      <xdr:col>24</xdr:col>
      <xdr:colOff>63500</xdr:colOff>
      <xdr:row>97</xdr:row>
      <xdr:rowOff>50416</xdr:rowOff>
    </xdr:to>
    <xdr:cxnSp macro="">
      <xdr:nvCxnSpPr>
        <xdr:cNvPr id="238" name="直線コネクタ 237"/>
        <xdr:cNvCxnSpPr/>
      </xdr:nvCxnSpPr>
      <xdr:spPr>
        <a:xfrm>
          <a:off x="3797300" y="16612322"/>
          <a:ext cx="8382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123045</xdr:rowOff>
    </xdr:from>
    <xdr:to>
      <xdr:col>19</xdr:col>
      <xdr:colOff>177800</xdr:colOff>
      <xdr:row>96</xdr:row>
      <xdr:rowOff>153122</xdr:rowOff>
    </xdr:to>
    <xdr:cxnSp macro="">
      <xdr:nvCxnSpPr>
        <xdr:cNvPr id="241" name="直線コネクタ 240"/>
        <xdr:cNvCxnSpPr/>
      </xdr:nvCxnSpPr>
      <xdr:spPr>
        <a:xfrm>
          <a:off x="2908300" y="16582245"/>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6051</xdr:rowOff>
    </xdr:from>
    <xdr:to>
      <xdr:col>15</xdr:col>
      <xdr:colOff>50800</xdr:colOff>
      <xdr:row>96</xdr:row>
      <xdr:rowOff>123045</xdr:rowOff>
    </xdr:to>
    <xdr:cxnSp macro="">
      <xdr:nvCxnSpPr>
        <xdr:cNvPr id="244" name="直線コネクタ 243"/>
        <xdr:cNvCxnSpPr/>
      </xdr:nvCxnSpPr>
      <xdr:spPr>
        <a:xfrm>
          <a:off x="2019300" y="16465251"/>
          <a:ext cx="889000" cy="1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6051</xdr:rowOff>
    </xdr:from>
    <xdr:to>
      <xdr:col>10</xdr:col>
      <xdr:colOff>114300</xdr:colOff>
      <xdr:row>96</xdr:row>
      <xdr:rowOff>113117</xdr:rowOff>
    </xdr:to>
    <xdr:cxnSp macro="">
      <xdr:nvCxnSpPr>
        <xdr:cNvPr id="247" name="直線コネクタ 246"/>
        <xdr:cNvCxnSpPr/>
      </xdr:nvCxnSpPr>
      <xdr:spPr>
        <a:xfrm flipV="1">
          <a:off x="1130300" y="16465251"/>
          <a:ext cx="8890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171066</xdr:rowOff>
    </xdr:from>
    <xdr:to>
      <xdr:col>24</xdr:col>
      <xdr:colOff>114300</xdr:colOff>
      <xdr:row>97</xdr:row>
      <xdr:rowOff>101216</xdr:rowOff>
    </xdr:to>
    <xdr:sp macro="" textlink="">
      <xdr:nvSpPr>
        <xdr:cNvPr id="257" name="楕円 256"/>
        <xdr:cNvSpPr/>
      </xdr:nvSpPr>
      <xdr:spPr>
        <a:xfrm>
          <a:off x="4584700" y="166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22493</xdr:rowOff>
    </xdr:from>
    <xdr:ext cx="534377" cy="259045"/>
    <xdr:sp macro="" textlink="">
      <xdr:nvSpPr>
        <xdr:cNvPr id="258" name="衛生費該当値テキスト"/>
        <xdr:cNvSpPr txBox="1"/>
      </xdr:nvSpPr>
      <xdr:spPr>
        <a:xfrm>
          <a:off x="4686300" y="164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102322</xdr:rowOff>
    </xdr:from>
    <xdr:to>
      <xdr:col>20</xdr:col>
      <xdr:colOff>38100</xdr:colOff>
      <xdr:row>97</xdr:row>
      <xdr:rowOff>32472</xdr:rowOff>
    </xdr:to>
    <xdr:sp macro="" textlink="">
      <xdr:nvSpPr>
        <xdr:cNvPr id="259" name="楕円 258"/>
        <xdr:cNvSpPr/>
      </xdr:nvSpPr>
      <xdr:spPr>
        <a:xfrm>
          <a:off x="3746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48999</xdr:rowOff>
    </xdr:from>
    <xdr:ext cx="534377" cy="259045"/>
    <xdr:sp macro="" textlink="">
      <xdr:nvSpPr>
        <xdr:cNvPr id="260" name="テキスト ボックス 259"/>
        <xdr:cNvSpPr txBox="1"/>
      </xdr:nvSpPr>
      <xdr:spPr>
        <a:xfrm>
          <a:off x="3530111" y="163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72245</xdr:rowOff>
    </xdr:from>
    <xdr:to>
      <xdr:col>15</xdr:col>
      <xdr:colOff>101600</xdr:colOff>
      <xdr:row>97</xdr:row>
      <xdr:rowOff>2395</xdr:rowOff>
    </xdr:to>
    <xdr:sp macro="" textlink="">
      <xdr:nvSpPr>
        <xdr:cNvPr id="261" name="楕円 260"/>
        <xdr:cNvSpPr/>
      </xdr:nvSpPr>
      <xdr:spPr>
        <a:xfrm>
          <a:off x="2857500" y="165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18922</xdr:rowOff>
    </xdr:from>
    <xdr:ext cx="534377" cy="259045"/>
    <xdr:sp macro="" textlink="">
      <xdr:nvSpPr>
        <xdr:cNvPr id="262" name="テキスト ボックス 261"/>
        <xdr:cNvSpPr txBox="1"/>
      </xdr:nvSpPr>
      <xdr:spPr>
        <a:xfrm>
          <a:off x="2641111" y="1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126701</xdr:rowOff>
    </xdr:from>
    <xdr:to>
      <xdr:col>10</xdr:col>
      <xdr:colOff>165100</xdr:colOff>
      <xdr:row>96</xdr:row>
      <xdr:rowOff>56851</xdr:rowOff>
    </xdr:to>
    <xdr:sp macro="" textlink="">
      <xdr:nvSpPr>
        <xdr:cNvPr id="263" name="楕円 262"/>
        <xdr:cNvSpPr/>
      </xdr:nvSpPr>
      <xdr:spPr>
        <a:xfrm>
          <a:off x="19685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73378</xdr:rowOff>
    </xdr:from>
    <xdr:ext cx="534377" cy="259045"/>
    <xdr:sp macro="" textlink="">
      <xdr:nvSpPr>
        <xdr:cNvPr id="264" name="テキスト ボックス 263"/>
        <xdr:cNvSpPr txBox="1"/>
      </xdr:nvSpPr>
      <xdr:spPr>
        <a:xfrm>
          <a:off x="1752111" y="161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62317</xdr:rowOff>
    </xdr:from>
    <xdr:to>
      <xdr:col>6</xdr:col>
      <xdr:colOff>38100</xdr:colOff>
      <xdr:row>96</xdr:row>
      <xdr:rowOff>163917</xdr:rowOff>
    </xdr:to>
    <xdr:sp macro="" textlink="">
      <xdr:nvSpPr>
        <xdr:cNvPr id="265" name="楕円 264"/>
        <xdr:cNvSpPr/>
      </xdr:nvSpPr>
      <xdr:spPr>
        <a:xfrm>
          <a:off x="1079500" y="165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8994</xdr:rowOff>
    </xdr:from>
    <xdr:ext cx="534377" cy="259045"/>
    <xdr:sp macro="" textlink="">
      <xdr:nvSpPr>
        <xdr:cNvPr id="266" name="テキスト ボックス 265"/>
        <xdr:cNvSpPr txBox="1"/>
      </xdr:nvSpPr>
      <xdr:spPr>
        <a:xfrm>
          <a:off x="863111" y="162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9779</xdr:rowOff>
    </xdr:from>
    <xdr:to>
      <xdr:col>41</xdr:col>
      <xdr:colOff>50800</xdr:colOff>
      <xdr:row>39</xdr:row>
      <xdr:rowOff>44450</xdr:rowOff>
    </xdr:to>
    <xdr:cxnSp macro="">
      <xdr:nvCxnSpPr>
        <xdr:cNvPr id="304" name="直線コネクタ 303"/>
        <xdr:cNvCxnSpPr/>
      </xdr:nvCxnSpPr>
      <xdr:spPr>
        <a:xfrm>
          <a:off x="6972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130429</xdr:rowOff>
    </xdr:from>
    <xdr:to>
      <xdr:col>36</xdr:col>
      <xdr:colOff>165100</xdr:colOff>
      <xdr:row>39</xdr:row>
      <xdr:rowOff>60579</xdr:rowOff>
    </xdr:to>
    <xdr:sp macro="" textlink="">
      <xdr:nvSpPr>
        <xdr:cNvPr id="322" name="楕円 321"/>
        <xdr:cNvSpPr/>
      </xdr:nvSpPr>
      <xdr:spPr>
        <a:xfrm>
          <a:off x="6921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51706</xdr:rowOff>
    </xdr:from>
    <xdr:ext cx="313932" cy="259045"/>
    <xdr:sp macro="" textlink="">
      <xdr:nvSpPr>
        <xdr:cNvPr id="323" name="テキスト ボックス 322"/>
        <xdr:cNvSpPr txBox="1"/>
      </xdr:nvSpPr>
      <xdr:spPr>
        <a:xfrm>
          <a:off x="6815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515</xdr:rowOff>
    </xdr:from>
    <xdr:to>
      <xdr:col>55</xdr:col>
      <xdr:colOff>0</xdr:colOff>
      <xdr:row>59</xdr:row>
      <xdr:rowOff>7961</xdr:rowOff>
    </xdr:to>
    <xdr:cxnSp macro="">
      <xdr:nvCxnSpPr>
        <xdr:cNvPr id="354" name="直線コネクタ 353"/>
        <xdr:cNvCxnSpPr/>
      </xdr:nvCxnSpPr>
      <xdr:spPr>
        <a:xfrm>
          <a:off x="9639300" y="10116065"/>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xdr:rowOff>
    </xdr:from>
    <xdr:to>
      <xdr:col>50</xdr:col>
      <xdr:colOff>114300</xdr:colOff>
      <xdr:row>59</xdr:row>
      <xdr:rowOff>2753</xdr:rowOff>
    </xdr:to>
    <xdr:cxnSp macro="">
      <xdr:nvCxnSpPr>
        <xdr:cNvPr id="357" name="直線コネクタ 356"/>
        <xdr:cNvCxnSpPr/>
      </xdr:nvCxnSpPr>
      <xdr:spPr>
        <a:xfrm flipV="1">
          <a:off x="8750300" y="10116065"/>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2753</xdr:rowOff>
    </xdr:from>
    <xdr:to>
      <xdr:col>45</xdr:col>
      <xdr:colOff>177800</xdr:colOff>
      <xdr:row>59</xdr:row>
      <xdr:rowOff>9316</xdr:rowOff>
    </xdr:to>
    <xdr:cxnSp macro="">
      <xdr:nvCxnSpPr>
        <xdr:cNvPr id="360" name="直線コネクタ 359"/>
        <xdr:cNvCxnSpPr/>
      </xdr:nvCxnSpPr>
      <xdr:spPr>
        <a:xfrm flipV="1">
          <a:off x="7861300" y="1011830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117477</xdr:rowOff>
    </xdr:from>
    <xdr:to>
      <xdr:col>41</xdr:col>
      <xdr:colOff>50800</xdr:colOff>
      <xdr:row>59</xdr:row>
      <xdr:rowOff>9316</xdr:rowOff>
    </xdr:to>
    <xdr:cxnSp macro="">
      <xdr:nvCxnSpPr>
        <xdr:cNvPr id="363" name="直線コネクタ 362"/>
        <xdr:cNvCxnSpPr/>
      </xdr:nvCxnSpPr>
      <xdr:spPr>
        <a:xfrm>
          <a:off x="6972300" y="10061577"/>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128611</xdr:rowOff>
    </xdr:from>
    <xdr:to>
      <xdr:col>55</xdr:col>
      <xdr:colOff>50800</xdr:colOff>
      <xdr:row>59</xdr:row>
      <xdr:rowOff>58761</xdr:rowOff>
    </xdr:to>
    <xdr:sp macro="" textlink="">
      <xdr:nvSpPr>
        <xdr:cNvPr id="373" name="楕円 372"/>
        <xdr:cNvSpPr/>
      </xdr:nvSpPr>
      <xdr:spPr>
        <a:xfrm>
          <a:off x="10426700" y="10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43538</xdr:rowOff>
    </xdr:from>
    <xdr:ext cx="469744" cy="259045"/>
    <xdr:sp macro="" textlink="">
      <xdr:nvSpPr>
        <xdr:cNvPr id="374" name="農林水産業費該当値テキスト"/>
        <xdr:cNvSpPr txBox="1"/>
      </xdr:nvSpPr>
      <xdr:spPr>
        <a:xfrm>
          <a:off x="10528300" y="99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121165</xdr:rowOff>
    </xdr:from>
    <xdr:to>
      <xdr:col>50</xdr:col>
      <xdr:colOff>165100</xdr:colOff>
      <xdr:row>59</xdr:row>
      <xdr:rowOff>51315</xdr:rowOff>
    </xdr:to>
    <xdr:sp macro="" textlink="">
      <xdr:nvSpPr>
        <xdr:cNvPr id="375" name="楕円 374"/>
        <xdr:cNvSpPr/>
      </xdr:nvSpPr>
      <xdr:spPr>
        <a:xfrm>
          <a:off x="9588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42442</xdr:rowOff>
    </xdr:from>
    <xdr:ext cx="469744" cy="259045"/>
    <xdr:sp macro="" textlink="">
      <xdr:nvSpPr>
        <xdr:cNvPr id="376" name="テキスト ボックス 375"/>
        <xdr:cNvSpPr txBox="1"/>
      </xdr:nvSpPr>
      <xdr:spPr>
        <a:xfrm>
          <a:off x="9404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123403</xdr:rowOff>
    </xdr:from>
    <xdr:to>
      <xdr:col>46</xdr:col>
      <xdr:colOff>38100</xdr:colOff>
      <xdr:row>59</xdr:row>
      <xdr:rowOff>53553</xdr:rowOff>
    </xdr:to>
    <xdr:sp macro="" textlink="">
      <xdr:nvSpPr>
        <xdr:cNvPr id="377" name="楕円 376"/>
        <xdr:cNvSpPr/>
      </xdr:nvSpPr>
      <xdr:spPr>
        <a:xfrm>
          <a:off x="8699500" y="10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44680</xdr:rowOff>
    </xdr:from>
    <xdr:ext cx="469744" cy="259045"/>
    <xdr:sp macro="" textlink="">
      <xdr:nvSpPr>
        <xdr:cNvPr id="378" name="テキスト ボックス 377"/>
        <xdr:cNvSpPr txBox="1"/>
      </xdr:nvSpPr>
      <xdr:spPr>
        <a:xfrm>
          <a:off x="8515428" y="101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129966</xdr:rowOff>
    </xdr:from>
    <xdr:to>
      <xdr:col>41</xdr:col>
      <xdr:colOff>101600</xdr:colOff>
      <xdr:row>59</xdr:row>
      <xdr:rowOff>60116</xdr:rowOff>
    </xdr:to>
    <xdr:sp macro="" textlink="">
      <xdr:nvSpPr>
        <xdr:cNvPr id="379" name="楕円 378"/>
        <xdr:cNvSpPr/>
      </xdr:nvSpPr>
      <xdr:spPr>
        <a:xfrm>
          <a:off x="7810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51243</xdr:rowOff>
    </xdr:from>
    <xdr:ext cx="469744" cy="259045"/>
    <xdr:sp macro="" textlink="">
      <xdr:nvSpPr>
        <xdr:cNvPr id="380" name="テキスト ボックス 379"/>
        <xdr:cNvSpPr txBox="1"/>
      </xdr:nvSpPr>
      <xdr:spPr>
        <a:xfrm>
          <a:off x="7626428" y="101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66677</xdr:rowOff>
    </xdr:from>
    <xdr:to>
      <xdr:col>36</xdr:col>
      <xdr:colOff>165100</xdr:colOff>
      <xdr:row>58</xdr:row>
      <xdr:rowOff>168277</xdr:rowOff>
    </xdr:to>
    <xdr:sp macro="" textlink="">
      <xdr:nvSpPr>
        <xdr:cNvPr id="381" name="楕円 380"/>
        <xdr:cNvSpPr/>
      </xdr:nvSpPr>
      <xdr:spPr>
        <a:xfrm>
          <a:off x="6921500" y="100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159404</xdr:rowOff>
    </xdr:from>
    <xdr:ext cx="469744" cy="259045"/>
    <xdr:sp macro="" textlink="">
      <xdr:nvSpPr>
        <xdr:cNvPr id="382" name="テキスト ボックス 381"/>
        <xdr:cNvSpPr txBox="1"/>
      </xdr:nvSpPr>
      <xdr:spPr>
        <a:xfrm>
          <a:off x="6737428" y="101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25146</xdr:rowOff>
    </xdr:from>
    <xdr:to>
      <xdr:col>55</xdr:col>
      <xdr:colOff>0</xdr:colOff>
      <xdr:row>78</xdr:row>
      <xdr:rowOff>29338</xdr:rowOff>
    </xdr:to>
    <xdr:cxnSp macro="">
      <xdr:nvCxnSpPr>
        <xdr:cNvPr id="411" name="直線コネクタ 410"/>
        <xdr:cNvCxnSpPr/>
      </xdr:nvCxnSpPr>
      <xdr:spPr>
        <a:xfrm flipV="1">
          <a:off x="9639300" y="13398246"/>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16357</xdr:rowOff>
    </xdr:from>
    <xdr:to>
      <xdr:col>50</xdr:col>
      <xdr:colOff>114300</xdr:colOff>
      <xdr:row>78</xdr:row>
      <xdr:rowOff>29338</xdr:rowOff>
    </xdr:to>
    <xdr:cxnSp macro="">
      <xdr:nvCxnSpPr>
        <xdr:cNvPr id="414" name="直線コネクタ 413"/>
        <xdr:cNvCxnSpPr/>
      </xdr:nvCxnSpPr>
      <xdr:spPr>
        <a:xfrm>
          <a:off x="8750300" y="1338945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109665</xdr:rowOff>
    </xdr:from>
    <xdr:to>
      <xdr:col>45</xdr:col>
      <xdr:colOff>177800</xdr:colOff>
      <xdr:row>78</xdr:row>
      <xdr:rowOff>16357</xdr:rowOff>
    </xdr:to>
    <xdr:cxnSp macro="">
      <xdr:nvCxnSpPr>
        <xdr:cNvPr id="417" name="直線コネクタ 416"/>
        <xdr:cNvCxnSpPr/>
      </xdr:nvCxnSpPr>
      <xdr:spPr>
        <a:xfrm>
          <a:off x="7861300" y="13311315"/>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109665</xdr:rowOff>
    </xdr:from>
    <xdr:to>
      <xdr:col>41</xdr:col>
      <xdr:colOff>50800</xdr:colOff>
      <xdr:row>77</xdr:row>
      <xdr:rowOff>168339</xdr:rowOff>
    </xdr:to>
    <xdr:cxnSp macro="">
      <xdr:nvCxnSpPr>
        <xdr:cNvPr id="420" name="直線コネクタ 419"/>
        <xdr:cNvCxnSpPr/>
      </xdr:nvCxnSpPr>
      <xdr:spPr>
        <a:xfrm flipV="1">
          <a:off x="6972300" y="1331131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145796</xdr:rowOff>
    </xdr:from>
    <xdr:to>
      <xdr:col>55</xdr:col>
      <xdr:colOff>50800</xdr:colOff>
      <xdr:row>78</xdr:row>
      <xdr:rowOff>75946</xdr:rowOff>
    </xdr:to>
    <xdr:sp macro="" textlink="">
      <xdr:nvSpPr>
        <xdr:cNvPr id="430" name="楕円 429"/>
        <xdr:cNvSpPr/>
      </xdr:nvSpPr>
      <xdr:spPr>
        <a:xfrm>
          <a:off x="10426700" y="133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168673</xdr:rowOff>
    </xdr:from>
    <xdr:ext cx="534377" cy="259045"/>
    <xdr:sp macro="" textlink="">
      <xdr:nvSpPr>
        <xdr:cNvPr id="431" name="商工費該当値テキスト"/>
        <xdr:cNvSpPr txBox="1"/>
      </xdr:nvSpPr>
      <xdr:spPr>
        <a:xfrm>
          <a:off x="10528300"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149988</xdr:rowOff>
    </xdr:from>
    <xdr:to>
      <xdr:col>50</xdr:col>
      <xdr:colOff>165100</xdr:colOff>
      <xdr:row>78</xdr:row>
      <xdr:rowOff>80138</xdr:rowOff>
    </xdr:to>
    <xdr:sp macro="" textlink="">
      <xdr:nvSpPr>
        <xdr:cNvPr id="432" name="楕円 431"/>
        <xdr:cNvSpPr/>
      </xdr:nvSpPr>
      <xdr:spPr>
        <a:xfrm>
          <a:off x="9588500" y="133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96665</xdr:rowOff>
    </xdr:from>
    <xdr:ext cx="534377" cy="259045"/>
    <xdr:sp macro="" textlink="">
      <xdr:nvSpPr>
        <xdr:cNvPr id="433" name="テキスト ボックス 432"/>
        <xdr:cNvSpPr txBox="1"/>
      </xdr:nvSpPr>
      <xdr:spPr>
        <a:xfrm>
          <a:off x="9372111" y="131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137007</xdr:rowOff>
    </xdr:from>
    <xdr:to>
      <xdr:col>46</xdr:col>
      <xdr:colOff>38100</xdr:colOff>
      <xdr:row>78</xdr:row>
      <xdr:rowOff>67157</xdr:rowOff>
    </xdr:to>
    <xdr:sp macro="" textlink="">
      <xdr:nvSpPr>
        <xdr:cNvPr id="434" name="楕円 433"/>
        <xdr:cNvSpPr/>
      </xdr:nvSpPr>
      <xdr:spPr>
        <a:xfrm>
          <a:off x="8699500" y="133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83684</xdr:rowOff>
    </xdr:from>
    <xdr:ext cx="534377" cy="259045"/>
    <xdr:sp macro="" textlink="">
      <xdr:nvSpPr>
        <xdr:cNvPr id="435" name="テキスト ボックス 434"/>
        <xdr:cNvSpPr txBox="1"/>
      </xdr:nvSpPr>
      <xdr:spPr>
        <a:xfrm>
          <a:off x="8483111" y="131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58865</xdr:rowOff>
    </xdr:from>
    <xdr:to>
      <xdr:col>41</xdr:col>
      <xdr:colOff>101600</xdr:colOff>
      <xdr:row>77</xdr:row>
      <xdr:rowOff>160465</xdr:rowOff>
    </xdr:to>
    <xdr:sp macro="" textlink="">
      <xdr:nvSpPr>
        <xdr:cNvPr id="436" name="楕円 435"/>
        <xdr:cNvSpPr/>
      </xdr:nvSpPr>
      <xdr:spPr>
        <a:xfrm>
          <a:off x="7810500" y="132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5542</xdr:rowOff>
    </xdr:from>
    <xdr:ext cx="534377" cy="259045"/>
    <xdr:sp macro="" textlink="">
      <xdr:nvSpPr>
        <xdr:cNvPr id="437" name="テキスト ボックス 436"/>
        <xdr:cNvSpPr txBox="1"/>
      </xdr:nvSpPr>
      <xdr:spPr>
        <a:xfrm>
          <a:off x="7594111" y="130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117539</xdr:rowOff>
    </xdr:from>
    <xdr:to>
      <xdr:col>36</xdr:col>
      <xdr:colOff>165100</xdr:colOff>
      <xdr:row>78</xdr:row>
      <xdr:rowOff>47689</xdr:rowOff>
    </xdr:to>
    <xdr:sp macro="" textlink="">
      <xdr:nvSpPr>
        <xdr:cNvPr id="438" name="楕円 437"/>
        <xdr:cNvSpPr/>
      </xdr:nvSpPr>
      <xdr:spPr>
        <a:xfrm>
          <a:off x="6921500" y="133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64216</xdr:rowOff>
    </xdr:from>
    <xdr:ext cx="534377" cy="259045"/>
    <xdr:sp macro="" textlink="">
      <xdr:nvSpPr>
        <xdr:cNvPr id="439" name="テキスト ボックス 438"/>
        <xdr:cNvSpPr txBox="1"/>
      </xdr:nvSpPr>
      <xdr:spPr>
        <a:xfrm>
          <a:off x="6705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80536</xdr:rowOff>
    </xdr:from>
    <xdr:to>
      <xdr:col>55</xdr:col>
      <xdr:colOff>0</xdr:colOff>
      <xdr:row>97</xdr:row>
      <xdr:rowOff>37134</xdr:rowOff>
    </xdr:to>
    <xdr:cxnSp macro="">
      <xdr:nvCxnSpPr>
        <xdr:cNvPr id="470" name="直線コネクタ 469"/>
        <xdr:cNvCxnSpPr/>
      </xdr:nvCxnSpPr>
      <xdr:spPr>
        <a:xfrm>
          <a:off x="9639300" y="16539736"/>
          <a:ext cx="838200" cy="1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56707</xdr:rowOff>
    </xdr:from>
    <xdr:to>
      <xdr:col>50</xdr:col>
      <xdr:colOff>114300</xdr:colOff>
      <xdr:row>96</xdr:row>
      <xdr:rowOff>80536</xdr:rowOff>
    </xdr:to>
    <xdr:cxnSp macro="">
      <xdr:nvCxnSpPr>
        <xdr:cNvPr id="473" name="直線コネクタ 472"/>
        <xdr:cNvCxnSpPr/>
      </xdr:nvCxnSpPr>
      <xdr:spPr>
        <a:xfrm>
          <a:off x="8750300" y="16515907"/>
          <a:ext cx="889000" cy="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56707</xdr:rowOff>
    </xdr:from>
    <xdr:to>
      <xdr:col>45</xdr:col>
      <xdr:colOff>177800</xdr:colOff>
      <xdr:row>96</xdr:row>
      <xdr:rowOff>163812</xdr:rowOff>
    </xdr:to>
    <xdr:cxnSp macro="">
      <xdr:nvCxnSpPr>
        <xdr:cNvPr id="476" name="直線コネクタ 475"/>
        <xdr:cNvCxnSpPr/>
      </xdr:nvCxnSpPr>
      <xdr:spPr>
        <a:xfrm flipV="1">
          <a:off x="7861300" y="16515907"/>
          <a:ext cx="889000" cy="10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163812</xdr:rowOff>
    </xdr:from>
    <xdr:to>
      <xdr:col>41</xdr:col>
      <xdr:colOff>50800</xdr:colOff>
      <xdr:row>96</xdr:row>
      <xdr:rowOff>167371</xdr:rowOff>
    </xdr:to>
    <xdr:cxnSp macro="">
      <xdr:nvCxnSpPr>
        <xdr:cNvPr id="479" name="直線コネクタ 478"/>
        <xdr:cNvCxnSpPr/>
      </xdr:nvCxnSpPr>
      <xdr:spPr>
        <a:xfrm flipV="1">
          <a:off x="6972300" y="16623012"/>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157784</xdr:rowOff>
    </xdr:from>
    <xdr:to>
      <xdr:col>55</xdr:col>
      <xdr:colOff>50800</xdr:colOff>
      <xdr:row>97</xdr:row>
      <xdr:rowOff>87934</xdr:rowOff>
    </xdr:to>
    <xdr:sp macro="" textlink="">
      <xdr:nvSpPr>
        <xdr:cNvPr id="489" name="楕円 488"/>
        <xdr:cNvSpPr/>
      </xdr:nvSpPr>
      <xdr:spPr>
        <a:xfrm>
          <a:off x="10426700" y="166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136211</xdr:rowOff>
    </xdr:from>
    <xdr:ext cx="534377" cy="259045"/>
    <xdr:sp macro="" textlink="">
      <xdr:nvSpPr>
        <xdr:cNvPr id="490" name="土木費該当値テキスト"/>
        <xdr:cNvSpPr txBox="1"/>
      </xdr:nvSpPr>
      <xdr:spPr>
        <a:xfrm>
          <a:off x="10528300"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29736</xdr:rowOff>
    </xdr:from>
    <xdr:to>
      <xdr:col>50</xdr:col>
      <xdr:colOff>165100</xdr:colOff>
      <xdr:row>96</xdr:row>
      <xdr:rowOff>131336</xdr:rowOff>
    </xdr:to>
    <xdr:sp macro="" textlink="">
      <xdr:nvSpPr>
        <xdr:cNvPr id="491" name="楕円 490"/>
        <xdr:cNvSpPr/>
      </xdr:nvSpPr>
      <xdr:spPr>
        <a:xfrm>
          <a:off x="9588500" y="164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147863</xdr:rowOff>
    </xdr:from>
    <xdr:ext cx="534377" cy="259045"/>
    <xdr:sp macro="" textlink="">
      <xdr:nvSpPr>
        <xdr:cNvPr id="492" name="テキスト ボックス 491"/>
        <xdr:cNvSpPr txBox="1"/>
      </xdr:nvSpPr>
      <xdr:spPr>
        <a:xfrm>
          <a:off x="9372111" y="16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5907</xdr:rowOff>
    </xdr:from>
    <xdr:to>
      <xdr:col>46</xdr:col>
      <xdr:colOff>38100</xdr:colOff>
      <xdr:row>96</xdr:row>
      <xdr:rowOff>107507</xdr:rowOff>
    </xdr:to>
    <xdr:sp macro="" textlink="">
      <xdr:nvSpPr>
        <xdr:cNvPr id="493" name="楕円 492"/>
        <xdr:cNvSpPr/>
      </xdr:nvSpPr>
      <xdr:spPr>
        <a:xfrm>
          <a:off x="8699500" y="164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124034</xdr:rowOff>
    </xdr:from>
    <xdr:ext cx="534377" cy="259045"/>
    <xdr:sp macro="" textlink="">
      <xdr:nvSpPr>
        <xdr:cNvPr id="494" name="テキスト ボックス 493"/>
        <xdr:cNvSpPr txBox="1"/>
      </xdr:nvSpPr>
      <xdr:spPr>
        <a:xfrm>
          <a:off x="8483111" y="162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113012</xdr:rowOff>
    </xdr:from>
    <xdr:to>
      <xdr:col>41</xdr:col>
      <xdr:colOff>101600</xdr:colOff>
      <xdr:row>97</xdr:row>
      <xdr:rowOff>43162</xdr:rowOff>
    </xdr:to>
    <xdr:sp macro="" textlink="">
      <xdr:nvSpPr>
        <xdr:cNvPr id="495" name="楕円 494"/>
        <xdr:cNvSpPr/>
      </xdr:nvSpPr>
      <xdr:spPr>
        <a:xfrm>
          <a:off x="7810500" y="165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59689</xdr:rowOff>
    </xdr:from>
    <xdr:ext cx="534377" cy="259045"/>
    <xdr:sp macro="" textlink="">
      <xdr:nvSpPr>
        <xdr:cNvPr id="496" name="テキスト ボックス 495"/>
        <xdr:cNvSpPr txBox="1"/>
      </xdr:nvSpPr>
      <xdr:spPr>
        <a:xfrm>
          <a:off x="7594111" y="163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116571</xdr:rowOff>
    </xdr:from>
    <xdr:to>
      <xdr:col>36</xdr:col>
      <xdr:colOff>165100</xdr:colOff>
      <xdr:row>97</xdr:row>
      <xdr:rowOff>46721</xdr:rowOff>
    </xdr:to>
    <xdr:sp macro="" textlink="">
      <xdr:nvSpPr>
        <xdr:cNvPr id="497" name="楕円 496"/>
        <xdr:cNvSpPr/>
      </xdr:nvSpPr>
      <xdr:spPr>
        <a:xfrm>
          <a:off x="6921500" y="165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63248</xdr:rowOff>
    </xdr:from>
    <xdr:ext cx="534377" cy="259045"/>
    <xdr:sp macro="" textlink="">
      <xdr:nvSpPr>
        <xdr:cNvPr id="498" name="テキスト ボックス 497"/>
        <xdr:cNvSpPr txBox="1"/>
      </xdr:nvSpPr>
      <xdr:spPr>
        <a:xfrm>
          <a:off x="6705111" y="1635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45380</xdr:rowOff>
    </xdr:from>
    <xdr:to>
      <xdr:col>85</xdr:col>
      <xdr:colOff>127000</xdr:colOff>
      <xdr:row>36</xdr:row>
      <xdr:rowOff>30269</xdr:rowOff>
    </xdr:to>
    <xdr:cxnSp macro="">
      <xdr:nvCxnSpPr>
        <xdr:cNvPr id="525" name="直線コネクタ 524"/>
        <xdr:cNvCxnSpPr/>
      </xdr:nvCxnSpPr>
      <xdr:spPr>
        <a:xfrm flipV="1">
          <a:off x="15481300" y="5874680"/>
          <a:ext cx="838200" cy="3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30269</xdr:rowOff>
    </xdr:from>
    <xdr:to>
      <xdr:col>81</xdr:col>
      <xdr:colOff>50800</xdr:colOff>
      <xdr:row>36</xdr:row>
      <xdr:rowOff>38179</xdr:rowOff>
    </xdr:to>
    <xdr:cxnSp macro="">
      <xdr:nvCxnSpPr>
        <xdr:cNvPr id="528" name="直線コネクタ 527"/>
        <xdr:cNvCxnSpPr/>
      </xdr:nvCxnSpPr>
      <xdr:spPr>
        <a:xfrm flipV="1">
          <a:off x="14592300" y="6202469"/>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38179</xdr:rowOff>
    </xdr:from>
    <xdr:to>
      <xdr:col>76</xdr:col>
      <xdr:colOff>114300</xdr:colOff>
      <xdr:row>36</xdr:row>
      <xdr:rowOff>83876</xdr:rowOff>
    </xdr:to>
    <xdr:cxnSp macro="">
      <xdr:nvCxnSpPr>
        <xdr:cNvPr id="531" name="直線コネクタ 530"/>
        <xdr:cNvCxnSpPr/>
      </xdr:nvCxnSpPr>
      <xdr:spPr>
        <a:xfrm flipV="1">
          <a:off x="13703300" y="6210379"/>
          <a:ext cx="8890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81293</xdr:rowOff>
    </xdr:from>
    <xdr:to>
      <xdr:col>71</xdr:col>
      <xdr:colOff>177800</xdr:colOff>
      <xdr:row>36</xdr:row>
      <xdr:rowOff>83876</xdr:rowOff>
    </xdr:to>
    <xdr:cxnSp macro="">
      <xdr:nvCxnSpPr>
        <xdr:cNvPr id="534" name="直線コネクタ 533"/>
        <xdr:cNvCxnSpPr/>
      </xdr:nvCxnSpPr>
      <xdr:spPr>
        <a:xfrm>
          <a:off x="12814300" y="6253493"/>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166030</xdr:rowOff>
    </xdr:from>
    <xdr:to>
      <xdr:col>85</xdr:col>
      <xdr:colOff>177800</xdr:colOff>
      <xdr:row>34</xdr:row>
      <xdr:rowOff>96180</xdr:rowOff>
    </xdr:to>
    <xdr:sp macro="" textlink="">
      <xdr:nvSpPr>
        <xdr:cNvPr id="544" name="楕円 543"/>
        <xdr:cNvSpPr/>
      </xdr:nvSpPr>
      <xdr:spPr>
        <a:xfrm>
          <a:off x="16268700" y="58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17457</xdr:rowOff>
    </xdr:from>
    <xdr:ext cx="534377" cy="259045"/>
    <xdr:sp macro="" textlink="">
      <xdr:nvSpPr>
        <xdr:cNvPr id="545" name="消防費該当値テキスト"/>
        <xdr:cNvSpPr txBox="1"/>
      </xdr:nvSpPr>
      <xdr:spPr>
        <a:xfrm>
          <a:off x="16370300" y="56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150919</xdr:rowOff>
    </xdr:from>
    <xdr:to>
      <xdr:col>81</xdr:col>
      <xdr:colOff>101600</xdr:colOff>
      <xdr:row>36</xdr:row>
      <xdr:rowOff>81069</xdr:rowOff>
    </xdr:to>
    <xdr:sp macro="" textlink="">
      <xdr:nvSpPr>
        <xdr:cNvPr id="546" name="楕円 545"/>
        <xdr:cNvSpPr/>
      </xdr:nvSpPr>
      <xdr:spPr>
        <a:xfrm>
          <a:off x="15430500" y="61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97596</xdr:rowOff>
    </xdr:from>
    <xdr:ext cx="534377" cy="259045"/>
    <xdr:sp macro="" textlink="">
      <xdr:nvSpPr>
        <xdr:cNvPr id="547" name="テキスト ボックス 546"/>
        <xdr:cNvSpPr txBox="1"/>
      </xdr:nvSpPr>
      <xdr:spPr>
        <a:xfrm>
          <a:off x="15214111" y="59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158829</xdr:rowOff>
    </xdr:from>
    <xdr:to>
      <xdr:col>76</xdr:col>
      <xdr:colOff>165100</xdr:colOff>
      <xdr:row>36</xdr:row>
      <xdr:rowOff>88979</xdr:rowOff>
    </xdr:to>
    <xdr:sp macro="" textlink="">
      <xdr:nvSpPr>
        <xdr:cNvPr id="548" name="楕円 547"/>
        <xdr:cNvSpPr/>
      </xdr:nvSpPr>
      <xdr:spPr>
        <a:xfrm>
          <a:off x="14541500" y="6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105506</xdr:rowOff>
    </xdr:from>
    <xdr:ext cx="534377" cy="259045"/>
    <xdr:sp macro="" textlink="">
      <xdr:nvSpPr>
        <xdr:cNvPr id="549" name="テキスト ボックス 548"/>
        <xdr:cNvSpPr txBox="1"/>
      </xdr:nvSpPr>
      <xdr:spPr>
        <a:xfrm>
          <a:off x="14325111" y="5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33076</xdr:rowOff>
    </xdr:from>
    <xdr:to>
      <xdr:col>72</xdr:col>
      <xdr:colOff>38100</xdr:colOff>
      <xdr:row>36</xdr:row>
      <xdr:rowOff>134676</xdr:rowOff>
    </xdr:to>
    <xdr:sp macro="" textlink="">
      <xdr:nvSpPr>
        <xdr:cNvPr id="550" name="楕円 549"/>
        <xdr:cNvSpPr/>
      </xdr:nvSpPr>
      <xdr:spPr>
        <a:xfrm>
          <a:off x="13652500" y="62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151203</xdr:rowOff>
    </xdr:from>
    <xdr:ext cx="534377" cy="259045"/>
    <xdr:sp macro="" textlink="">
      <xdr:nvSpPr>
        <xdr:cNvPr id="551" name="テキスト ボックス 550"/>
        <xdr:cNvSpPr txBox="1"/>
      </xdr:nvSpPr>
      <xdr:spPr>
        <a:xfrm>
          <a:off x="13436111" y="59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30493</xdr:rowOff>
    </xdr:from>
    <xdr:to>
      <xdr:col>67</xdr:col>
      <xdr:colOff>101600</xdr:colOff>
      <xdr:row>36</xdr:row>
      <xdr:rowOff>132093</xdr:rowOff>
    </xdr:to>
    <xdr:sp macro="" textlink="">
      <xdr:nvSpPr>
        <xdr:cNvPr id="552" name="楕円 551"/>
        <xdr:cNvSpPr/>
      </xdr:nvSpPr>
      <xdr:spPr>
        <a:xfrm>
          <a:off x="12763500" y="62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148620</xdr:rowOff>
    </xdr:from>
    <xdr:ext cx="534377" cy="259045"/>
    <xdr:sp macro="" textlink="">
      <xdr:nvSpPr>
        <xdr:cNvPr id="553" name="テキスト ボックス 552"/>
        <xdr:cNvSpPr txBox="1"/>
      </xdr:nvSpPr>
      <xdr:spPr>
        <a:xfrm>
          <a:off x="12547111" y="59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65088</xdr:rowOff>
    </xdr:from>
    <xdr:to>
      <xdr:col>85</xdr:col>
      <xdr:colOff>127000</xdr:colOff>
      <xdr:row>57</xdr:row>
      <xdr:rowOff>77026</xdr:rowOff>
    </xdr:to>
    <xdr:cxnSp macro="">
      <xdr:nvCxnSpPr>
        <xdr:cNvPr id="583" name="直線コネクタ 582"/>
        <xdr:cNvCxnSpPr/>
      </xdr:nvCxnSpPr>
      <xdr:spPr>
        <a:xfrm flipV="1">
          <a:off x="15481300" y="966628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76606</xdr:rowOff>
    </xdr:from>
    <xdr:to>
      <xdr:col>81</xdr:col>
      <xdr:colOff>50800</xdr:colOff>
      <xdr:row>57</xdr:row>
      <xdr:rowOff>77026</xdr:rowOff>
    </xdr:to>
    <xdr:cxnSp macro="">
      <xdr:nvCxnSpPr>
        <xdr:cNvPr id="586" name="直線コネクタ 585"/>
        <xdr:cNvCxnSpPr/>
      </xdr:nvCxnSpPr>
      <xdr:spPr>
        <a:xfrm>
          <a:off x="14592300" y="9849256"/>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69456</xdr:rowOff>
    </xdr:from>
    <xdr:to>
      <xdr:col>76</xdr:col>
      <xdr:colOff>114300</xdr:colOff>
      <xdr:row>57</xdr:row>
      <xdr:rowOff>76606</xdr:rowOff>
    </xdr:to>
    <xdr:cxnSp macro="">
      <xdr:nvCxnSpPr>
        <xdr:cNvPr id="589" name="直線コネクタ 588"/>
        <xdr:cNvCxnSpPr/>
      </xdr:nvCxnSpPr>
      <xdr:spPr>
        <a:xfrm>
          <a:off x="13703300" y="9842106"/>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69456</xdr:rowOff>
    </xdr:from>
    <xdr:to>
      <xdr:col>71</xdr:col>
      <xdr:colOff>177800</xdr:colOff>
      <xdr:row>57</xdr:row>
      <xdr:rowOff>143688</xdr:rowOff>
    </xdr:to>
    <xdr:cxnSp macro="">
      <xdr:nvCxnSpPr>
        <xdr:cNvPr id="592" name="直線コネクタ 591"/>
        <xdr:cNvCxnSpPr/>
      </xdr:nvCxnSpPr>
      <xdr:spPr>
        <a:xfrm flipV="1">
          <a:off x="12814300" y="9842106"/>
          <a:ext cx="889000" cy="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14288</xdr:rowOff>
    </xdr:from>
    <xdr:to>
      <xdr:col>85</xdr:col>
      <xdr:colOff>177800</xdr:colOff>
      <xdr:row>56</xdr:row>
      <xdr:rowOff>115888</xdr:rowOff>
    </xdr:to>
    <xdr:sp macro="" textlink="">
      <xdr:nvSpPr>
        <xdr:cNvPr id="602" name="楕円 601"/>
        <xdr:cNvSpPr/>
      </xdr:nvSpPr>
      <xdr:spPr>
        <a:xfrm>
          <a:off x="16268700" y="96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37165</xdr:rowOff>
    </xdr:from>
    <xdr:ext cx="534377" cy="259045"/>
    <xdr:sp macro="" textlink="">
      <xdr:nvSpPr>
        <xdr:cNvPr id="603" name="教育費該当値テキスト"/>
        <xdr:cNvSpPr txBox="1"/>
      </xdr:nvSpPr>
      <xdr:spPr>
        <a:xfrm>
          <a:off x="16370300" y="94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26226</xdr:rowOff>
    </xdr:from>
    <xdr:to>
      <xdr:col>81</xdr:col>
      <xdr:colOff>101600</xdr:colOff>
      <xdr:row>57</xdr:row>
      <xdr:rowOff>127826</xdr:rowOff>
    </xdr:to>
    <xdr:sp macro="" textlink="">
      <xdr:nvSpPr>
        <xdr:cNvPr id="604" name="楕円 603"/>
        <xdr:cNvSpPr/>
      </xdr:nvSpPr>
      <xdr:spPr>
        <a:xfrm>
          <a:off x="15430500" y="97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144353</xdr:rowOff>
    </xdr:from>
    <xdr:ext cx="534377" cy="259045"/>
    <xdr:sp macro="" textlink="">
      <xdr:nvSpPr>
        <xdr:cNvPr id="605" name="テキスト ボックス 604"/>
        <xdr:cNvSpPr txBox="1"/>
      </xdr:nvSpPr>
      <xdr:spPr>
        <a:xfrm>
          <a:off x="15214111" y="95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25806</xdr:rowOff>
    </xdr:from>
    <xdr:to>
      <xdr:col>76</xdr:col>
      <xdr:colOff>165100</xdr:colOff>
      <xdr:row>57</xdr:row>
      <xdr:rowOff>127406</xdr:rowOff>
    </xdr:to>
    <xdr:sp macro="" textlink="">
      <xdr:nvSpPr>
        <xdr:cNvPr id="606" name="楕円 605"/>
        <xdr:cNvSpPr/>
      </xdr:nvSpPr>
      <xdr:spPr>
        <a:xfrm>
          <a:off x="14541500" y="97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143933</xdr:rowOff>
    </xdr:from>
    <xdr:ext cx="534377" cy="259045"/>
    <xdr:sp macro="" textlink="">
      <xdr:nvSpPr>
        <xdr:cNvPr id="607" name="テキスト ボックス 606"/>
        <xdr:cNvSpPr txBox="1"/>
      </xdr:nvSpPr>
      <xdr:spPr>
        <a:xfrm>
          <a:off x="14325111" y="95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18656</xdr:rowOff>
    </xdr:from>
    <xdr:to>
      <xdr:col>72</xdr:col>
      <xdr:colOff>38100</xdr:colOff>
      <xdr:row>57</xdr:row>
      <xdr:rowOff>120256</xdr:rowOff>
    </xdr:to>
    <xdr:sp macro="" textlink="">
      <xdr:nvSpPr>
        <xdr:cNvPr id="608" name="楕円 607"/>
        <xdr:cNvSpPr/>
      </xdr:nvSpPr>
      <xdr:spPr>
        <a:xfrm>
          <a:off x="13652500" y="97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136783</xdr:rowOff>
    </xdr:from>
    <xdr:ext cx="534377" cy="259045"/>
    <xdr:sp macro="" textlink="">
      <xdr:nvSpPr>
        <xdr:cNvPr id="609" name="テキスト ボックス 608"/>
        <xdr:cNvSpPr txBox="1"/>
      </xdr:nvSpPr>
      <xdr:spPr>
        <a:xfrm>
          <a:off x="13436111" y="95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92888</xdr:rowOff>
    </xdr:from>
    <xdr:to>
      <xdr:col>67</xdr:col>
      <xdr:colOff>101600</xdr:colOff>
      <xdr:row>58</xdr:row>
      <xdr:rowOff>23038</xdr:rowOff>
    </xdr:to>
    <xdr:sp macro="" textlink="">
      <xdr:nvSpPr>
        <xdr:cNvPr id="610" name="楕円 609"/>
        <xdr:cNvSpPr/>
      </xdr:nvSpPr>
      <xdr:spPr>
        <a:xfrm>
          <a:off x="12763500" y="9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39565</xdr:rowOff>
    </xdr:from>
    <xdr:ext cx="534377" cy="259045"/>
    <xdr:sp macro="" textlink="">
      <xdr:nvSpPr>
        <xdr:cNvPr id="611" name="テキスト ボックス 610"/>
        <xdr:cNvSpPr txBox="1"/>
      </xdr:nvSpPr>
      <xdr:spPr>
        <a:xfrm>
          <a:off x="12547111" y="96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163068</xdr:rowOff>
    </xdr:from>
    <xdr:to>
      <xdr:col>85</xdr:col>
      <xdr:colOff>127000</xdr:colOff>
      <xdr:row>95</xdr:row>
      <xdr:rowOff>8776</xdr:rowOff>
    </xdr:to>
    <xdr:cxnSp macro="">
      <xdr:nvCxnSpPr>
        <xdr:cNvPr id="697" name="直線コネクタ 696"/>
        <xdr:cNvCxnSpPr/>
      </xdr:nvCxnSpPr>
      <xdr:spPr>
        <a:xfrm flipV="1">
          <a:off x="15481300" y="16279368"/>
          <a:ext cx="8382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8776</xdr:rowOff>
    </xdr:from>
    <xdr:to>
      <xdr:col>81</xdr:col>
      <xdr:colOff>50800</xdr:colOff>
      <xdr:row>95</xdr:row>
      <xdr:rowOff>23546</xdr:rowOff>
    </xdr:to>
    <xdr:cxnSp macro="">
      <xdr:nvCxnSpPr>
        <xdr:cNvPr id="700" name="直線コネクタ 699"/>
        <xdr:cNvCxnSpPr/>
      </xdr:nvCxnSpPr>
      <xdr:spPr>
        <a:xfrm flipV="1">
          <a:off x="14592300" y="16296526"/>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20892</xdr:rowOff>
    </xdr:from>
    <xdr:to>
      <xdr:col>76</xdr:col>
      <xdr:colOff>114300</xdr:colOff>
      <xdr:row>95</xdr:row>
      <xdr:rowOff>23546</xdr:rowOff>
    </xdr:to>
    <xdr:cxnSp macro="">
      <xdr:nvCxnSpPr>
        <xdr:cNvPr id="703" name="直線コネクタ 702"/>
        <xdr:cNvCxnSpPr/>
      </xdr:nvCxnSpPr>
      <xdr:spPr>
        <a:xfrm>
          <a:off x="13703300" y="16308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20892</xdr:rowOff>
    </xdr:from>
    <xdr:to>
      <xdr:col>71</xdr:col>
      <xdr:colOff>177800</xdr:colOff>
      <xdr:row>95</xdr:row>
      <xdr:rowOff>26225</xdr:rowOff>
    </xdr:to>
    <xdr:cxnSp macro="">
      <xdr:nvCxnSpPr>
        <xdr:cNvPr id="706" name="直線コネクタ 705"/>
        <xdr:cNvCxnSpPr/>
      </xdr:nvCxnSpPr>
      <xdr:spPr>
        <a:xfrm flipV="1">
          <a:off x="12814300" y="1630864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112268</xdr:rowOff>
    </xdr:from>
    <xdr:to>
      <xdr:col>85</xdr:col>
      <xdr:colOff>177800</xdr:colOff>
      <xdr:row>95</xdr:row>
      <xdr:rowOff>42418</xdr:rowOff>
    </xdr:to>
    <xdr:sp macro="" textlink="">
      <xdr:nvSpPr>
        <xdr:cNvPr id="716" name="楕円 715"/>
        <xdr:cNvSpPr/>
      </xdr:nvSpPr>
      <xdr:spPr>
        <a:xfrm>
          <a:off x="16268700" y="162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135145</xdr:rowOff>
    </xdr:from>
    <xdr:ext cx="534377" cy="259045"/>
    <xdr:sp macro="" textlink="">
      <xdr:nvSpPr>
        <xdr:cNvPr id="717" name="公債費該当値テキスト"/>
        <xdr:cNvSpPr txBox="1"/>
      </xdr:nvSpPr>
      <xdr:spPr>
        <a:xfrm>
          <a:off x="16370300" y="160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129426</xdr:rowOff>
    </xdr:from>
    <xdr:to>
      <xdr:col>81</xdr:col>
      <xdr:colOff>101600</xdr:colOff>
      <xdr:row>95</xdr:row>
      <xdr:rowOff>59576</xdr:rowOff>
    </xdr:to>
    <xdr:sp macro="" textlink="">
      <xdr:nvSpPr>
        <xdr:cNvPr id="718" name="楕円 717"/>
        <xdr:cNvSpPr/>
      </xdr:nvSpPr>
      <xdr:spPr>
        <a:xfrm>
          <a:off x="15430500" y="162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76103</xdr:rowOff>
    </xdr:from>
    <xdr:ext cx="534377" cy="259045"/>
    <xdr:sp macro="" textlink="">
      <xdr:nvSpPr>
        <xdr:cNvPr id="719" name="テキスト ボックス 718"/>
        <xdr:cNvSpPr txBox="1"/>
      </xdr:nvSpPr>
      <xdr:spPr>
        <a:xfrm>
          <a:off x="15214111" y="160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144196</xdr:rowOff>
    </xdr:from>
    <xdr:to>
      <xdr:col>76</xdr:col>
      <xdr:colOff>165100</xdr:colOff>
      <xdr:row>95</xdr:row>
      <xdr:rowOff>74346</xdr:rowOff>
    </xdr:to>
    <xdr:sp macro="" textlink="">
      <xdr:nvSpPr>
        <xdr:cNvPr id="720" name="楕円 719"/>
        <xdr:cNvSpPr/>
      </xdr:nvSpPr>
      <xdr:spPr>
        <a:xfrm>
          <a:off x="14541500" y="162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90873</xdr:rowOff>
    </xdr:from>
    <xdr:ext cx="534377" cy="259045"/>
    <xdr:sp macro="" textlink="">
      <xdr:nvSpPr>
        <xdr:cNvPr id="721" name="テキスト ボックス 720"/>
        <xdr:cNvSpPr txBox="1"/>
      </xdr:nvSpPr>
      <xdr:spPr>
        <a:xfrm>
          <a:off x="14325111" y="160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141542</xdr:rowOff>
    </xdr:from>
    <xdr:to>
      <xdr:col>72</xdr:col>
      <xdr:colOff>38100</xdr:colOff>
      <xdr:row>95</xdr:row>
      <xdr:rowOff>71692</xdr:rowOff>
    </xdr:to>
    <xdr:sp macro="" textlink="">
      <xdr:nvSpPr>
        <xdr:cNvPr id="722" name="楕円 721"/>
        <xdr:cNvSpPr/>
      </xdr:nvSpPr>
      <xdr:spPr>
        <a:xfrm>
          <a:off x="13652500" y="162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88219</xdr:rowOff>
    </xdr:from>
    <xdr:ext cx="534377" cy="259045"/>
    <xdr:sp macro="" textlink="">
      <xdr:nvSpPr>
        <xdr:cNvPr id="723" name="テキスト ボックス 722"/>
        <xdr:cNvSpPr txBox="1"/>
      </xdr:nvSpPr>
      <xdr:spPr>
        <a:xfrm>
          <a:off x="13436111" y="1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146875</xdr:rowOff>
    </xdr:from>
    <xdr:to>
      <xdr:col>67</xdr:col>
      <xdr:colOff>101600</xdr:colOff>
      <xdr:row>95</xdr:row>
      <xdr:rowOff>77025</xdr:rowOff>
    </xdr:to>
    <xdr:sp macro="" textlink="">
      <xdr:nvSpPr>
        <xdr:cNvPr id="724" name="楕円 723"/>
        <xdr:cNvSpPr/>
      </xdr:nvSpPr>
      <xdr:spPr>
        <a:xfrm>
          <a:off x="12763500" y="16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93552</xdr:rowOff>
    </xdr:from>
    <xdr:ext cx="534377" cy="259045"/>
    <xdr:sp macro="" textlink="">
      <xdr:nvSpPr>
        <xdr:cNvPr id="725" name="テキスト ボックス 724"/>
        <xdr:cNvSpPr txBox="1"/>
      </xdr:nvSpPr>
      <xdr:spPr>
        <a:xfrm>
          <a:off x="12547111" y="160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160846</xdr:rowOff>
    </xdr:from>
    <xdr:to>
      <xdr:col>116</xdr:col>
      <xdr:colOff>63500</xdr:colOff>
      <xdr:row>35</xdr:row>
      <xdr:rowOff>161417</xdr:rowOff>
    </xdr:to>
    <xdr:cxnSp macro="">
      <xdr:nvCxnSpPr>
        <xdr:cNvPr id="750" name="直線コネクタ 749"/>
        <xdr:cNvCxnSpPr/>
      </xdr:nvCxnSpPr>
      <xdr:spPr>
        <a:xfrm flipV="1">
          <a:off x="21323300" y="616159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109618</xdr:rowOff>
    </xdr:from>
    <xdr:ext cx="313932" cy="259045"/>
    <xdr:sp macro="" textlink="">
      <xdr:nvSpPr>
        <xdr:cNvPr id="751" name="諸支出金平均値テキスト"/>
        <xdr:cNvSpPr txBox="1"/>
      </xdr:nvSpPr>
      <xdr:spPr>
        <a:xfrm>
          <a:off x="22212300" y="6453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161417</xdr:rowOff>
    </xdr:from>
    <xdr:to>
      <xdr:col>111</xdr:col>
      <xdr:colOff>177800</xdr:colOff>
      <xdr:row>35</xdr:row>
      <xdr:rowOff>161989</xdr:rowOff>
    </xdr:to>
    <xdr:cxnSp macro="">
      <xdr:nvCxnSpPr>
        <xdr:cNvPr id="753" name="直線コネクタ 752"/>
        <xdr:cNvCxnSpPr/>
      </xdr:nvCxnSpPr>
      <xdr:spPr>
        <a:xfrm flipV="1">
          <a:off x="20434300" y="61621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37609</xdr:rowOff>
    </xdr:from>
    <xdr:ext cx="313932" cy="259045"/>
    <xdr:sp macro="" textlink="">
      <xdr:nvSpPr>
        <xdr:cNvPr id="755" name="テキスト ボックス 754"/>
        <xdr:cNvSpPr txBox="1"/>
      </xdr:nvSpPr>
      <xdr:spPr>
        <a:xfrm>
          <a:off x="21166333" y="65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161417</xdr:rowOff>
    </xdr:from>
    <xdr:to>
      <xdr:col>107</xdr:col>
      <xdr:colOff>50800</xdr:colOff>
      <xdr:row>35</xdr:row>
      <xdr:rowOff>161989</xdr:rowOff>
    </xdr:to>
    <xdr:cxnSp macro="">
      <xdr:nvCxnSpPr>
        <xdr:cNvPr id="756" name="直線コネクタ 755"/>
        <xdr:cNvCxnSpPr/>
      </xdr:nvCxnSpPr>
      <xdr:spPr>
        <a:xfrm>
          <a:off x="19545300" y="61621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34180</xdr:rowOff>
    </xdr:from>
    <xdr:ext cx="313932" cy="259045"/>
    <xdr:sp macro="" textlink="">
      <xdr:nvSpPr>
        <xdr:cNvPr id="758" name="テキスト ボックス 757"/>
        <xdr:cNvSpPr txBox="1"/>
      </xdr:nvSpPr>
      <xdr:spPr>
        <a:xfrm>
          <a:off x="20277333" y="6549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17399</xdr:rowOff>
    </xdr:from>
    <xdr:to>
      <xdr:col>102</xdr:col>
      <xdr:colOff>114300</xdr:colOff>
      <xdr:row>35</xdr:row>
      <xdr:rowOff>161417</xdr:rowOff>
    </xdr:to>
    <xdr:cxnSp macro="">
      <xdr:nvCxnSpPr>
        <xdr:cNvPr id="759" name="直線コネクタ 758"/>
        <xdr:cNvCxnSpPr/>
      </xdr:nvCxnSpPr>
      <xdr:spPr>
        <a:xfrm>
          <a:off x="18656300" y="5846699"/>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26750</xdr:rowOff>
    </xdr:from>
    <xdr:ext cx="313932" cy="259045"/>
    <xdr:sp macro="" textlink="">
      <xdr:nvSpPr>
        <xdr:cNvPr id="761" name="テキスト ボックス 760"/>
        <xdr:cNvSpPr txBox="1"/>
      </xdr:nvSpPr>
      <xdr:spPr>
        <a:xfrm>
          <a:off x="19388333" y="6541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63" name="テキスト ボックス 762"/>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110046</xdr:rowOff>
    </xdr:from>
    <xdr:to>
      <xdr:col>116</xdr:col>
      <xdr:colOff>114300</xdr:colOff>
      <xdr:row>36</xdr:row>
      <xdr:rowOff>40196</xdr:rowOff>
    </xdr:to>
    <xdr:sp macro="" textlink="">
      <xdr:nvSpPr>
        <xdr:cNvPr id="769" name="楕円 768"/>
        <xdr:cNvSpPr/>
      </xdr:nvSpPr>
      <xdr:spPr>
        <a:xfrm>
          <a:off x="22110700" y="61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132923</xdr:rowOff>
    </xdr:from>
    <xdr:ext cx="378565" cy="259045"/>
    <xdr:sp macro="" textlink="">
      <xdr:nvSpPr>
        <xdr:cNvPr id="770" name="諸支出金該当値テキスト"/>
        <xdr:cNvSpPr txBox="1"/>
      </xdr:nvSpPr>
      <xdr:spPr>
        <a:xfrm>
          <a:off x="22212300" y="5962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110617</xdr:rowOff>
    </xdr:from>
    <xdr:to>
      <xdr:col>112</xdr:col>
      <xdr:colOff>38100</xdr:colOff>
      <xdr:row>36</xdr:row>
      <xdr:rowOff>40767</xdr:rowOff>
    </xdr:to>
    <xdr:sp macro="" textlink="">
      <xdr:nvSpPr>
        <xdr:cNvPr id="771" name="楕円 770"/>
        <xdr:cNvSpPr/>
      </xdr:nvSpPr>
      <xdr:spPr>
        <a:xfrm>
          <a:off x="21272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57294</xdr:rowOff>
    </xdr:from>
    <xdr:ext cx="378565" cy="259045"/>
    <xdr:sp macro="" textlink="">
      <xdr:nvSpPr>
        <xdr:cNvPr id="772" name="テキスト ボックス 771"/>
        <xdr:cNvSpPr txBox="1"/>
      </xdr:nvSpPr>
      <xdr:spPr>
        <a:xfrm>
          <a:off x="21134017" y="588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111189</xdr:rowOff>
    </xdr:from>
    <xdr:to>
      <xdr:col>107</xdr:col>
      <xdr:colOff>101600</xdr:colOff>
      <xdr:row>36</xdr:row>
      <xdr:rowOff>41339</xdr:rowOff>
    </xdr:to>
    <xdr:sp macro="" textlink="">
      <xdr:nvSpPr>
        <xdr:cNvPr id="773" name="楕円 772"/>
        <xdr:cNvSpPr/>
      </xdr:nvSpPr>
      <xdr:spPr>
        <a:xfrm>
          <a:off x="20383500" y="611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57866</xdr:rowOff>
    </xdr:from>
    <xdr:ext cx="378565" cy="259045"/>
    <xdr:sp macro="" textlink="">
      <xdr:nvSpPr>
        <xdr:cNvPr id="774" name="テキスト ボックス 773"/>
        <xdr:cNvSpPr txBox="1"/>
      </xdr:nvSpPr>
      <xdr:spPr>
        <a:xfrm>
          <a:off x="20245017" y="5887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110617</xdr:rowOff>
    </xdr:from>
    <xdr:to>
      <xdr:col>102</xdr:col>
      <xdr:colOff>165100</xdr:colOff>
      <xdr:row>36</xdr:row>
      <xdr:rowOff>40767</xdr:rowOff>
    </xdr:to>
    <xdr:sp macro="" textlink="">
      <xdr:nvSpPr>
        <xdr:cNvPr id="775" name="楕円 774"/>
        <xdr:cNvSpPr/>
      </xdr:nvSpPr>
      <xdr:spPr>
        <a:xfrm>
          <a:off x="19494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57294</xdr:rowOff>
    </xdr:from>
    <xdr:ext cx="378565" cy="259045"/>
    <xdr:sp macro="" textlink="">
      <xdr:nvSpPr>
        <xdr:cNvPr id="776" name="テキスト ボックス 775"/>
        <xdr:cNvSpPr txBox="1"/>
      </xdr:nvSpPr>
      <xdr:spPr>
        <a:xfrm>
          <a:off x="19356017" y="588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138049</xdr:rowOff>
    </xdr:from>
    <xdr:to>
      <xdr:col>98</xdr:col>
      <xdr:colOff>38100</xdr:colOff>
      <xdr:row>34</xdr:row>
      <xdr:rowOff>68199</xdr:rowOff>
    </xdr:to>
    <xdr:sp macro="" textlink="">
      <xdr:nvSpPr>
        <xdr:cNvPr id="777" name="楕円 776"/>
        <xdr:cNvSpPr/>
      </xdr:nvSpPr>
      <xdr:spPr>
        <a:xfrm>
          <a:off x="18605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84726</xdr:rowOff>
    </xdr:from>
    <xdr:ext cx="469744" cy="259045"/>
    <xdr:sp macro="" textlink="">
      <xdr:nvSpPr>
        <xdr:cNvPr id="778" name="テキスト ボックス 777"/>
        <xdr:cNvSpPr txBox="1"/>
      </xdr:nvSpPr>
      <xdr:spPr>
        <a:xfrm>
          <a:off x="18421428"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議会費は職員の人事異動に伴う人件費の減が主な要因である。総務費はふるさと応援寄附金に伴う基金積立額の増加や、役場庁舎における空調設備に整備により、</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人あたりは前年度より増加しているが、類似団体よりは若干の減となった。民生費は住民１人あたり</a:t>
          </a:r>
          <a:r>
            <a:rPr kumimoji="1" lang="en-US" altLang="ja-JP" sz="1050">
              <a:latin typeface="ＭＳ Ｐゴシック" panose="020B0600070205080204" pitchFamily="50" charset="-128"/>
              <a:ea typeface="ＭＳ Ｐゴシック" panose="020B0600070205080204" pitchFamily="50" charset="-128"/>
            </a:rPr>
            <a:t>109,153</a:t>
          </a:r>
          <a:r>
            <a:rPr kumimoji="1" lang="ja-JP" altLang="en-US" sz="1050">
              <a:latin typeface="ＭＳ Ｐゴシック" panose="020B0600070205080204" pitchFamily="50" charset="-128"/>
              <a:ea typeface="ＭＳ Ｐゴシック" panose="020B0600070205080204" pitchFamily="50" charset="-128"/>
            </a:rPr>
            <a:t>円と前年度よりも大幅に下がり、類似団体と比較しても減少となった。これは平成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ヶ年計画で行った保育所建設事業の終了によることが要因である。また、臨時福祉給付金事業の終了により減少となった。衛生費は、富士五湖の内、４湖を抱える観光立町であることから、観光から生じるごみ処理の割合が高いことが要因で、類似団体と比較しても大幅に上回っている。住民１人あたりのコストとしては焼却場建設に伴う起債償還負担金が減額となったことにより、前年度より減額となった。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a:t>
          </a:r>
          <a:r>
            <a:rPr kumimoji="1" lang="en-US" altLang="ja-JP" sz="1050">
              <a:latin typeface="ＭＳ Ｐゴシック" panose="020B0600070205080204" pitchFamily="50" charset="-128"/>
              <a:ea typeface="ＭＳ Ｐゴシック" panose="020B0600070205080204" pitchFamily="50" charset="-128"/>
            </a:rPr>
            <a:t>15,020</a:t>
          </a:r>
          <a:r>
            <a:rPr kumimoji="1" lang="ja-JP" altLang="en-US" sz="1050">
              <a:latin typeface="ＭＳ Ｐゴシック" panose="020B0600070205080204" pitchFamily="50" charset="-128"/>
              <a:ea typeface="ＭＳ Ｐゴシック" panose="020B0600070205080204" pitchFamily="50" charset="-128"/>
            </a:rPr>
            <a:t>円であり、類似団体と比較しても大幅に上回っている。これは当町の主要産業である観光の振興を図るため、通年型の観光地とするためのイベントの開催や観光客の誘致宣伝活動が主な要因である。土木費は前年度より大幅に下がり、類似団体を下回る水準となった。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ヶ年計画で行った八木崎公園整備事業及び笈の峠整備事業の終了によるものであり、また登山道線整備事業の減少や除雪作業委託の減少によるものも主な要因である。消防費は、前年度と比較し大幅に上昇した。これ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計画で行っている防災行政無線デジタル化事業の工事費が主な要因であり、また広域消防への負担金が増加したこと等により増額となった。防災行政無線デジタル化事業は令和元年度までの事業であり、来年度においても同水準となる見込みである。教育費は、前年度と比較すると大幅に増加しており、類似団体と比較しても大幅に上回った。こ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行っている小学校建設事業によるものが大きな要因であり、小学校建設による用地取得事業は終了したものの、仮設校舎建設や既存校舎解体、本校舎の建設が始まったことにより大幅な増加となった。今後も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年度までは小学校建設が行われることにより類似団体よりも増加傾向となる見込みである。公債費は住民１人あたり</a:t>
          </a:r>
          <a:r>
            <a:rPr kumimoji="1" lang="en-US" altLang="ja-JP" sz="1050">
              <a:latin typeface="ＭＳ Ｐゴシック" panose="020B0600070205080204" pitchFamily="50" charset="-128"/>
              <a:ea typeface="ＭＳ Ｐゴシック" panose="020B0600070205080204" pitchFamily="50" charset="-128"/>
            </a:rPr>
            <a:t>58,160</a:t>
          </a:r>
          <a:r>
            <a:rPr kumimoji="1" lang="ja-JP" altLang="en-US" sz="1050">
              <a:latin typeface="ＭＳ Ｐゴシック" panose="020B0600070205080204" pitchFamily="50" charset="-128"/>
              <a:ea typeface="ＭＳ Ｐゴシック" panose="020B0600070205080204" pitchFamily="50" charset="-128"/>
            </a:rPr>
            <a:t>円であり、類似団体と比較しても大幅に高い状況である。これは町村合併以来継続して行っているインフラ整備に対する合併特例事業債が増加していることが挙げられる。今後の数年間についても新町建設計画に伴う事業が行われることにより公債費の増加が見込まれるため、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年度の実質収支額が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高くなった主な理由としては、歳入が町税の増収などの要因により、歳入見込額よりも増額となったことによるもの。財政調整基金残高については、平成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積立金を行わなかった</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が前年度より減少したため、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は若干</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した。今後も普通交付税の縮減が見込まれる中、合併特例事業に伴う公債費の増加が見込まれるため、減債基金を積み立てる等、将来における負担軽減を図り、適切な財政運営を行っていく必要がある。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標準財政規模に対する実質収支額の割合である実質収支比率は、一般会計おいて</a:t>
          </a:r>
          <a:r>
            <a:rPr kumimoji="1" lang="en-US" altLang="ja-JP" sz="1400">
              <a:latin typeface="ＭＳ ゴシック" pitchFamily="49" charset="-128"/>
              <a:ea typeface="ＭＳ ゴシック" pitchFamily="49" charset="-128"/>
            </a:rPr>
            <a:t>13.46</a:t>
          </a:r>
          <a:r>
            <a:rPr kumimoji="1" lang="ja-JP" altLang="en-US" sz="1400">
              <a:latin typeface="ＭＳ ゴシック" pitchFamily="49" charset="-128"/>
              <a:ea typeface="ＭＳ ゴシック" pitchFamily="49" charset="-128"/>
            </a:rPr>
            <a:t>％となっており、標準財政規模が昨年度より減少したもの、昨年度と同様比較的高い水準となった。歳入が町税の増収などの要因により、歳入見込額よりも増額となったことや、歳出の削減により、平成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年度の実質収支については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を超える水準となった。しかしながら、簡易水道事業等においては施設の更新に伴う事業費の増加などにより実質収支率が減少している会計もあるため、次年度以降、料金改定などを含め比率の増加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13019030</v>
      </c>
      <c r="BO4" s="423"/>
      <c r="BP4" s="423"/>
      <c r="BQ4" s="423"/>
      <c r="BR4" s="423"/>
      <c r="BS4" s="423"/>
      <c r="BT4" s="423"/>
      <c r="BU4" s="424"/>
      <c r="BV4" s="422">
        <v>12971546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14.1</v>
      </c>
      <c r="CU4" s="604"/>
      <c r="CV4" s="604"/>
      <c r="CW4" s="604"/>
      <c r="CX4" s="604"/>
      <c r="CY4" s="604"/>
      <c r="CZ4" s="604"/>
      <c r="DA4" s="605"/>
      <c r="DB4" s="603">
        <v>13.7</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11665266</v>
      </c>
      <c r="BO5" s="428"/>
      <c r="BP5" s="428"/>
      <c r="BQ5" s="428"/>
      <c r="BR5" s="428"/>
      <c r="BS5" s="428"/>
      <c r="BT5" s="428"/>
      <c r="BU5" s="429"/>
      <c r="BV5" s="427">
        <v>11899577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77.5</v>
      </c>
      <c r="CU5" s="398"/>
      <c r="CV5" s="398"/>
      <c r="CW5" s="398"/>
      <c r="CX5" s="398"/>
      <c r="CY5" s="398"/>
      <c r="CZ5" s="398"/>
      <c r="DA5" s="399"/>
      <c r="DB5" s="397">
        <v>76.2</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1353764</v>
      </c>
      <c r="BO6" s="428"/>
      <c r="BP6" s="428"/>
      <c r="BQ6" s="428"/>
      <c r="BR6" s="428"/>
      <c r="BS6" s="428"/>
      <c r="BT6" s="428"/>
      <c r="BU6" s="429"/>
      <c r="BV6" s="427">
        <v>1071969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82.3</v>
      </c>
      <c r="CU6" s="578"/>
      <c r="CV6" s="578"/>
      <c r="CW6" s="578"/>
      <c r="CX6" s="578"/>
      <c r="CY6" s="578"/>
      <c r="CZ6" s="578"/>
      <c r="DA6" s="579"/>
      <c r="DB6" s="577">
        <v>80.8</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268973</v>
      </c>
      <c r="BO7" s="428"/>
      <c r="BP7" s="428"/>
      <c r="BQ7" s="428"/>
      <c r="BR7" s="428"/>
      <c r="BS7" s="428"/>
      <c r="BT7" s="428"/>
      <c r="BU7" s="429"/>
      <c r="BV7" s="427">
        <v>13967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7666785</v>
      </c>
      <c r="CU7" s="428"/>
      <c r="CV7" s="428"/>
      <c r="CW7" s="428"/>
      <c r="CX7" s="428"/>
      <c r="CY7" s="428"/>
      <c r="CZ7" s="428"/>
      <c r="DA7" s="429"/>
      <c r="DB7" s="427">
        <v>7699334</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1084791</v>
      </c>
      <c r="BO8" s="428"/>
      <c r="BP8" s="428"/>
      <c r="BQ8" s="428"/>
      <c r="BR8" s="428"/>
      <c r="BS8" s="428"/>
      <c r="BT8" s="428"/>
      <c r="BU8" s="429"/>
      <c r="BV8" s="427">
        <v>1058002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0.66</v>
      </c>
      <c r="CU8" s="541"/>
      <c r="CV8" s="541"/>
      <c r="CW8" s="541"/>
      <c r="CX8" s="541"/>
      <c r="CY8" s="541"/>
      <c r="CZ8" s="541"/>
      <c r="DA8" s="542"/>
      <c r="DB8" s="540">
        <v>0.66</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25329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26789</v>
      </c>
      <c r="BO9" s="428"/>
      <c r="BP9" s="428"/>
      <c r="BQ9" s="428"/>
      <c r="BR9" s="428"/>
      <c r="BS9" s="428"/>
      <c r="BT9" s="428"/>
      <c r="BU9" s="429"/>
      <c r="BV9" s="427">
        <v>243987</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15.9</v>
      </c>
      <c r="CU9" s="398"/>
      <c r="CV9" s="398"/>
      <c r="CW9" s="398"/>
      <c r="CX9" s="398"/>
      <c r="CY9" s="398"/>
      <c r="CZ9" s="398"/>
      <c r="DA9" s="399"/>
      <c r="DB9" s="397">
        <v>16.2</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25471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1871</v>
      </c>
      <c r="BO10" s="428"/>
      <c r="BP10" s="428"/>
      <c r="BQ10" s="428"/>
      <c r="BR10" s="428"/>
      <c r="BS10" s="428"/>
      <c r="BT10" s="428"/>
      <c r="BU10" s="429"/>
      <c r="BV10" s="427">
        <v>1885</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26473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26097</v>
      </c>
      <c r="S13" s="531"/>
      <c r="T13" s="531"/>
      <c r="U13" s="531"/>
      <c r="V13" s="532"/>
      <c r="W13" s="518" t="s">
        <v>140</v>
      </c>
      <c r="X13" s="440"/>
      <c r="Y13" s="440"/>
      <c r="Z13" s="440"/>
      <c r="AA13" s="440"/>
      <c r="AB13" s="441"/>
      <c r="AC13" s="403">
        <v>307</v>
      </c>
      <c r="AD13" s="404"/>
      <c r="AE13" s="404"/>
      <c r="AF13" s="404"/>
      <c r="AG13" s="405"/>
      <c r="AH13" s="403">
        <v>349</v>
      </c>
      <c r="AI13" s="404"/>
      <c r="AJ13" s="404"/>
      <c r="AK13" s="404"/>
      <c r="AL13" s="406"/>
      <c r="AM13" s="496" t="s">
        <v>141</v>
      </c>
      <c r="AN13" s="401"/>
      <c r="AO13" s="401"/>
      <c r="AP13" s="401"/>
      <c r="AQ13" s="401"/>
      <c r="AR13" s="401"/>
      <c r="AS13" s="401"/>
      <c r="AT13" s="402"/>
      <c r="AU13" s="484" t="s">
        <v>120</v>
      </c>
      <c r="AV13" s="485"/>
      <c r="AW13" s="485"/>
      <c r="AX13" s="485"/>
      <c r="AY13" s="407" t="s">
        <v>142</v>
      </c>
      <c r="AZ13" s="408"/>
      <c r="BA13" s="408"/>
      <c r="BB13" s="408"/>
      <c r="BC13" s="408"/>
      <c r="BD13" s="408"/>
      <c r="BE13" s="408"/>
      <c r="BF13" s="408"/>
      <c r="BG13" s="408"/>
      <c r="BH13" s="408"/>
      <c r="BI13" s="408"/>
      <c r="BJ13" s="408"/>
      <c r="BK13" s="408"/>
      <c r="BL13" s="408"/>
      <c r="BM13" s="409"/>
      <c r="BN13" s="427">
        <v>28660</v>
      </c>
      <c r="BO13" s="428"/>
      <c r="BP13" s="428"/>
      <c r="BQ13" s="428"/>
      <c r="BR13" s="428"/>
      <c r="BS13" s="428"/>
      <c r="BT13" s="428"/>
      <c r="BU13" s="429"/>
      <c r="BV13" s="427">
        <v>245872</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9</v>
      </c>
      <c r="CU13" s="398"/>
      <c r="CV13" s="398"/>
      <c r="CW13" s="398"/>
      <c r="CX13" s="398"/>
      <c r="CY13" s="398"/>
      <c r="CZ13" s="398"/>
      <c r="DA13" s="399"/>
      <c r="DB13" s="397">
        <v>8.8000000000000007</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26518</v>
      </c>
      <c r="S14" s="531"/>
      <c r="T14" s="531"/>
      <c r="U14" s="531"/>
      <c r="V14" s="532"/>
      <c r="W14" s="533"/>
      <c r="X14" s="443"/>
      <c r="Y14" s="443"/>
      <c r="Z14" s="443"/>
      <c r="AA14" s="443"/>
      <c r="AB14" s="444"/>
      <c r="AC14" s="523">
        <v>2.4</v>
      </c>
      <c r="AD14" s="524"/>
      <c r="AE14" s="524"/>
      <c r="AF14" s="524"/>
      <c r="AG14" s="525"/>
      <c r="AH14" s="523">
        <v>2.8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59.2</v>
      </c>
      <c r="CU14" s="535"/>
      <c r="CV14" s="535"/>
      <c r="CW14" s="535"/>
      <c r="CX14" s="535"/>
      <c r="CY14" s="535"/>
      <c r="CZ14" s="535"/>
      <c r="DA14" s="536"/>
      <c r="DB14" s="534">
        <v>52.7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146</v>
      </c>
      <c r="N15" s="528"/>
      <c r="O15" s="528"/>
      <c r="P15" s="528"/>
      <c r="Q15" s="529"/>
      <c r="R15" s="530">
        <v>26207</v>
      </c>
      <c r="S15" s="531"/>
      <c r="T15" s="531"/>
      <c r="U15" s="531"/>
      <c r="V15" s="532"/>
      <c r="W15" s="518" t="s">
        <v>147</v>
      </c>
      <c r="X15" s="440"/>
      <c r="Y15" s="440"/>
      <c r="Z15" s="440"/>
      <c r="AA15" s="440"/>
      <c r="AB15" s="441"/>
      <c r="AC15" s="403">
        <v>3679</v>
      </c>
      <c r="AD15" s="404"/>
      <c r="AE15" s="404"/>
      <c r="AF15" s="404"/>
      <c r="AG15" s="405"/>
      <c r="AH15" s="403">
        <v>3412</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3854264</v>
      </c>
      <c r="BO15" s="423"/>
      <c r="BP15" s="423"/>
      <c r="BQ15" s="423"/>
      <c r="BR15" s="423"/>
      <c r="BS15" s="423"/>
      <c r="BT15" s="423"/>
      <c r="BU15" s="424"/>
      <c r="BV15" s="422">
        <v>3850588</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28.9</v>
      </c>
      <c r="AD16" s="524"/>
      <c r="AE16" s="524"/>
      <c r="AF16" s="524"/>
      <c r="AG16" s="525"/>
      <c r="AH16" s="523">
        <v>27.6</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5932016</v>
      </c>
      <c r="BO16" s="428"/>
      <c r="BP16" s="428"/>
      <c r="BQ16" s="428"/>
      <c r="BR16" s="428"/>
      <c r="BS16" s="428"/>
      <c r="BT16" s="428"/>
      <c r="BU16" s="429"/>
      <c r="BV16" s="427">
        <v>5839547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8758</v>
      </c>
      <c r="AD17" s="404"/>
      <c r="AE17" s="404"/>
      <c r="AF17" s="404"/>
      <c r="AG17" s="405"/>
      <c r="AH17" s="403">
        <v>8592</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4980583</v>
      </c>
      <c r="BO17" s="428"/>
      <c r="BP17" s="428"/>
      <c r="BQ17" s="428"/>
      <c r="BR17" s="428"/>
      <c r="BS17" s="428"/>
      <c r="BT17" s="428"/>
      <c r="BU17" s="429"/>
      <c r="BV17" s="427">
        <v>5027217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158.4</v>
      </c>
      <c r="M18" s="492"/>
      <c r="N18" s="492"/>
      <c r="O18" s="492"/>
      <c r="P18" s="492"/>
      <c r="Q18" s="492"/>
      <c r="R18" s="493"/>
      <c r="S18" s="493"/>
      <c r="T18" s="493"/>
      <c r="U18" s="493"/>
      <c r="V18" s="494"/>
      <c r="W18" s="508"/>
      <c r="X18" s="509"/>
      <c r="Y18" s="509"/>
      <c r="Z18" s="509"/>
      <c r="AA18" s="509"/>
      <c r="AB18" s="519"/>
      <c r="AC18" s="391">
        <v>68.7</v>
      </c>
      <c r="AD18" s="392"/>
      <c r="AE18" s="392"/>
      <c r="AF18" s="392"/>
      <c r="AG18" s="495"/>
      <c r="AH18" s="391">
        <v>69.599999999999994</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6213444</v>
      </c>
      <c r="BO18" s="428"/>
      <c r="BP18" s="428"/>
      <c r="BQ18" s="428"/>
      <c r="BR18" s="428"/>
      <c r="BS18" s="428"/>
      <c r="BT18" s="428"/>
      <c r="BU18" s="429"/>
      <c r="BV18" s="427">
        <v>6025641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160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9556102</v>
      </c>
      <c r="BO19" s="428"/>
      <c r="BP19" s="428"/>
      <c r="BQ19" s="428"/>
      <c r="BR19" s="428"/>
      <c r="BS19" s="428"/>
      <c r="BT19" s="428"/>
      <c r="BU19" s="429"/>
      <c r="BV19" s="427">
        <v>9173039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9616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18344296</v>
      </c>
      <c r="BO23" s="428"/>
      <c r="BP23" s="428"/>
      <c r="BQ23" s="428"/>
      <c r="BR23" s="428"/>
      <c r="BS23" s="428"/>
      <c r="BT23" s="428"/>
      <c r="BU23" s="429"/>
      <c r="BV23" s="427">
        <v>17951843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6500</v>
      </c>
      <c r="R24" s="404"/>
      <c r="S24" s="404"/>
      <c r="T24" s="404"/>
      <c r="U24" s="404"/>
      <c r="V24" s="405"/>
      <c r="W24" s="469"/>
      <c r="X24" s="460"/>
      <c r="Y24" s="461"/>
      <c r="Z24" s="400" t="s">
        <v>171</v>
      </c>
      <c r="AA24" s="401"/>
      <c r="AB24" s="401"/>
      <c r="AC24" s="401"/>
      <c r="AD24" s="401"/>
      <c r="AE24" s="401"/>
      <c r="AF24" s="401"/>
      <c r="AG24" s="402"/>
      <c r="AH24" s="403">
        <v>186</v>
      </c>
      <c r="AI24" s="404"/>
      <c r="AJ24" s="404"/>
      <c r="AK24" s="404"/>
      <c r="AL24" s="405"/>
      <c r="AM24" s="403">
        <v>556140</v>
      </c>
      <c r="AN24" s="404"/>
      <c r="AO24" s="404"/>
      <c r="AP24" s="404"/>
      <c r="AQ24" s="404"/>
      <c r="AR24" s="405"/>
      <c r="AS24" s="403">
        <v>2990</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6709497</v>
      </c>
      <c r="BO24" s="428"/>
      <c r="BP24" s="428"/>
      <c r="BQ24" s="428"/>
      <c r="BR24" s="428"/>
      <c r="BS24" s="428"/>
      <c r="BT24" s="428"/>
      <c r="BU24" s="429"/>
      <c r="BV24" s="427">
        <v>6786363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1</v>
      </c>
      <c r="M25" s="404"/>
      <c r="N25" s="404"/>
      <c r="O25" s="404"/>
      <c r="P25" s="405"/>
      <c r="Q25" s="403">
        <v>5320</v>
      </c>
      <c r="R25" s="404"/>
      <c r="S25" s="404"/>
      <c r="T25" s="404"/>
      <c r="U25" s="404"/>
      <c r="V25" s="405"/>
      <c r="W25" s="469"/>
      <c r="X25" s="460"/>
      <c r="Y25" s="461"/>
      <c r="Z25" s="400" t="s">
        <v>174</v>
      </c>
      <c r="AA25" s="401"/>
      <c r="AB25" s="401"/>
      <c r="AC25" s="401"/>
      <c r="AD25" s="401"/>
      <c r="AE25" s="401"/>
      <c r="AF25" s="401"/>
      <c r="AG25" s="402"/>
      <c r="AH25" s="403" t="s">
        <v>138</v>
      </c>
      <c r="AI25" s="404"/>
      <c r="AJ25" s="404"/>
      <c r="AK25" s="404"/>
      <c r="AL25" s="405"/>
      <c r="AM25" s="403" t="s">
        <v>129</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370788</v>
      </c>
      <c r="BO25" s="423"/>
      <c r="BP25" s="423"/>
      <c r="BQ25" s="423"/>
      <c r="BR25" s="423"/>
      <c r="BS25" s="423"/>
      <c r="BT25" s="423"/>
      <c r="BU25" s="424"/>
      <c r="BV25" s="422">
        <v>459065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4810</v>
      </c>
      <c r="R26" s="404"/>
      <c r="S26" s="404"/>
      <c r="T26" s="404"/>
      <c r="U26" s="404"/>
      <c r="V26" s="405"/>
      <c r="W26" s="469"/>
      <c r="X26" s="460"/>
      <c r="Y26" s="461"/>
      <c r="Z26" s="400" t="s">
        <v>178</v>
      </c>
      <c r="AA26" s="482"/>
      <c r="AB26" s="482"/>
      <c r="AC26" s="482"/>
      <c r="AD26" s="482"/>
      <c r="AE26" s="482"/>
      <c r="AF26" s="482"/>
      <c r="AG26" s="483"/>
      <c r="AH26" s="403">
        <v>7</v>
      </c>
      <c r="AI26" s="404"/>
      <c r="AJ26" s="404"/>
      <c r="AK26" s="404"/>
      <c r="AL26" s="405"/>
      <c r="AM26" s="403">
        <v>18781</v>
      </c>
      <c r="AN26" s="404"/>
      <c r="AO26" s="404"/>
      <c r="AP26" s="404"/>
      <c r="AQ26" s="404"/>
      <c r="AR26" s="405"/>
      <c r="AS26" s="403">
        <v>2683</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2520</v>
      </c>
      <c r="R27" s="404"/>
      <c r="S27" s="404"/>
      <c r="T27" s="404"/>
      <c r="U27" s="404"/>
      <c r="V27" s="405"/>
      <c r="W27" s="469"/>
      <c r="X27" s="460"/>
      <c r="Y27" s="461"/>
      <c r="Z27" s="400" t="s">
        <v>181</v>
      </c>
      <c r="AA27" s="401"/>
      <c r="AB27" s="401"/>
      <c r="AC27" s="401"/>
      <c r="AD27" s="401"/>
      <c r="AE27" s="401"/>
      <c r="AF27" s="401"/>
      <c r="AG27" s="402"/>
      <c r="AH27" s="403">
        <v>1</v>
      </c>
      <c r="AI27" s="404"/>
      <c r="AJ27" s="404"/>
      <c r="AK27" s="404"/>
      <c r="AL27" s="405"/>
      <c r="AM27" s="403" t="s">
        <v>182</v>
      </c>
      <c r="AN27" s="404"/>
      <c r="AO27" s="404"/>
      <c r="AP27" s="404"/>
      <c r="AQ27" s="404"/>
      <c r="AR27" s="405"/>
      <c r="AS27" s="403" t="s">
        <v>183</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606622</v>
      </c>
      <c r="BO27" s="431"/>
      <c r="BP27" s="431"/>
      <c r="BQ27" s="431"/>
      <c r="BR27" s="431"/>
      <c r="BS27" s="431"/>
      <c r="BT27" s="431"/>
      <c r="BU27" s="432"/>
      <c r="BV27" s="430">
        <v>606573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185</v>
      </c>
      <c r="F28" s="401"/>
      <c r="G28" s="401"/>
      <c r="H28" s="401"/>
      <c r="I28" s="401"/>
      <c r="J28" s="401"/>
      <c r="K28" s="402"/>
      <c r="L28" s="403">
        <v>1</v>
      </c>
      <c r="M28" s="404"/>
      <c r="N28" s="404"/>
      <c r="O28" s="404"/>
      <c r="P28" s="405"/>
      <c r="Q28" s="403">
        <v>2020</v>
      </c>
      <c r="R28" s="404"/>
      <c r="S28" s="404"/>
      <c r="T28" s="404"/>
      <c r="U28" s="404"/>
      <c r="V28" s="405"/>
      <c r="W28" s="469"/>
      <c r="X28" s="460"/>
      <c r="Y28" s="461"/>
      <c r="Z28" s="400" t="s">
        <v>186</v>
      </c>
      <c r="AA28" s="401"/>
      <c r="AB28" s="401"/>
      <c r="AC28" s="401"/>
      <c r="AD28" s="401"/>
      <c r="AE28" s="401"/>
      <c r="AF28" s="401"/>
      <c r="AG28" s="402"/>
      <c r="AH28" s="403" t="s">
        <v>187</v>
      </c>
      <c r="AI28" s="404"/>
      <c r="AJ28" s="404"/>
      <c r="AK28" s="404"/>
      <c r="AL28" s="405"/>
      <c r="AM28" s="403" t="s">
        <v>129</v>
      </c>
      <c r="AN28" s="404"/>
      <c r="AO28" s="404"/>
      <c r="AP28" s="404"/>
      <c r="AQ28" s="404"/>
      <c r="AR28" s="405"/>
      <c r="AS28" s="403" t="s">
        <v>138</v>
      </c>
      <c r="AT28" s="404"/>
      <c r="AU28" s="404"/>
      <c r="AV28" s="404"/>
      <c r="AW28" s="404"/>
      <c r="AX28" s="406"/>
      <c r="AY28" s="410" t="s">
        <v>188</v>
      </c>
      <c r="AZ28" s="411"/>
      <c r="BA28" s="411"/>
      <c r="BB28" s="412"/>
      <c r="BC28" s="419" t="s">
        <v>48</v>
      </c>
      <c r="BD28" s="420"/>
      <c r="BE28" s="420"/>
      <c r="BF28" s="420"/>
      <c r="BG28" s="420"/>
      <c r="BH28" s="420"/>
      <c r="BI28" s="420"/>
      <c r="BJ28" s="420"/>
      <c r="BK28" s="420"/>
      <c r="BL28" s="420"/>
      <c r="BM28" s="421"/>
      <c r="BN28" s="422">
        <v>1559898</v>
      </c>
      <c r="BO28" s="423"/>
      <c r="BP28" s="423"/>
      <c r="BQ28" s="423"/>
      <c r="BR28" s="423"/>
      <c r="BS28" s="423"/>
      <c r="BT28" s="423"/>
      <c r="BU28" s="424"/>
      <c r="BV28" s="422">
        <v>1558027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189</v>
      </c>
      <c r="F29" s="401"/>
      <c r="G29" s="401"/>
      <c r="H29" s="401"/>
      <c r="I29" s="401"/>
      <c r="J29" s="401"/>
      <c r="K29" s="402"/>
      <c r="L29" s="403">
        <v>14</v>
      </c>
      <c r="M29" s="404"/>
      <c r="N29" s="404"/>
      <c r="O29" s="404"/>
      <c r="P29" s="405"/>
      <c r="Q29" s="403">
        <v>1740</v>
      </c>
      <c r="R29" s="404"/>
      <c r="S29" s="404"/>
      <c r="T29" s="404"/>
      <c r="U29" s="404"/>
      <c r="V29" s="405"/>
      <c r="W29" s="470"/>
      <c r="X29" s="471"/>
      <c r="Y29" s="472"/>
      <c r="Z29" s="400" t="s">
        <v>190</v>
      </c>
      <c r="AA29" s="401"/>
      <c r="AB29" s="401"/>
      <c r="AC29" s="401"/>
      <c r="AD29" s="401"/>
      <c r="AE29" s="401"/>
      <c r="AF29" s="401"/>
      <c r="AG29" s="402"/>
      <c r="AH29" s="403">
        <v>187</v>
      </c>
      <c r="AI29" s="404"/>
      <c r="AJ29" s="404"/>
      <c r="AK29" s="404"/>
      <c r="AL29" s="405"/>
      <c r="AM29" s="403">
        <v>559551</v>
      </c>
      <c r="AN29" s="404"/>
      <c r="AO29" s="404"/>
      <c r="AP29" s="404"/>
      <c r="AQ29" s="404"/>
      <c r="AR29" s="405"/>
      <c r="AS29" s="403">
        <v>2992</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762111</v>
      </c>
      <c r="BO29" s="428"/>
      <c r="BP29" s="428"/>
      <c r="BQ29" s="428"/>
      <c r="BR29" s="428"/>
      <c r="BS29" s="428"/>
      <c r="BT29" s="428"/>
      <c r="BU29" s="429"/>
      <c r="BV29" s="427">
        <v>761602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192</v>
      </c>
      <c r="X30" s="480"/>
      <c r="Y30" s="480"/>
      <c r="Z30" s="480"/>
      <c r="AA30" s="480"/>
      <c r="AB30" s="480"/>
      <c r="AC30" s="480"/>
      <c r="AD30" s="480"/>
      <c r="AE30" s="480"/>
      <c r="AF30" s="480"/>
      <c r="AG30" s="481"/>
      <c r="AH30" s="391">
        <v>95.9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3855374</v>
      </c>
      <c r="BO30" s="431"/>
      <c r="BP30" s="431"/>
      <c r="BQ30" s="431"/>
      <c r="BR30" s="431"/>
      <c r="BS30" s="431"/>
      <c r="BT30" s="431"/>
      <c r="BU30" s="432"/>
      <c r="BV30" s="430">
        <v>3569082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199</v>
      </c>
      <c r="D33" s="390"/>
      <c r="E33" s="389" t="s">
        <v>200</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199</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10</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14</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15</v>
      </c>
      <c r="BF34" s="386"/>
      <c r="BG34" s="385" t="str">
        <f>IF('各会計、関係団体の財政状況及び健全化判断比率'!B33="","",'各会計、関係団体の財政状況及び健全化判断比率'!B33)</f>
        <v>河口湖簡易水道事業特別会計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20</v>
      </c>
      <c r="BX34" s="386"/>
      <c r="BY34" s="385" t="str">
        <f>IF('各会計、関係団体の財政状況及び健全化判断比率'!B68="","",'各会計、関係団体の財政状況及び健全化判断比率'!B68)</f>
        <v>富士五湖広域行政事務組合（一般会計）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30</v>
      </c>
      <c r="CP34" s="386"/>
      <c r="CQ34" s="385" t="str">
        <f>IF('各会計、関係団体の財政状況及び健全化判断比率'!BS7="","",'各会計、関係団体の財政状況及び健全化判断比率'!BS7)</f>
        <v>一般財団法人　富士河口湖ふるさと振興財団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本栖下水道事業特別会計</v>
      </c>
      <c r="F35" s="385"/>
      <c r="G35" s="385"/>
      <c r="H35" s="385"/>
      <c r="I35" s="385"/>
      <c r="J35" s="385"/>
      <c r="K35" s="385"/>
      <c r="L35" s="385"/>
      <c r="M35" s="385"/>
      <c r="N35" s="385"/>
      <c r="O35" s="385"/>
      <c r="P35" s="385"/>
      <c r="Q35" s="385"/>
      <c r="R35" s="385"/>
      <c r="S35" s="385"/>
      <c r="T35" s="213"/>
      <c r="U35" s="386">
        <f>IF(W35="","",U34+1)</f>
        <v>11</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16</v>
      </c>
      <c r="BF35" s="386"/>
      <c r="BG35" s="385" t="str">
        <f>IF('各会計、関係団体の財政状況及び健全化判断比率'!B34="","",'各会計、関係団体の財政状況及び健全化判断比率'!B34)</f>
        <v>足和田簡易水道事業特別会計</v>
      </c>
      <c r="BH35" s="385"/>
      <c r="BI35" s="385"/>
      <c r="BJ35" s="385"/>
      <c r="BK35" s="385"/>
      <c r="BL35" s="385"/>
      <c r="BM35" s="385"/>
      <c r="BN35" s="385"/>
      <c r="BO35" s="385"/>
      <c r="BP35" s="385"/>
      <c r="BQ35" s="385"/>
      <c r="BR35" s="385"/>
      <c r="BS35" s="385"/>
      <c r="BT35" s="385"/>
      <c r="BU35" s="385"/>
      <c r="BV35" s="213"/>
      <c r="BW35" s="386">
        <f t="shared" ref="BW35:BW43" si="2">IF(BY35="","",BW34+1)</f>
        <v>21</v>
      </c>
      <c r="BX35" s="386"/>
      <c r="BY35" s="385" t="str">
        <f>IF('各会計、関係団体の財政状況及び健全化判断比率'!B69="","",'各会計、関係団体の財政状況及び健全化判断比率'!B69)</f>
        <v>富士五湖広域行政事務組合（富士五湖ふるさと振興整備事業特別会計）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温泉事業特別会計</v>
      </c>
      <c r="F36" s="385"/>
      <c r="G36" s="385"/>
      <c r="H36" s="385"/>
      <c r="I36" s="385"/>
      <c r="J36" s="385"/>
      <c r="K36" s="385"/>
      <c r="L36" s="385"/>
      <c r="M36" s="385"/>
      <c r="N36" s="385"/>
      <c r="O36" s="385"/>
      <c r="P36" s="385"/>
      <c r="Q36" s="385"/>
      <c r="R36" s="385"/>
      <c r="S36" s="385"/>
      <c r="T36" s="213"/>
      <c r="U36" s="386">
        <f t="shared" ref="U36:U43" si="4">IF(W36="","",U35+1)</f>
        <v>12</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17</v>
      </c>
      <c r="BF36" s="386"/>
      <c r="BG36" s="385" t="str">
        <f>IF('各会計、関係団体の財政状況及び健全化判断比率'!B35="","",'各会計、関係団体の財政状況及び健全化判断比率'!B35)</f>
        <v>上九一色簡易水道事業特別会計</v>
      </c>
      <c r="BH36" s="385"/>
      <c r="BI36" s="385"/>
      <c r="BJ36" s="385"/>
      <c r="BK36" s="385"/>
      <c r="BL36" s="385"/>
      <c r="BM36" s="385"/>
      <c r="BN36" s="385"/>
      <c r="BO36" s="385"/>
      <c r="BP36" s="385"/>
      <c r="BQ36" s="385"/>
      <c r="BR36" s="385"/>
      <c r="BS36" s="385"/>
      <c r="BT36" s="385"/>
      <c r="BU36" s="385"/>
      <c r="BV36" s="213"/>
      <c r="BW36" s="386">
        <f t="shared" si="2"/>
        <v>22</v>
      </c>
      <c r="BX36" s="386"/>
      <c r="BY36" s="385" t="str">
        <f>IF('各会計、関係団体の財政状況及び健全化判断比率'!B70="","",'各会計、関係団体の財政状況及び健全化判断比率'!B70)</f>
        <v>富士五湖広域行政事務組合（富士五湖聖苑特別会計）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f>IF(E37="","",C36+1)</f>
        <v>4</v>
      </c>
      <c r="D37" s="386"/>
      <c r="E37" s="385" t="str">
        <f>IF('各会計、関係団体の財政状況及び健全化判断比率'!B10="","",'各会計、関係団体の財政状況及び健全化判断比率'!B10)</f>
        <v>船津公園墓地事業特別会計</v>
      </c>
      <c r="F37" s="385"/>
      <c r="G37" s="385"/>
      <c r="H37" s="385"/>
      <c r="I37" s="385"/>
      <c r="J37" s="385"/>
      <c r="K37" s="385"/>
      <c r="L37" s="385"/>
      <c r="M37" s="385"/>
      <c r="N37" s="385"/>
      <c r="O37" s="385"/>
      <c r="P37" s="385"/>
      <c r="Q37" s="385"/>
      <c r="R37" s="385"/>
      <c r="S37" s="385"/>
      <c r="T37" s="213"/>
      <c r="U37" s="386">
        <f t="shared" si="4"/>
        <v>13</v>
      </c>
      <c r="V37" s="386"/>
      <c r="W37" s="385" t="str">
        <f>IF('各会計、関係団体の財政状況及び健全化判断比率'!B31="","",'各会計、関係団体の財政状況及び健全化判断比率'!B31)</f>
        <v>介護予防支援事業特別会計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18</v>
      </c>
      <c r="BF37" s="386"/>
      <c r="BG37" s="385" t="str">
        <f>IF('各会計、関係団体の財政状況及び健全化判断比率'!B36="","",'各会計、関係団体の財政状況及び健全化判断比率'!B36)</f>
        <v>下水道事業特別会計</v>
      </c>
      <c r="BH37" s="385"/>
      <c r="BI37" s="385"/>
      <c r="BJ37" s="385"/>
      <c r="BK37" s="385"/>
      <c r="BL37" s="385"/>
      <c r="BM37" s="385"/>
      <c r="BN37" s="385"/>
      <c r="BO37" s="385"/>
      <c r="BP37" s="385"/>
      <c r="BQ37" s="385"/>
      <c r="BR37" s="385"/>
      <c r="BS37" s="385"/>
      <c r="BT37" s="385"/>
      <c r="BU37" s="385"/>
      <c r="BV37" s="213"/>
      <c r="BW37" s="386">
        <f t="shared" si="2"/>
        <v>23</v>
      </c>
      <c r="BX37" s="386"/>
      <c r="BY37" s="385" t="str">
        <f>IF('各会計、関係団体の財政状況及び健全化判断比率'!B71="","",'各会計、関係団体の財政状況及び健全化判断比率'!B71)</f>
        <v>河口湖南中学校組合（一般会計）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f t="shared" ref="C38:C43" si="5">IF(E38="","",C37+1)</f>
        <v>5</v>
      </c>
      <c r="D38" s="386"/>
      <c r="E38" s="385" t="str">
        <f>IF('各会計、関係団体の財政状況及び健全化判断比率'!B11="","",'各会計、関係団体の財政状況及び健全化判断比率'!B11)</f>
        <v>小立公園墓地事業特別会計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19</v>
      </c>
      <c r="BF38" s="386"/>
      <c r="BG38" s="385" t="str">
        <f>IF('各会計、関係団体の財政状況及び健全化判断比率'!B37="","",'各会計、関係団体の財政状況及び健全化判断比率'!B37)</f>
        <v>精進特定環境保全公共下水道事業特別会計</v>
      </c>
      <c r="BH38" s="385"/>
      <c r="BI38" s="385"/>
      <c r="BJ38" s="385"/>
      <c r="BK38" s="385"/>
      <c r="BL38" s="385"/>
      <c r="BM38" s="385"/>
      <c r="BN38" s="385"/>
      <c r="BO38" s="385"/>
      <c r="BP38" s="385"/>
      <c r="BQ38" s="385"/>
      <c r="BR38" s="385"/>
      <c r="BS38" s="385"/>
      <c r="BT38" s="385"/>
      <c r="BU38" s="385"/>
      <c r="BV38" s="213"/>
      <c r="BW38" s="386">
        <f t="shared" si="2"/>
        <v>24</v>
      </c>
      <c r="BX38" s="386"/>
      <c r="BY38" s="385" t="str">
        <f>IF('各会計、関係団体の財政状況及び健全化判断比率'!B72="","",'各会計、関係団体の財政状況及び健全化判断比率'!B72)</f>
        <v>山梨県市町村総合事務組合　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f t="shared" si="5"/>
        <v>6</v>
      </c>
      <c r="D39" s="386"/>
      <c r="E39" s="385" t="str">
        <f>IF('各会計、関係団体の財政状況及び健全化判断比率'!B12="","",'各会計、関係団体の財政状況及び健全化判断比率'!B12)</f>
        <v>勝山墓地事業特別会計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25</v>
      </c>
      <c r="BX39" s="386"/>
      <c r="BY39" s="385" t="str">
        <f>IF('各会計、関係団体の財政状況及び健全化判断比率'!B73="","",'各会計、関係団体の財政状況及び健全化判断比率'!B73)</f>
        <v>山梨県市町村総合事務組合　行政手続きの電子化事業及び会館管理・研修事業特別会計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f t="shared" si="5"/>
        <v>7</v>
      </c>
      <c r="D40" s="386"/>
      <c r="E40" s="385" t="str">
        <f>IF('各会計、関係団体の財政状況及び健全化判断比率'!B13="","",'各会計、関係団体の財政状況及び健全化判断比率'!B13)</f>
        <v>河口湖治水事業特別会計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26</v>
      </c>
      <c r="BX40" s="386"/>
      <c r="BY40" s="385" t="str">
        <f>IF('各会計、関係団体の財政状況及び健全化判断比率'!B74="","",'各会計、関係団体の財政状況及び健全化判断比率'!B74)</f>
        <v>山梨県市町村総合事務組合　一般廃棄物最終処分場事業特別会計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f t="shared" si="5"/>
        <v>8</v>
      </c>
      <c r="D41" s="386"/>
      <c r="E41" s="385" t="str">
        <f>IF('各会計、関係団体の財政状況及び健全化判断比率'!B14="","",'各会計、関係団体の財政状況及び健全化判断比率'!B14)</f>
        <v>小立簡易郵便局事業特別会計</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27</v>
      </c>
      <c r="BX41" s="386"/>
      <c r="BY41" s="385" t="str">
        <f>IF('各会計、関係団体の財政状況及び健全化判断比率'!B75="","",'各会計、関係団体の財政状況及び健全化判断比率'!B75)</f>
        <v>山梨県市町村総合事務組合　入札参加資格審査事業特別会計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f t="shared" si="5"/>
        <v>9</v>
      </c>
      <c r="D42" s="386"/>
      <c r="E42" s="385" t="str">
        <f>IF('各会計、関係団体の財政状況及び健全化判断比率'!B15="","",'各会計、関係団体の財政状況及び健全化判断比率'!B15)</f>
        <v>富士ヶ嶺簡易郵便局事業特別会計</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28</v>
      </c>
      <c r="BX42" s="386"/>
      <c r="BY42" s="385" t="str">
        <f>IF('各会計、関係団体の財政状況及び健全化判断比率'!B76="","",'各会計、関係団体の財政状況及び健全化判断比率'!B76)</f>
        <v>山梨県市町村総合事務組合　交通災害共済事業特別会計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29</v>
      </c>
      <c r="BX43" s="386"/>
      <c r="BY43" s="385" t="str">
        <f>IF('各会計、関係団体の財政状況及び健全化判断比率'!B77="","",'各会計、関係団体の財政状況及び健全化判断比率'!B77)</f>
        <v>青木が原ごみ処理組合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Yb4j/fQcYSeRz+eo4NQt8Dfce8LT+O8ViNqaYzMQaSS1jQhKTUizKClUh6mqDtlU+KeNU9T5HqJ4dg0F0aOMMw==" saltValue="ziGnNrEqqjVOfK3n8qdM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06" t="s">
        <v>575</v>
      </c>
      <c r="D34" s="1206"/>
      <c r="E34" s="1207"/>
      <c r="F34" s="32">
        <v>6.36</v>
      </c>
      <c r="G34" s="33">
        <v>8.5</v>
      </c>
      <c r="H34" s="33">
        <v>10.1</v>
      </c>
      <c r="I34" s="33">
        <v>13.12</v>
      </c>
      <c r="J34" s="34">
        <v>13.46</v>
      </c>
      <c r="K34" s="22"/>
      <c r="L34" s="22"/>
      <c r="M34" s="22"/>
      <c r="N34" s="22"/>
      <c r="O34" s="22"/>
      <c r="P34" s="22"/>
    </row>
    <row r="35" spans="1:16" ht="39" customHeight="1">
      <c r="A35" s="22"/>
      <c r="B35" s="35"/>
      <c r="C35" s="1200" t="s">
        <v>576</v>
      </c>
      <c r="D35" s="1201"/>
      <c r="E35" s="1202"/>
      <c r="F35" s="36">
        <v>3.47</v>
      </c>
      <c r="G35" s="37">
        <v>3.62</v>
      </c>
      <c r="H35" s="37">
        <v>4.45</v>
      </c>
      <c r="I35" s="37">
        <v>5.14</v>
      </c>
      <c r="J35" s="38">
        <v>5.49</v>
      </c>
      <c r="K35" s="22"/>
      <c r="L35" s="22"/>
      <c r="M35" s="22"/>
      <c r="N35" s="22"/>
      <c r="O35" s="22"/>
      <c r="P35" s="22"/>
    </row>
    <row r="36" spans="1:16" ht="39" customHeight="1">
      <c r="A36" s="22"/>
      <c r="B36" s="35"/>
      <c r="C36" s="1200" t="s">
        <v>577</v>
      </c>
      <c r="D36" s="1201"/>
      <c r="E36" s="1202"/>
      <c r="F36" s="36">
        <v>1.29</v>
      </c>
      <c r="G36" s="37">
        <v>2.08</v>
      </c>
      <c r="H36" s="37">
        <v>2.94</v>
      </c>
      <c r="I36" s="37">
        <v>2.0699999999999998</v>
      </c>
      <c r="J36" s="38">
        <v>2.21</v>
      </c>
      <c r="K36" s="22"/>
      <c r="L36" s="22"/>
      <c r="M36" s="22"/>
      <c r="N36" s="22"/>
      <c r="O36" s="22"/>
      <c r="P36" s="22"/>
    </row>
    <row r="37" spans="1:16" ht="39" customHeight="1">
      <c r="A37" s="22"/>
      <c r="B37" s="35"/>
      <c r="C37" s="1200" t="s">
        <v>578</v>
      </c>
      <c r="D37" s="1201"/>
      <c r="E37" s="1202"/>
      <c r="F37" s="36">
        <v>1.03</v>
      </c>
      <c r="G37" s="37">
        <v>1.1399999999999999</v>
      </c>
      <c r="H37" s="37">
        <v>1.43</v>
      </c>
      <c r="I37" s="37">
        <v>2.57</v>
      </c>
      <c r="J37" s="38">
        <v>1.82</v>
      </c>
      <c r="K37" s="22"/>
      <c r="L37" s="22"/>
      <c r="M37" s="22"/>
      <c r="N37" s="22"/>
      <c r="O37" s="22"/>
      <c r="P37" s="22"/>
    </row>
    <row r="38" spans="1:16" ht="39" customHeight="1">
      <c r="A38" s="22"/>
      <c r="B38" s="35"/>
      <c r="C38" s="1200" t="s">
        <v>579</v>
      </c>
      <c r="D38" s="1201"/>
      <c r="E38" s="1202"/>
      <c r="F38" s="36">
        <v>0.7</v>
      </c>
      <c r="G38" s="37">
        <v>0.36</v>
      </c>
      <c r="H38" s="37">
        <v>0</v>
      </c>
      <c r="I38" s="37">
        <v>0.32</v>
      </c>
      <c r="J38" s="38">
        <v>0.5</v>
      </c>
      <c r="K38" s="22"/>
      <c r="L38" s="22"/>
      <c r="M38" s="22"/>
      <c r="N38" s="22"/>
      <c r="O38" s="22"/>
      <c r="P38" s="22"/>
    </row>
    <row r="39" spans="1:16" ht="39" customHeight="1">
      <c r="A39" s="22"/>
      <c r="B39" s="35"/>
      <c r="C39" s="1200" t="s">
        <v>580</v>
      </c>
      <c r="D39" s="1201"/>
      <c r="E39" s="1202"/>
      <c r="F39" s="36">
        <v>0.22</v>
      </c>
      <c r="G39" s="37">
        <v>0.23</v>
      </c>
      <c r="H39" s="37">
        <v>0.25</v>
      </c>
      <c r="I39" s="37">
        <v>0.27</v>
      </c>
      <c r="J39" s="38">
        <v>0.28000000000000003</v>
      </c>
      <c r="K39" s="22"/>
      <c r="L39" s="22"/>
      <c r="M39" s="22"/>
      <c r="N39" s="22"/>
      <c r="O39" s="22"/>
      <c r="P39" s="22"/>
    </row>
    <row r="40" spans="1:16" ht="39" customHeight="1">
      <c r="A40" s="22"/>
      <c r="B40" s="35"/>
      <c r="C40" s="1200" t="s">
        <v>581</v>
      </c>
      <c r="D40" s="1201"/>
      <c r="E40" s="1202"/>
      <c r="F40" s="36" t="s">
        <v>527</v>
      </c>
      <c r="G40" s="37">
        <v>0.42</v>
      </c>
      <c r="H40" s="37">
        <v>0.61</v>
      </c>
      <c r="I40" s="37">
        <v>0.41</v>
      </c>
      <c r="J40" s="38">
        <v>0.24</v>
      </c>
      <c r="K40" s="22"/>
      <c r="L40" s="22"/>
      <c r="M40" s="22"/>
      <c r="N40" s="22"/>
      <c r="O40" s="22"/>
      <c r="P40" s="22"/>
    </row>
    <row r="41" spans="1:16" ht="39" customHeight="1">
      <c r="A41" s="22"/>
      <c r="B41" s="35"/>
      <c r="C41" s="1200" t="s">
        <v>582</v>
      </c>
      <c r="D41" s="1201"/>
      <c r="E41" s="1202"/>
      <c r="F41" s="36">
        <v>0.13</v>
      </c>
      <c r="G41" s="37">
        <v>0.2</v>
      </c>
      <c r="H41" s="37">
        <v>0.34</v>
      </c>
      <c r="I41" s="37">
        <v>0.18</v>
      </c>
      <c r="J41" s="38">
        <v>0.15</v>
      </c>
      <c r="K41" s="22"/>
      <c r="L41" s="22"/>
      <c r="M41" s="22"/>
      <c r="N41" s="22"/>
      <c r="O41" s="22"/>
      <c r="P41" s="22"/>
    </row>
    <row r="42" spans="1:16" ht="39" customHeight="1">
      <c r="A42" s="22"/>
      <c r="B42" s="39"/>
      <c r="C42" s="1200" t="s">
        <v>583</v>
      </c>
      <c r="D42" s="1201"/>
      <c r="E42" s="1202"/>
      <c r="F42" s="36" t="s">
        <v>527</v>
      </c>
      <c r="G42" s="37" t="s">
        <v>527</v>
      </c>
      <c r="H42" s="37" t="s">
        <v>527</v>
      </c>
      <c r="I42" s="37" t="s">
        <v>527</v>
      </c>
      <c r="J42" s="38" t="s">
        <v>527</v>
      </c>
      <c r="K42" s="22"/>
      <c r="L42" s="22"/>
      <c r="M42" s="22"/>
      <c r="N42" s="22"/>
      <c r="O42" s="22"/>
      <c r="P42" s="22"/>
    </row>
    <row r="43" spans="1:16" ht="39" customHeight="1" thickBot="1">
      <c r="A43" s="22"/>
      <c r="B43" s="40"/>
      <c r="C43" s="1203" t="s">
        <v>584</v>
      </c>
      <c r="D43" s="1204"/>
      <c r="E43" s="1205"/>
      <c r="F43" s="41">
        <v>0.93</v>
      </c>
      <c r="G43" s="42">
        <v>0.43</v>
      </c>
      <c r="H43" s="42">
        <v>0.52</v>
      </c>
      <c r="I43" s="42">
        <v>0.51</v>
      </c>
      <c r="J43" s="43">
        <v>0.56999999999999995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rVofsgobZkQxTOerdG3cqAsCsW1WaGJ7tZWkXV84i1GweiaS/bKvt2tEpTG1BGjORYOkgRbfqFLvG7+IM6yuA==" saltValue="OELNXIi5yW6e6Ylofygf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26" t="s">
        <v>11</v>
      </c>
      <c r="C45" s="1227"/>
      <c r="D45" s="58"/>
      <c r="E45" s="1232" t="s">
        <v>12</v>
      </c>
      <c r="F45" s="1232"/>
      <c r="G45" s="1232"/>
      <c r="H45" s="1232"/>
      <c r="I45" s="1232"/>
      <c r="J45" s="1233"/>
      <c r="K45" s="59">
        <v>1469</v>
      </c>
      <c r="L45" s="60">
        <v>1482</v>
      </c>
      <c r="M45" s="60">
        <v>1478</v>
      </c>
      <c r="N45" s="60">
        <v>1506</v>
      </c>
      <c r="O45" s="61">
        <v>1540</v>
      </c>
      <c r="P45" s="48"/>
      <c r="Q45" s="48"/>
      <c r="R45" s="48"/>
      <c r="S45" s="48"/>
      <c r="T45" s="48"/>
      <c r="U45" s="48"/>
    </row>
    <row r="46" spans="1:21" ht="30.75" customHeight="1">
      <c r="A46" s="48"/>
      <c r="B46" s="1228"/>
      <c r="C46" s="1229"/>
      <c r="D46" s="62"/>
      <c r="E46" s="1210" t="s">
        <v>13</v>
      </c>
      <c r="F46" s="1210"/>
      <c r="G46" s="1210"/>
      <c r="H46" s="1210"/>
      <c r="I46" s="1210"/>
      <c r="J46" s="1211"/>
      <c r="K46" s="63" t="s">
        <v>527</v>
      </c>
      <c r="L46" s="64" t="s">
        <v>527</v>
      </c>
      <c r="M46" s="64" t="s">
        <v>527</v>
      </c>
      <c r="N46" s="64" t="s">
        <v>527</v>
      </c>
      <c r="O46" s="65" t="s">
        <v>527</v>
      </c>
      <c r="P46" s="48"/>
      <c r="Q46" s="48"/>
      <c r="R46" s="48"/>
      <c r="S46" s="48"/>
      <c r="T46" s="48"/>
      <c r="U46" s="48"/>
    </row>
    <row r="47" spans="1:21" ht="30.75" customHeight="1">
      <c r="A47" s="48"/>
      <c r="B47" s="1228"/>
      <c r="C47" s="1229"/>
      <c r="D47" s="62"/>
      <c r="E47" s="1210" t="s">
        <v>14</v>
      </c>
      <c r="F47" s="1210"/>
      <c r="G47" s="1210"/>
      <c r="H47" s="1210"/>
      <c r="I47" s="1210"/>
      <c r="J47" s="1211"/>
      <c r="K47" s="63" t="s">
        <v>527</v>
      </c>
      <c r="L47" s="64" t="s">
        <v>527</v>
      </c>
      <c r="M47" s="64" t="s">
        <v>527</v>
      </c>
      <c r="N47" s="64" t="s">
        <v>527</v>
      </c>
      <c r="O47" s="65" t="s">
        <v>527</v>
      </c>
      <c r="P47" s="48"/>
      <c r="Q47" s="48"/>
      <c r="R47" s="48"/>
      <c r="S47" s="48"/>
      <c r="T47" s="48"/>
      <c r="U47" s="48"/>
    </row>
    <row r="48" spans="1:21" ht="30.75" customHeight="1">
      <c r="A48" s="48"/>
      <c r="B48" s="1228"/>
      <c r="C48" s="1229"/>
      <c r="D48" s="62"/>
      <c r="E48" s="1210" t="s">
        <v>15</v>
      </c>
      <c r="F48" s="1210"/>
      <c r="G48" s="1210"/>
      <c r="H48" s="1210"/>
      <c r="I48" s="1210"/>
      <c r="J48" s="1211"/>
      <c r="K48" s="63">
        <v>283</v>
      </c>
      <c r="L48" s="64">
        <v>273</v>
      </c>
      <c r="M48" s="64">
        <v>302</v>
      </c>
      <c r="N48" s="64">
        <v>352</v>
      </c>
      <c r="O48" s="65">
        <v>356</v>
      </c>
      <c r="P48" s="48"/>
      <c r="Q48" s="48"/>
      <c r="R48" s="48"/>
      <c r="S48" s="48"/>
      <c r="T48" s="48"/>
      <c r="U48" s="48"/>
    </row>
    <row r="49" spans="1:21" ht="30.75" customHeight="1">
      <c r="A49" s="48"/>
      <c r="B49" s="1228"/>
      <c r="C49" s="1229"/>
      <c r="D49" s="62"/>
      <c r="E49" s="1210" t="s">
        <v>16</v>
      </c>
      <c r="F49" s="1210"/>
      <c r="G49" s="1210"/>
      <c r="H49" s="1210"/>
      <c r="I49" s="1210"/>
      <c r="J49" s="1211"/>
      <c r="K49" s="63">
        <v>21</v>
      </c>
      <c r="L49" s="64">
        <v>56</v>
      </c>
      <c r="M49" s="64">
        <v>57</v>
      </c>
      <c r="N49" s="64">
        <v>67</v>
      </c>
      <c r="O49" s="65">
        <v>66</v>
      </c>
      <c r="P49" s="48"/>
      <c r="Q49" s="48"/>
      <c r="R49" s="48"/>
      <c r="S49" s="48"/>
      <c r="T49" s="48"/>
      <c r="U49" s="48"/>
    </row>
    <row r="50" spans="1:21" ht="30.75" customHeight="1">
      <c r="A50" s="48"/>
      <c r="B50" s="1228"/>
      <c r="C50" s="1229"/>
      <c r="D50" s="62"/>
      <c r="E50" s="1210" t="s">
        <v>17</v>
      </c>
      <c r="F50" s="1210"/>
      <c r="G50" s="1210"/>
      <c r="H50" s="1210"/>
      <c r="I50" s="1210"/>
      <c r="J50" s="1211"/>
      <c r="K50" s="63">
        <v>124</v>
      </c>
      <c r="L50" s="64">
        <v>124</v>
      </c>
      <c r="M50" s="64">
        <v>100</v>
      </c>
      <c r="N50" s="64">
        <v>89</v>
      </c>
      <c r="O50" s="65">
        <v>88</v>
      </c>
      <c r="P50" s="48"/>
      <c r="Q50" s="48"/>
      <c r="R50" s="48"/>
      <c r="S50" s="48"/>
      <c r="T50" s="48"/>
      <c r="U50" s="48"/>
    </row>
    <row r="51" spans="1:21" ht="30.75" customHeight="1">
      <c r="A51" s="48"/>
      <c r="B51" s="1230"/>
      <c r="C51" s="1231"/>
      <c r="D51" s="66"/>
      <c r="E51" s="1210" t="s">
        <v>18</v>
      </c>
      <c r="F51" s="1210"/>
      <c r="G51" s="1210"/>
      <c r="H51" s="1210"/>
      <c r="I51" s="1210"/>
      <c r="J51" s="1211"/>
      <c r="K51" s="63" t="s">
        <v>527</v>
      </c>
      <c r="L51" s="64" t="s">
        <v>527</v>
      </c>
      <c r="M51" s="64" t="s">
        <v>527</v>
      </c>
      <c r="N51" s="64" t="s">
        <v>527</v>
      </c>
      <c r="O51" s="65" t="s">
        <v>527</v>
      </c>
      <c r="P51" s="48"/>
      <c r="Q51" s="48"/>
      <c r="R51" s="48"/>
      <c r="S51" s="48"/>
      <c r="T51" s="48"/>
      <c r="U51" s="48"/>
    </row>
    <row r="52" spans="1:21" ht="30.75" customHeight="1">
      <c r="A52" s="48"/>
      <c r="B52" s="1208" t="s">
        <v>19</v>
      </c>
      <c r="C52" s="1209"/>
      <c r="D52" s="66"/>
      <c r="E52" s="1210" t="s">
        <v>20</v>
      </c>
      <c r="F52" s="1210"/>
      <c r="G52" s="1210"/>
      <c r="H52" s="1210"/>
      <c r="I52" s="1210"/>
      <c r="J52" s="1211"/>
      <c r="K52" s="63">
        <v>1345</v>
      </c>
      <c r="L52" s="64">
        <v>1389</v>
      </c>
      <c r="M52" s="64">
        <v>1398</v>
      </c>
      <c r="N52" s="64">
        <v>1455</v>
      </c>
      <c r="O52" s="65">
        <v>1466</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552</v>
      </c>
      <c r="L53" s="69">
        <v>546</v>
      </c>
      <c r="M53" s="69">
        <v>539</v>
      </c>
      <c r="N53" s="69">
        <v>559</v>
      </c>
      <c r="O53" s="70">
        <v>584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16" t="s">
        <v>25</v>
      </c>
      <c r="C57" s="1217"/>
      <c r="D57" s="1220" t="s">
        <v>26</v>
      </c>
      <c r="E57" s="1221"/>
      <c r="F57" s="1221"/>
      <c r="G57" s="1221"/>
      <c r="H57" s="1221"/>
      <c r="I57" s="1221"/>
      <c r="J57" s="1222"/>
      <c r="K57" s="82" t="s">
        <v>613</v>
      </c>
      <c r="L57" s="83" t="s">
        <v>613</v>
      </c>
      <c r="M57" s="83" t="s">
        <v>613</v>
      </c>
      <c r="N57" s="83" t="s">
        <v>613</v>
      </c>
      <c r="O57" s="84" t="s">
        <v>613</v>
      </c>
    </row>
    <row r="58" spans="1:21" ht="31.5" customHeight="1" thickBot="1">
      <c r="B58" s="1218"/>
      <c r="C58" s="1219"/>
      <c r="D58" s="1223" t="s">
        <v>27</v>
      </c>
      <c r="E58" s="1224"/>
      <c r="F58" s="1224"/>
      <c r="G58" s="1224"/>
      <c r="H58" s="1224"/>
      <c r="I58" s="1224"/>
      <c r="J58" s="1225"/>
      <c r="K58" s="85" t="s">
        <v>613</v>
      </c>
      <c r="L58" s="86" t="s">
        <v>613</v>
      </c>
      <c r="M58" s="86" t="s">
        <v>613</v>
      </c>
      <c r="N58" s="86" t="s">
        <v>613</v>
      </c>
      <c r="O58" s="87" t="s">
        <v>613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IFpjdZkfuRiAEsYnV4dWnm+yM0EDLTfsctbtQAXgoq5Zsr0c+xpvL+pqyV7735ajlven1NDpsT+AXiK7Y5w3A==" saltValue="naLFT0WK/PYqk23+5hpy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569</v>
      </c>
      <c r="J40" s="99" t="s">
        <v>570</v>
      </c>
      <c r="K40" s="99" t="s">
        <v>571</v>
      </c>
      <c r="L40" s="99" t="s">
        <v>572</v>
      </c>
      <c r="M40" s="100" t="s">
        <v>573</v>
      </c>
    </row>
    <row r="41" spans="2:13" ht="27.75" customHeight="1">
      <c r="B41" s="1246" t="s">
        <v>30</v>
      </c>
      <c r="C41" s="1247"/>
      <c r="D41" s="101"/>
      <c r="E41" s="1248" t="s">
        <v>31</v>
      </c>
      <c r="F41" s="1248"/>
      <c r="G41" s="1248"/>
      <c r="H41" s="1249"/>
      <c r="I41" s="102">
        <v>16910</v>
      </c>
      <c r="J41" s="103">
        <v>17114</v>
      </c>
      <c r="K41" s="103">
        <v>17447</v>
      </c>
      <c r="L41" s="103">
        <v>17952</v>
      </c>
      <c r="M41" s="104">
        <v>18344</v>
      </c>
    </row>
    <row r="42" spans="2:13" ht="27.75" customHeight="1">
      <c r="B42" s="1236"/>
      <c r="C42" s="1237"/>
      <c r="D42" s="105"/>
      <c r="E42" s="1240" t="s">
        <v>32</v>
      </c>
      <c r="F42" s="1240"/>
      <c r="G42" s="1240"/>
      <c r="H42" s="1241"/>
      <c r="I42" s="106">
        <v>650</v>
      </c>
      <c r="J42" s="107">
        <v>651</v>
      </c>
      <c r="K42" s="107">
        <v>548</v>
      </c>
      <c r="L42" s="107">
        <v>459</v>
      </c>
      <c r="M42" s="108">
        <v>371</v>
      </c>
    </row>
    <row r="43" spans="2:13" ht="27.75" customHeight="1">
      <c r="B43" s="1236"/>
      <c r="C43" s="1237"/>
      <c r="D43" s="105"/>
      <c r="E43" s="1240" t="s">
        <v>33</v>
      </c>
      <c r="F43" s="1240"/>
      <c r="G43" s="1240"/>
      <c r="H43" s="1241"/>
      <c r="I43" s="106">
        <v>4700</v>
      </c>
      <c r="J43" s="107">
        <v>4297</v>
      </c>
      <c r="K43" s="107">
        <v>4306</v>
      </c>
      <c r="L43" s="107">
        <v>4518</v>
      </c>
      <c r="M43" s="108">
        <v>4774</v>
      </c>
    </row>
    <row r="44" spans="2:13" ht="27.75" customHeight="1">
      <c r="B44" s="1236"/>
      <c r="C44" s="1237"/>
      <c r="D44" s="105"/>
      <c r="E44" s="1240" t="s">
        <v>34</v>
      </c>
      <c r="F44" s="1240"/>
      <c r="G44" s="1240"/>
      <c r="H44" s="1241"/>
      <c r="I44" s="106">
        <v>885</v>
      </c>
      <c r="J44" s="107">
        <v>830</v>
      </c>
      <c r="K44" s="107">
        <v>813</v>
      </c>
      <c r="L44" s="107">
        <v>795</v>
      </c>
      <c r="M44" s="108">
        <v>809</v>
      </c>
    </row>
    <row r="45" spans="2:13" ht="27.75" customHeight="1">
      <c r="B45" s="1236"/>
      <c r="C45" s="1237"/>
      <c r="D45" s="105"/>
      <c r="E45" s="1240" t="s">
        <v>35</v>
      </c>
      <c r="F45" s="1240"/>
      <c r="G45" s="1240"/>
      <c r="H45" s="1241"/>
      <c r="I45" s="106">
        <v>1548</v>
      </c>
      <c r="J45" s="107">
        <v>1434</v>
      </c>
      <c r="K45" s="107">
        <v>1418</v>
      </c>
      <c r="L45" s="107">
        <v>1415</v>
      </c>
      <c r="M45" s="108">
        <v>1410</v>
      </c>
    </row>
    <row r="46" spans="2:13" ht="27.75" customHeight="1">
      <c r="B46" s="1236"/>
      <c r="C46" s="1237"/>
      <c r="D46" s="109"/>
      <c r="E46" s="1240" t="s">
        <v>36</v>
      </c>
      <c r="F46" s="1240"/>
      <c r="G46" s="1240"/>
      <c r="H46" s="1241"/>
      <c r="I46" s="106" t="s">
        <v>527</v>
      </c>
      <c r="J46" s="107" t="s">
        <v>527</v>
      </c>
      <c r="K46" s="107" t="s">
        <v>527</v>
      </c>
      <c r="L46" s="107" t="s">
        <v>527</v>
      </c>
      <c r="M46" s="108" t="s">
        <v>527</v>
      </c>
    </row>
    <row r="47" spans="2:13" ht="27.75" customHeight="1">
      <c r="B47" s="1236"/>
      <c r="C47" s="1237"/>
      <c r="D47" s="110"/>
      <c r="E47" s="1250" t="s">
        <v>37</v>
      </c>
      <c r="F47" s="1251"/>
      <c r="G47" s="1251"/>
      <c r="H47" s="1252"/>
      <c r="I47" s="106" t="s">
        <v>527</v>
      </c>
      <c r="J47" s="107" t="s">
        <v>527</v>
      </c>
      <c r="K47" s="107" t="s">
        <v>527</v>
      </c>
      <c r="L47" s="107" t="s">
        <v>527</v>
      </c>
      <c r="M47" s="108" t="s">
        <v>527</v>
      </c>
    </row>
    <row r="48" spans="2:13" ht="27.75" customHeight="1">
      <c r="B48" s="1236"/>
      <c r="C48" s="1237"/>
      <c r="D48" s="105"/>
      <c r="E48" s="1240" t="s">
        <v>38</v>
      </c>
      <c r="F48" s="1240"/>
      <c r="G48" s="1240"/>
      <c r="H48" s="1241"/>
      <c r="I48" s="106" t="s">
        <v>527</v>
      </c>
      <c r="J48" s="107" t="s">
        <v>527</v>
      </c>
      <c r="K48" s="107" t="s">
        <v>527</v>
      </c>
      <c r="L48" s="107" t="s">
        <v>527</v>
      </c>
      <c r="M48" s="108" t="s">
        <v>527</v>
      </c>
    </row>
    <row r="49" spans="2:13" ht="27.75" customHeight="1">
      <c r="B49" s="1238"/>
      <c r="C49" s="1239"/>
      <c r="D49" s="105"/>
      <c r="E49" s="1240" t="s">
        <v>39</v>
      </c>
      <c r="F49" s="1240"/>
      <c r="G49" s="1240"/>
      <c r="H49" s="1241"/>
      <c r="I49" s="106" t="s">
        <v>527</v>
      </c>
      <c r="J49" s="107" t="s">
        <v>527</v>
      </c>
      <c r="K49" s="107" t="s">
        <v>527</v>
      </c>
      <c r="L49" s="107" t="s">
        <v>527</v>
      </c>
      <c r="M49" s="108" t="s">
        <v>527</v>
      </c>
    </row>
    <row r="50" spans="2:13" ht="27.75" customHeight="1">
      <c r="B50" s="1234" t="s">
        <v>40</v>
      </c>
      <c r="C50" s="1235"/>
      <c r="D50" s="111"/>
      <c r="E50" s="1240" t="s">
        <v>41</v>
      </c>
      <c r="F50" s="1240"/>
      <c r="G50" s="1240"/>
      <c r="H50" s="1241"/>
      <c r="I50" s="106">
        <v>3592</v>
      </c>
      <c r="J50" s="107">
        <v>3685</v>
      </c>
      <c r="K50" s="107">
        <v>3843</v>
      </c>
      <c r="L50" s="107">
        <v>4287</v>
      </c>
      <c r="M50" s="108">
        <v>4396</v>
      </c>
    </row>
    <row r="51" spans="2:13" ht="27.75" customHeight="1">
      <c r="B51" s="1236"/>
      <c r="C51" s="1237"/>
      <c r="D51" s="105"/>
      <c r="E51" s="1240" t="s">
        <v>42</v>
      </c>
      <c r="F51" s="1240"/>
      <c r="G51" s="1240"/>
      <c r="H51" s="1241"/>
      <c r="I51" s="106">
        <v>237</v>
      </c>
      <c r="J51" s="107">
        <v>224</v>
      </c>
      <c r="K51" s="107">
        <v>210</v>
      </c>
      <c r="L51" s="107">
        <v>196</v>
      </c>
      <c r="M51" s="108">
        <v>183</v>
      </c>
    </row>
    <row r="52" spans="2:13" ht="27.75" customHeight="1">
      <c r="B52" s="1238"/>
      <c r="C52" s="1239"/>
      <c r="D52" s="105"/>
      <c r="E52" s="1240" t="s">
        <v>43</v>
      </c>
      <c r="F52" s="1240"/>
      <c r="G52" s="1240"/>
      <c r="H52" s="1241"/>
      <c r="I52" s="106">
        <v>16871</v>
      </c>
      <c r="J52" s="107">
        <v>16968</v>
      </c>
      <c r="K52" s="107">
        <v>16960</v>
      </c>
      <c r="L52" s="107">
        <v>17348</v>
      </c>
      <c r="M52" s="108">
        <v>17443</v>
      </c>
    </row>
    <row r="53" spans="2:13" ht="27.75" customHeight="1" thickBot="1">
      <c r="B53" s="1242" t="s">
        <v>44</v>
      </c>
      <c r="C53" s="1243"/>
      <c r="D53" s="112"/>
      <c r="E53" s="1244" t="s">
        <v>45</v>
      </c>
      <c r="F53" s="1244"/>
      <c r="G53" s="1244"/>
      <c r="H53" s="1245"/>
      <c r="I53" s="113">
        <v>3992</v>
      </c>
      <c r="J53" s="114">
        <v>3450</v>
      </c>
      <c r="K53" s="114">
        <v>3519</v>
      </c>
      <c r="L53" s="114">
        <v>3306</v>
      </c>
      <c r="M53" s="115">
        <v>3686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bZ4MhNY04a/p8VNSmKEEqu4xcLDr7/x8SwjVnwVUh0kiumjC5zwxp3olJM2RaP5tQJGTCAbEFYzwesNllW4yg==" saltValue="uYGbtDSDJcWjPvzQfAMv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571</v>
      </c>
      <c r="G54" s="124" t="s">
        <v>572</v>
      </c>
      <c r="H54" s="125" t="s">
        <v>573</v>
      </c>
    </row>
    <row r="55" spans="2:8" ht="52.5" customHeight="1">
      <c r="B55" s="126"/>
      <c r="C55" s="1261" t="s">
        <v>48</v>
      </c>
      <c r="D55" s="1261"/>
      <c r="E55" s="1262"/>
      <c r="F55" s="127">
        <v>1556</v>
      </c>
      <c r="G55" s="127">
        <v>1558</v>
      </c>
      <c r="H55" s="128">
        <v>1560</v>
      </c>
    </row>
    <row r="56" spans="2:8" ht="52.5" customHeight="1">
      <c r="B56" s="129"/>
      <c r="C56" s="1263" t="s">
        <v>49</v>
      </c>
      <c r="D56" s="1263"/>
      <c r="E56" s="1264"/>
      <c r="F56" s="130">
        <v>713</v>
      </c>
      <c r="G56" s="130">
        <v>762</v>
      </c>
      <c r="H56" s="131">
        <v>762</v>
      </c>
    </row>
    <row r="57" spans="2:8" ht="53.25" customHeight="1">
      <c r="B57" s="129"/>
      <c r="C57" s="1265" t="s">
        <v>50</v>
      </c>
      <c r="D57" s="1265"/>
      <c r="E57" s="1266"/>
      <c r="F57" s="132">
        <v>3375</v>
      </c>
      <c r="G57" s="132">
        <v>3569</v>
      </c>
      <c r="H57" s="133">
        <v>3855</v>
      </c>
    </row>
    <row r="58" spans="2:8" ht="45.75" customHeight="1">
      <c r="B58" s="134"/>
      <c r="C58" s="1253" t="s">
        <v>608</v>
      </c>
      <c r="D58" s="1254"/>
      <c r="E58" s="1255"/>
      <c r="F58" s="135">
        <v>1761</v>
      </c>
      <c r="G58" s="135">
        <v>1941</v>
      </c>
      <c r="H58" s="136">
        <v>2121</v>
      </c>
    </row>
    <row r="59" spans="2:8" ht="45.75" customHeight="1">
      <c r="B59" s="134"/>
      <c r="C59" s="1253" t="s">
        <v>609</v>
      </c>
      <c r="D59" s="1254"/>
      <c r="E59" s="1255"/>
      <c r="F59" s="135">
        <v>716</v>
      </c>
      <c r="G59" s="135">
        <v>700</v>
      </c>
      <c r="H59" s="136">
        <v>751</v>
      </c>
    </row>
    <row r="60" spans="2:8" ht="45.75" customHeight="1">
      <c r="B60" s="134"/>
      <c r="C60" s="1253" t="s">
        <v>610</v>
      </c>
      <c r="D60" s="1254"/>
      <c r="E60" s="1255"/>
      <c r="F60" s="135">
        <v>406</v>
      </c>
      <c r="G60" s="135">
        <v>406</v>
      </c>
      <c r="H60" s="136">
        <v>406</v>
      </c>
    </row>
    <row r="61" spans="2:8" ht="45.75" customHeight="1">
      <c r="B61" s="134"/>
      <c r="C61" s="1253" t="s">
        <v>611</v>
      </c>
      <c r="D61" s="1254"/>
      <c r="E61" s="1255"/>
      <c r="F61" s="135">
        <v>201</v>
      </c>
      <c r="G61" s="135">
        <v>202</v>
      </c>
      <c r="H61" s="136">
        <v>233</v>
      </c>
    </row>
    <row r="62" spans="2:8" ht="45.75" customHeight="1" thickBot="1">
      <c r="B62" s="137"/>
      <c r="C62" s="1256" t="s">
        <v>612</v>
      </c>
      <c r="D62" s="1257"/>
      <c r="E62" s="1258"/>
      <c r="F62" s="138">
        <v>100</v>
      </c>
      <c r="G62" s="138">
        <v>100</v>
      </c>
      <c r="H62" s="139">
        <v>100</v>
      </c>
    </row>
    <row r="63" spans="2:8" ht="52.5" customHeight="1" thickBot="1">
      <c r="B63" s="140"/>
      <c r="C63" s="1259" t="s">
        <v>51</v>
      </c>
      <c r="D63" s="1259"/>
      <c r="E63" s="1260"/>
      <c r="F63" s="141">
        <v>5644</v>
      </c>
      <c r="G63" s="141">
        <v>5889</v>
      </c>
      <c r="H63" s="142">
        <v>6177</v>
      </c>
    </row>
    <row r="64" spans="2:8" ht="15" customHeight="1"/>
    <row r="65" ht="0" hidden="1" customHeight="1"/>
    <row r="66" ht="0" hidden="1" customHeight="1"/>
  </sheetData>
  <sheetProtection algorithmName="SHA-512" hashValue="8Xd2wDn9dUSXNC7TZwq59TQzcPyXpAEhbB0uT4sn+FMqm/PtMWPwyArOwZxqFWMM9NOH9W7qTfNOinZCcE3KcA==" saltValue="cvMSkr+UCNZz3Q+QSPNH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566</v>
      </c>
      <c r="G2" s="156"/>
      <c r="H2" s="157"/>
    </row>
    <row r="3" spans="1:8">
      <c r="A3" s="153" t="s">
        <v>559</v>
      </c>
      <c r="B3" s="158"/>
      <c r="C3" s="159"/>
      <c r="D3" s="160">
        <v>53231</v>
      </c>
      <c r="E3" s="161"/>
      <c r="F3" s="162">
        <v>53292</v>
      </c>
      <c r="G3" s="163"/>
      <c r="H3" s="164"/>
    </row>
    <row r="4" spans="1:8">
      <c r="A4" s="165"/>
      <c r="B4" s="166"/>
      <c r="C4" s="167"/>
      <c r="D4" s="168">
        <v>43737</v>
      </c>
      <c r="E4" s="169"/>
      <c r="F4" s="170">
        <v>28900</v>
      </c>
      <c r="G4" s="171"/>
      <c r="H4" s="172"/>
    </row>
    <row r="5" spans="1:8">
      <c r="A5" s="153" t="s">
        <v>561</v>
      </c>
      <c r="B5" s="158"/>
      <c r="C5" s="159"/>
      <c r="D5" s="160">
        <v>54444</v>
      </c>
      <c r="E5" s="161"/>
      <c r="F5" s="162">
        <v>49919</v>
      </c>
      <c r="G5" s="163"/>
      <c r="H5" s="164"/>
    </row>
    <row r="6" spans="1:8">
      <c r="A6" s="165"/>
      <c r="B6" s="166"/>
      <c r="C6" s="167"/>
      <c r="D6" s="168">
        <v>36167</v>
      </c>
      <c r="E6" s="169"/>
      <c r="F6" s="170">
        <v>26398</v>
      </c>
      <c r="G6" s="171"/>
      <c r="H6" s="172"/>
    </row>
    <row r="7" spans="1:8">
      <c r="A7" s="153" t="s">
        <v>562</v>
      </c>
      <c r="B7" s="158"/>
      <c r="C7" s="159"/>
      <c r="D7" s="160">
        <v>71063</v>
      </c>
      <c r="E7" s="161"/>
      <c r="F7" s="162">
        <v>47738</v>
      </c>
      <c r="G7" s="163"/>
      <c r="H7" s="164"/>
    </row>
    <row r="8" spans="1:8">
      <c r="A8" s="165"/>
      <c r="B8" s="166"/>
      <c r="C8" s="167"/>
      <c r="D8" s="168">
        <v>47772</v>
      </c>
      <c r="E8" s="169"/>
      <c r="F8" s="170">
        <v>24937</v>
      </c>
      <c r="G8" s="171"/>
      <c r="H8" s="172"/>
    </row>
    <row r="9" spans="1:8">
      <c r="A9" s="153" t="s">
        <v>563</v>
      </c>
      <c r="B9" s="158"/>
      <c r="C9" s="159"/>
      <c r="D9" s="160">
        <v>75810</v>
      </c>
      <c r="E9" s="161"/>
      <c r="F9" s="162">
        <v>52191</v>
      </c>
      <c r="G9" s="163"/>
      <c r="H9" s="164"/>
    </row>
    <row r="10" spans="1:8">
      <c r="A10" s="165"/>
      <c r="B10" s="166"/>
      <c r="C10" s="167"/>
      <c r="D10" s="168">
        <v>57652</v>
      </c>
      <c r="E10" s="169"/>
      <c r="F10" s="170">
        <v>24843</v>
      </c>
      <c r="G10" s="171"/>
      <c r="H10" s="172"/>
    </row>
    <row r="11" spans="1:8">
      <c r="A11" s="153" t="s">
        <v>564</v>
      </c>
      <c r="B11" s="158"/>
      <c r="C11" s="159"/>
      <c r="D11" s="160">
        <v>64549</v>
      </c>
      <c r="E11" s="161"/>
      <c r="F11" s="162">
        <v>47387</v>
      </c>
      <c r="G11" s="163"/>
      <c r="H11" s="164"/>
    </row>
    <row r="12" spans="1:8">
      <c r="A12" s="165"/>
      <c r="B12" s="166"/>
      <c r="C12" s="173"/>
      <c r="D12" s="168">
        <v>57561</v>
      </c>
      <c r="E12" s="169"/>
      <c r="F12" s="170">
        <v>24928</v>
      </c>
      <c r="G12" s="171"/>
      <c r="H12" s="172"/>
    </row>
    <row r="13" spans="1:8">
      <c r="A13" s="153"/>
      <c r="B13" s="158"/>
      <c r="C13" s="174"/>
      <c r="D13" s="175">
        <v>63819</v>
      </c>
      <c r="E13" s="176"/>
      <c r="F13" s="177">
        <v>50105</v>
      </c>
      <c r="G13" s="178"/>
      <c r="H13" s="164"/>
    </row>
    <row r="14" spans="1:8">
      <c r="A14" s="165"/>
      <c r="B14" s="166"/>
      <c r="C14" s="167"/>
      <c r="D14" s="168">
        <v>48578</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6.96</v>
      </c>
      <c r="C19" s="179">
        <f>ROUND(VALUE(SUBSTITUTE(実質収支比率等に係る経年分析!G$48,"▲","-")),2)</f>
        <v>9.1</v>
      </c>
      <c r="D19" s="179">
        <f>ROUND(VALUE(SUBSTITUTE(実質収支比率等に係る経年分析!H$48,"▲","-")),2)</f>
        <v>10.76</v>
      </c>
      <c r="E19" s="179">
        <f>ROUND(VALUE(SUBSTITUTE(実質収支比率等に係る経年分析!I$48,"▲","-")),2)</f>
        <v>13.74</v>
      </c>
      <c r="F19" s="179">
        <f>ROUND(VALUE(SUBSTITUTE(実質収支比率等に係る経年分析!J$48,"▲","-")),2)</f>
        <v>14.15</v>
      </c>
    </row>
    <row r="20" spans="1:11">
      <c r="A20" s="179" t="s">
        <v>55</v>
      </c>
      <c r="B20" s="179">
        <f>ROUND(VALUE(SUBSTITUTE(実質収支比率等に係る経年分析!F$47,"▲","-")),2)</f>
        <v>20.97</v>
      </c>
      <c r="C20" s="179">
        <f>ROUND(VALUE(SUBSTITUTE(実質収支比率等に係る経年分析!G$47,"▲","-")),2)</f>
        <v>20.77</v>
      </c>
      <c r="D20" s="179">
        <f>ROUND(VALUE(SUBSTITUTE(実質収支比率等に係る経年分析!H$47,"▲","-")),2)</f>
        <v>20.58</v>
      </c>
      <c r="E20" s="179">
        <f>ROUND(VALUE(SUBSTITUTE(実質収支比率等に係る経年分析!I$47,"▲","-")),2)</f>
        <v>20.239999999999998</v>
      </c>
      <c r="F20" s="179">
        <f>ROUND(VALUE(SUBSTITUTE(実質収支比率等に係る経年分析!J$47,"▲","-")),2)</f>
        <v>20.350000000000001</v>
      </c>
    </row>
    <row r="21" spans="1:11">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1.76</v>
      </c>
      <c r="E21" s="179">
        <f>IF(ISNUMBER(VALUE(SUBSTITUTE(実質収支比率等に係る経年分析!I$49,"▲","-"))),ROUND(VALUE(SUBSTITUTE(実質収支比率等に係る経年分析!I$49,"▲","-")),2),NA())</f>
        <v>3.19</v>
      </c>
      <c r="F21" s="179">
        <f>IF(ISNUMBER(VALUE(SUBSTITUTE(実質収支比率等に係る経年分析!J$49,"▲","-"))),ROUND(VALUE(SUBSTITUTE(実質収支比率等に係る経年分析!J$49,"▲","-")),2),NA())</f>
        <v>0.37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0.56999999999999995</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上九一色簡易水道事業特別会計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c r="A30" s="180" t="str">
        <f>IF(連結実質赤字比率に係る赤字・黒字の構成分析!C$40="",NA(),連結実質赤字比率に係る赤字・黒字の構成分析!C$40)</f>
        <v>河口湖簡易水道事業特別会計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c r="A31" s="180" t="str">
        <f>IF(連結実質赤字比率に係る赤字・黒字の構成分析!C$39="",NA(),連結実質赤字比率に係る赤字・黒字の構成分析!C$39)</f>
        <v>河口湖治水事業特別会計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1.1399999999999999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2.0699999999999998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1345</v>
      </c>
      <c r="E42" s="181"/>
      <c r="F42" s="181"/>
      <c r="G42" s="181">
        <f>'実質公債費比率（分子）の構造'!L$52</f>
        <v>1389</v>
      </c>
      <c r="H42" s="181"/>
      <c r="I42" s="181"/>
      <c r="J42" s="181">
        <f>'実質公債費比率（分子）の構造'!M$52</f>
        <v>1398</v>
      </c>
      <c r="K42" s="181"/>
      <c r="L42" s="181"/>
      <c r="M42" s="181">
        <f>'実質公債費比率（分子）の構造'!N$52</f>
        <v>1455</v>
      </c>
      <c r="N42" s="181"/>
      <c r="O42" s="181"/>
      <c r="P42" s="181">
        <f>'実質公債費比率（分子）の構造'!O$52</f>
        <v>1466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124</v>
      </c>
      <c r="C44" s="181"/>
      <c r="D44" s="181"/>
      <c r="E44" s="181">
        <f>'実質公債費比率（分子）の構造'!L$50</f>
        <v>124</v>
      </c>
      <c r="F44" s="181"/>
      <c r="G44" s="181"/>
      <c r="H44" s="181">
        <f>'実質公債費比率（分子）の構造'!M$50</f>
        <v>100</v>
      </c>
      <c r="I44" s="181"/>
      <c r="J44" s="181"/>
      <c r="K44" s="181">
        <f>'実質公債費比率（分子）の構造'!N$50</f>
        <v>89</v>
      </c>
      <c r="L44" s="181"/>
      <c r="M44" s="181"/>
      <c r="N44" s="181">
        <f>'実質公債費比率（分子）の構造'!O$50</f>
        <v>88</v>
      </c>
      <c r="O44" s="181"/>
      <c r="P44" s="181"/>
    </row>
    <row r="45" spans="1:16">
      <c r="A45" s="181" t="s">
        <v>66</v>
      </c>
      <c r="B45" s="181">
        <f>'実質公債費比率（分子）の構造'!K$49</f>
        <v>21</v>
      </c>
      <c r="C45" s="181"/>
      <c r="D45" s="181"/>
      <c r="E45" s="181">
        <f>'実質公債費比率（分子）の構造'!L$49</f>
        <v>56</v>
      </c>
      <c r="F45" s="181"/>
      <c r="G45" s="181"/>
      <c r="H45" s="181">
        <f>'実質公債費比率（分子）の構造'!M$49</f>
        <v>57</v>
      </c>
      <c r="I45" s="181"/>
      <c r="J45" s="181"/>
      <c r="K45" s="181">
        <f>'実質公債費比率（分子）の構造'!N$49</f>
        <v>67</v>
      </c>
      <c r="L45" s="181"/>
      <c r="M45" s="181"/>
      <c r="N45" s="181">
        <f>'実質公債費比率（分子）の構造'!O$49</f>
        <v>66</v>
      </c>
      <c r="O45" s="181"/>
      <c r="P45" s="181"/>
    </row>
    <row r="46" spans="1:16">
      <c r="A46" s="181" t="s">
        <v>67</v>
      </c>
      <c r="B46" s="181">
        <f>'実質公債費比率（分子）の構造'!K$48</f>
        <v>283</v>
      </c>
      <c r="C46" s="181"/>
      <c r="D46" s="181"/>
      <c r="E46" s="181">
        <f>'実質公債費比率（分子）の構造'!L$48</f>
        <v>273</v>
      </c>
      <c r="F46" s="181"/>
      <c r="G46" s="181"/>
      <c r="H46" s="181">
        <f>'実質公債費比率（分子）の構造'!M$48</f>
        <v>302</v>
      </c>
      <c r="I46" s="181"/>
      <c r="J46" s="181"/>
      <c r="K46" s="181">
        <f>'実質公債費比率（分子）の構造'!N$48</f>
        <v>352</v>
      </c>
      <c r="L46" s="181"/>
      <c r="M46" s="181"/>
      <c r="N46" s="181">
        <f>'実質公債費比率（分子）の構造'!O$48</f>
        <v>356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1469</v>
      </c>
      <c r="C49" s="181"/>
      <c r="D49" s="181"/>
      <c r="E49" s="181">
        <f>'実質公債費比率（分子）の構造'!L$45</f>
        <v>1482</v>
      </c>
      <c r="F49" s="181"/>
      <c r="G49" s="181"/>
      <c r="H49" s="181">
        <f>'実質公債費比率（分子）の構造'!M$45</f>
        <v>1478</v>
      </c>
      <c r="I49" s="181"/>
      <c r="J49" s="181"/>
      <c r="K49" s="181">
        <f>'実質公債費比率（分子）の構造'!N$45</f>
        <v>1506</v>
      </c>
      <c r="L49" s="181"/>
      <c r="M49" s="181"/>
      <c r="N49" s="181">
        <f>'実質公債費比率（分子）の構造'!O$45</f>
        <v>1540</v>
      </c>
      <c r="O49" s="181"/>
      <c r="P49" s="181"/>
    </row>
    <row r="50" spans="1:16">
      <c r="A50" s="181" t="s">
        <v>71</v>
      </c>
      <c r="B50" s="181" t="e">
        <f>NA()</f>
        <v>#N/A</v>
      </c>
      <c r="C50" s="181">
        <f>IF(ISNUMBER('実質公債費比率（分子）の構造'!K$53),'実質公債費比率（分子）の構造'!K$53,NA())</f>
        <v>552</v>
      </c>
      <c r="D50" s="181" t="e">
        <f>NA()</f>
        <v>#N/A</v>
      </c>
      <c r="E50" s="181" t="e">
        <f>NA()</f>
        <v>#N/A</v>
      </c>
      <c r="F50" s="181">
        <f>IF(ISNUMBER('実質公債費比率（分子）の構造'!L$53),'実質公債費比率（分子）の構造'!L$53,NA())</f>
        <v>546</v>
      </c>
      <c r="G50" s="181" t="e">
        <f>NA()</f>
        <v>#N/A</v>
      </c>
      <c r="H50" s="181" t="e">
        <f>NA()</f>
        <v>#N/A</v>
      </c>
      <c r="I50" s="181">
        <f>IF(ISNUMBER('実質公債費比率（分子）の構造'!M$53),'実質公債費比率（分子）の構造'!M$53,NA())</f>
        <v>539</v>
      </c>
      <c r="J50" s="181" t="e">
        <f>NA()</f>
        <v>#N/A</v>
      </c>
      <c r="K50" s="181" t="e">
        <f>NA()</f>
        <v>#N/A</v>
      </c>
      <c r="L50" s="181">
        <f>IF(ISNUMBER('実質公債費比率（分子）の構造'!N$53),'実質公債費比率（分子）の構造'!N$53,NA())</f>
        <v>559</v>
      </c>
      <c r="M50" s="181" t="e">
        <f>NA()</f>
        <v>#N/A</v>
      </c>
      <c r="N50" s="181" t="e">
        <f>NA()</f>
        <v>#N/A</v>
      </c>
      <c r="O50" s="181">
        <f>IF(ISNUMBER('実質公債費比率（分子）の構造'!O$53),'実質公債費比率（分子）の構造'!O$53,NA())</f>
        <v>584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16871</v>
      </c>
      <c r="E56" s="180"/>
      <c r="F56" s="180"/>
      <c r="G56" s="180">
        <f>'将来負担比率（分子）の構造'!J$52</f>
        <v>16968</v>
      </c>
      <c r="H56" s="180"/>
      <c r="I56" s="180"/>
      <c r="J56" s="180">
        <f>'将来負担比率（分子）の構造'!K$52</f>
        <v>16960</v>
      </c>
      <c r="K56" s="180"/>
      <c r="L56" s="180"/>
      <c r="M56" s="180">
        <f>'将来負担比率（分子）の構造'!L$52</f>
        <v>17348</v>
      </c>
      <c r="N56" s="180"/>
      <c r="O56" s="180"/>
      <c r="P56" s="180">
        <f>'将来負担比率（分子）の構造'!M$52</f>
        <v>17443</v>
      </c>
    </row>
    <row r="57" spans="1:16">
      <c r="A57" s="180" t="s">
        <v>42</v>
      </c>
      <c r="B57" s="180"/>
      <c r="C57" s="180"/>
      <c r="D57" s="180">
        <f>'将来負担比率（分子）の構造'!I$51</f>
        <v>237</v>
      </c>
      <c r="E57" s="180"/>
      <c r="F57" s="180"/>
      <c r="G57" s="180">
        <f>'将来負担比率（分子）の構造'!J$51</f>
        <v>224</v>
      </c>
      <c r="H57" s="180"/>
      <c r="I57" s="180"/>
      <c r="J57" s="180">
        <f>'将来負担比率（分子）の構造'!K$51</f>
        <v>210</v>
      </c>
      <c r="K57" s="180"/>
      <c r="L57" s="180"/>
      <c r="M57" s="180">
        <f>'将来負担比率（分子）の構造'!L$51</f>
        <v>196</v>
      </c>
      <c r="N57" s="180"/>
      <c r="O57" s="180"/>
      <c r="P57" s="180">
        <f>'将来負担比率（分子）の構造'!M$51</f>
        <v>183</v>
      </c>
    </row>
    <row r="58" spans="1:16">
      <c r="A58" s="180" t="s">
        <v>41</v>
      </c>
      <c r="B58" s="180"/>
      <c r="C58" s="180"/>
      <c r="D58" s="180">
        <f>'将来負担比率（分子）の構造'!I$50</f>
        <v>3592</v>
      </c>
      <c r="E58" s="180"/>
      <c r="F58" s="180"/>
      <c r="G58" s="180">
        <f>'将来負担比率（分子）の構造'!J$50</f>
        <v>3685</v>
      </c>
      <c r="H58" s="180"/>
      <c r="I58" s="180"/>
      <c r="J58" s="180">
        <f>'将来負担比率（分子）の構造'!K$50</f>
        <v>3843</v>
      </c>
      <c r="K58" s="180"/>
      <c r="L58" s="180"/>
      <c r="M58" s="180">
        <f>'将来負担比率（分子）の構造'!L$50</f>
        <v>4287</v>
      </c>
      <c r="N58" s="180"/>
      <c r="O58" s="180"/>
      <c r="P58" s="180">
        <f>'将来負担比率（分子）の構造'!M$50</f>
        <v>4396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1548</v>
      </c>
      <c r="C62" s="180"/>
      <c r="D62" s="180"/>
      <c r="E62" s="180">
        <f>'将来負担比率（分子）の構造'!J$45</f>
        <v>1434</v>
      </c>
      <c r="F62" s="180"/>
      <c r="G62" s="180"/>
      <c r="H62" s="180">
        <f>'将来負担比率（分子）の構造'!K$45</f>
        <v>1418</v>
      </c>
      <c r="I62" s="180"/>
      <c r="J62" s="180"/>
      <c r="K62" s="180">
        <f>'将来負担比率（分子）の構造'!L$45</f>
        <v>1415</v>
      </c>
      <c r="L62" s="180"/>
      <c r="M62" s="180"/>
      <c r="N62" s="180">
        <f>'将来負担比率（分子）の構造'!M$45</f>
        <v>1410</v>
      </c>
      <c r="O62" s="180"/>
      <c r="P62" s="180"/>
    </row>
    <row r="63" spans="1:16">
      <c r="A63" s="180" t="s">
        <v>34</v>
      </c>
      <c r="B63" s="180">
        <f>'将来負担比率（分子）の構造'!I$44</f>
        <v>885</v>
      </c>
      <c r="C63" s="180"/>
      <c r="D63" s="180"/>
      <c r="E63" s="180">
        <f>'将来負担比率（分子）の構造'!J$44</f>
        <v>830</v>
      </c>
      <c r="F63" s="180"/>
      <c r="G63" s="180"/>
      <c r="H63" s="180">
        <f>'将来負担比率（分子）の構造'!K$44</f>
        <v>813</v>
      </c>
      <c r="I63" s="180"/>
      <c r="J63" s="180"/>
      <c r="K63" s="180">
        <f>'将来負担比率（分子）の構造'!L$44</f>
        <v>795</v>
      </c>
      <c r="L63" s="180"/>
      <c r="M63" s="180"/>
      <c r="N63" s="180">
        <f>'将来負担比率（分子）の構造'!M$44</f>
        <v>809</v>
      </c>
      <c r="O63" s="180"/>
      <c r="P63" s="180"/>
    </row>
    <row r="64" spans="1:16">
      <c r="A64" s="180" t="s">
        <v>33</v>
      </c>
      <c r="B64" s="180">
        <f>'将来負担比率（分子）の構造'!I$43</f>
        <v>4700</v>
      </c>
      <c r="C64" s="180"/>
      <c r="D64" s="180"/>
      <c r="E64" s="180">
        <f>'将来負担比率（分子）の構造'!J$43</f>
        <v>4297</v>
      </c>
      <c r="F64" s="180"/>
      <c r="G64" s="180"/>
      <c r="H64" s="180">
        <f>'将来負担比率（分子）の構造'!K$43</f>
        <v>4306</v>
      </c>
      <c r="I64" s="180"/>
      <c r="J64" s="180"/>
      <c r="K64" s="180">
        <f>'将来負担比率（分子）の構造'!L$43</f>
        <v>4518</v>
      </c>
      <c r="L64" s="180"/>
      <c r="M64" s="180"/>
      <c r="N64" s="180">
        <f>'将来負担比率（分子）の構造'!M$43</f>
        <v>4774</v>
      </c>
      <c r="O64" s="180"/>
      <c r="P64" s="180"/>
    </row>
    <row r="65" spans="1:16">
      <c r="A65" s="180" t="s">
        <v>32</v>
      </c>
      <c r="B65" s="180">
        <f>'将来負担比率（分子）の構造'!I$42</f>
        <v>650</v>
      </c>
      <c r="C65" s="180"/>
      <c r="D65" s="180"/>
      <c r="E65" s="180">
        <f>'将来負担比率（分子）の構造'!J$42</f>
        <v>651</v>
      </c>
      <c r="F65" s="180"/>
      <c r="G65" s="180"/>
      <c r="H65" s="180">
        <f>'将来負担比率（分子）の構造'!K$42</f>
        <v>548</v>
      </c>
      <c r="I65" s="180"/>
      <c r="J65" s="180"/>
      <c r="K65" s="180">
        <f>'将来負担比率（分子）の構造'!L$42</f>
        <v>459</v>
      </c>
      <c r="L65" s="180"/>
      <c r="M65" s="180"/>
      <c r="N65" s="180">
        <f>'将来負担比率（分子）の構造'!M$42</f>
        <v>371</v>
      </c>
      <c r="O65" s="180"/>
      <c r="P65" s="180"/>
    </row>
    <row r="66" spans="1:16">
      <c r="A66" s="180" t="s">
        <v>31</v>
      </c>
      <c r="B66" s="180">
        <f>'将来負担比率（分子）の構造'!I$41</f>
        <v>16910</v>
      </c>
      <c r="C66" s="180"/>
      <c r="D66" s="180"/>
      <c r="E66" s="180">
        <f>'将来負担比率（分子）の構造'!J$41</f>
        <v>17114</v>
      </c>
      <c r="F66" s="180"/>
      <c r="G66" s="180"/>
      <c r="H66" s="180">
        <f>'将来負担比率（分子）の構造'!K$41</f>
        <v>17447</v>
      </c>
      <c r="I66" s="180"/>
      <c r="J66" s="180"/>
      <c r="K66" s="180">
        <f>'将来負担比率（分子）の構造'!L$41</f>
        <v>17952</v>
      </c>
      <c r="L66" s="180"/>
      <c r="M66" s="180"/>
      <c r="N66" s="180">
        <f>'将来負担比率（分子）の構造'!M$41</f>
        <v>18344</v>
      </c>
      <c r="O66" s="180"/>
      <c r="P66" s="180"/>
    </row>
    <row r="67" spans="1:16">
      <c r="A67" s="180" t="s">
        <v>75</v>
      </c>
      <c r="B67" s="180" t="e">
        <f>NA()</f>
        <v>#N/A</v>
      </c>
      <c r="C67" s="180">
        <f>IF(ISNUMBER('将来負担比率（分子）の構造'!I$53), IF('将来負担比率（分子）の構造'!I$53 &lt; 0, 0, '将来負担比率（分子）の構造'!I$53), NA())</f>
        <v>3992</v>
      </c>
      <c r="D67" s="180" t="e">
        <f>NA()</f>
        <v>#N/A</v>
      </c>
      <c r="E67" s="180" t="e">
        <f>NA()</f>
        <v>#N/A</v>
      </c>
      <c r="F67" s="180">
        <f>IF(ISNUMBER('将来負担比率（分子）の構造'!J$53), IF('将来負担比率（分子）の構造'!J$53 &lt; 0, 0, '将来負担比率（分子）の構造'!J$53), NA())</f>
        <v>3450</v>
      </c>
      <c r="G67" s="180" t="e">
        <f>NA()</f>
        <v>#N/A</v>
      </c>
      <c r="H67" s="180" t="e">
        <f>NA()</f>
        <v>#N/A</v>
      </c>
      <c r="I67" s="180">
        <f>IF(ISNUMBER('将来負担比率（分子）の構造'!K$53), IF('将来負担比率（分子）の構造'!K$53 &lt; 0, 0, '将来負担比率（分子）の構造'!K$53), NA())</f>
        <v>3519</v>
      </c>
      <c r="J67" s="180" t="e">
        <f>NA()</f>
        <v>#N/A</v>
      </c>
      <c r="K67" s="180" t="e">
        <f>NA()</f>
        <v>#N/A</v>
      </c>
      <c r="L67" s="180">
        <f>IF(ISNUMBER('将来負担比率（分子）の構造'!L$53), IF('将来負担比率（分子）の構造'!L$53 &lt; 0, 0, '将来負担比率（分子）の構造'!L$53), NA())</f>
        <v>3306</v>
      </c>
      <c r="M67" s="180" t="e">
        <f>NA()</f>
        <v>#N/A</v>
      </c>
      <c r="N67" s="180" t="e">
        <f>NA()</f>
        <v>#N/A</v>
      </c>
      <c r="O67" s="180">
        <f>IF(ISNUMBER('将来負担比率（分子）の構造'!M$53), IF('将来負担比率（分子）の構造'!M$53 &lt; 0, 0, '将来負担比率（分子）の構造'!M$53), NA())</f>
        <v>3686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1556</v>
      </c>
      <c r="C72" s="184">
        <f>基金残高に係る経年分析!G55</f>
        <v>1558</v>
      </c>
      <c r="D72" s="184">
        <f>基金残高に係る経年分析!H55</f>
        <v>1560</v>
      </c>
    </row>
    <row r="73" spans="1:16">
      <c r="A73" s="183" t="s">
        <v>78</v>
      </c>
      <c r="B73" s="184">
        <f>基金残高に係る経年分析!F56</f>
        <v>713</v>
      </c>
      <c r="C73" s="184">
        <f>基金残高に係る経年分析!G56</f>
        <v>762</v>
      </c>
      <c r="D73" s="184">
        <f>基金残高に係る経年分析!H56</f>
        <v>762</v>
      </c>
    </row>
    <row r="74" spans="1:16">
      <c r="A74" s="183" t="s">
        <v>79</v>
      </c>
      <c r="B74" s="184">
        <f>基金残高に係る経年分析!F57</f>
        <v>3375</v>
      </c>
      <c r="C74" s="184">
        <f>基金残高に係る経年分析!G57</f>
        <v>3569</v>
      </c>
      <c r="D74" s="184">
        <f>基金残高に係る経年分析!H57</f>
        <v>3855</v>
      </c>
    </row>
  </sheetData>
  <sheetProtection algorithmName="SHA-512" hashValue="nv3zmhtn8w4QQBs+/KkvzCW8muoi0rQ207soFU38mF/JOH9hiPHm+RzfHcEU6rEag1MTqVjC1f0mth4Mp7JXEQ==" saltValue="Jnav6gZ7Tydcl/5XO12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229</v>
      </c>
      <c r="C5" s="723"/>
      <c r="D5" s="723"/>
      <c r="E5" s="723"/>
      <c r="F5" s="723"/>
      <c r="G5" s="723"/>
      <c r="H5" s="723"/>
      <c r="I5" s="723"/>
      <c r="J5" s="723"/>
      <c r="K5" s="723"/>
      <c r="L5" s="723"/>
      <c r="M5" s="723"/>
      <c r="N5" s="723"/>
      <c r="O5" s="723"/>
      <c r="P5" s="723"/>
      <c r="Q5" s="724"/>
      <c r="R5" s="688">
        <v>4501474</v>
      </c>
      <c r="S5" s="689"/>
      <c r="T5" s="689"/>
      <c r="U5" s="689"/>
      <c r="V5" s="689"/>
      <c r="W5" s="689"/>
      <c r="X5" s="689"/>
      <c r="Y5" s="735"/>
      <c r="Z5" s="753">
        <v>34.6</v>
      </c>
      <c r="AA5" s="753"/>
      <c r="AB5" s="753"/>
      <c r="AC5" s="753"/>
      <c r="AD5" s="754">
        <v>4493152</v>
      </c>
      <c r="AE5" s="754"/>
      <c r="AF5" s="754"/>
      <c r="AG5" s="754"/>
      <c r="AH5" s="754"/>
      <c r="AI5" s="754"/>
      <c r="AJ5" s="754"/>
      <c r="AK5" s="754"/>
      <c r="AL5" s="736">
        <v>59.5</v>
      </c>
      <c r="AM5" s="705"/>
      <c r="AN5" s="705"/>
      <c r="AO5" s="737"/>
      <c r="AP5" s="722" t="s">
        <v>230</v>
      </c>
      <c r="AQ5" s="723"/>
      <c r="AR5" s="723"/>
      <c r="AS5" s="723"/>
      <c r="AT5" s="723"/>
      <c r="AU5" s="723"/>
      <c r="AV5" s="723"/>
      <c r="AW5" s="723"/>
      <c r="AX5" s="723"/>
      <c r="AY5" s="723"/>
      <c r="AZ5" s="723"/>
      <c r="BA5" s="723"/>
      <c r="BB5" s="723"/>
      <c r="BC5" s="723"/>
      <c r="BD5" s="723"/>
      <c r="BE5" s="723"/>
      <c r="BF5" s="724"/>
      <c r="BG5" s="623">
        <v>4365884</v>
      </c>
      <c r="BH5" s="626"/>
      <c r="BI5" s="626"/>
      <c r="BJ5" s="626"/>
      <c r="BK5" s="626"/>
      <c r="BL5" s="626"/>
      <c r="BM5" s="626"/>
      <c r="BN5" s="627"/>
      <c r="BO5" s="685">
        <v>97</v>
      </c>
      <c r="BP5" s="685"/>
      <c r="BQ5" s="685"/>
      <c r="BR5" s="685"/>
      <c r="BS5" s="686" t="s">
        <v>231</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232</v>
      </c>
      <c r="CS5" s="741"/>
      <c r="CT5" s="741"/>
      <c r="CU5" s="741"/>
      <c r="CV5" s="741"/>
      <c r="CW5" s="741"/>
      <c r="CX5" s="741"/>
      <c r="CY5" s="742"/>
      <c r="CZ5" s="740" t="s">
        <v>223</v>
      </c>
      <c r="DA5" s="741"/>
      <c r="DB5" s="741"/>
      <c r="DC5" s="742"/>
      <c r="DD5" s="740" t="s">
        <v>233</v>
      </c>
      <c r="DE5" s="741"/>
      <c r="DF5" s="741"/>
      <c r="DG5" s="741"/>
      <c r="DH5" s="741"/>
      <c r="DI5" s="741"/>
      <c r="DJ5" s="741"/>
      <c r="DK5" s="741"/>
      <c r="DL5" s="741"/>
      <c r="DM5" s="741"/>
      <c r="DN5" s="741"/>
      <c r="DO5" s="741"/>
      <c r="DP5" s="742"/>
      <c r="DQ5" s="740" t="s">
        <v>234</v>
      </c>
      <c r="DR5" s="741"/>
      <c r="DS5" s="741"/>
      <c r="DT5" s="741"/>
      <c r="DU5" s="741"/>
      <c r="DV5" s="741"/>
      <c r="DW5" s="741"/>
      <c r="DX5" s="741"/>
      <c r="DY5" s="741"/>
      <c r="DZ5" s="741"/>
      <c r="EA5" s="741"/>
      <c r="EB5" s="741"/>
      <c r="EC5" s="742"/>
    </row>
    <row r="6" spans="2:143" ht="11.25" customHeight="1">
      <c r="B6" s="620" t="s">
        <v>235</v>
      </c>
      <c r="C6" s="621"/>
      <c r="D6" s="621"/>
      <c r="E6" s="621"/>
      <c r="F6" s="621"/>
      <c r="G6" s="621"/>
      <c r="H6" s="621"/>
      <c r="I6" s="621"/>
      <c r="J6" s="621"/>
      <c r="K6" s="621"/>
      <c r="L6" s="621"/>
      <c r="M6" s="621"/>
      <c r="N6" s="621"/>
      <c r="O6" s="621"/>
      <c r="P6" s="621"/>
      <c r="Q6" s="622"/>
      <c r="R6" s="623">
        <v>92839</v>
      </c>
      <c r="S6" s="626"/>
      <c r="T6" s="626"/>
      <c r="U6" s="626"/>
      <c r="V6" s="626"/>
      <c r="W6" s="626"/>
      <c r="X6" s="626"/>
      <c r="Y6" s="627"/>
      <c r="Z6" s="685">
        <v>0.7</v>
      </c>
      <c r="AA6" s="685"/>
      <c r="AB6" s="685"/>
      <c r="AC6" s="685"/>
      <c r="AD6" s="686">
        <v>92839</v>
      </c>
      <c r="AE6" s="686"/>
      <c r="AF6" s="686"/>
      <c r="AG6" s="686"/>
      <c r="AH6" s="686"/>
      <c r="AI6" s="686"/>
      <c r="AJ6" s="686"/>
      <c r="AK6" s="686"/>
      <c r="AL6" s="628">
        <v>1.2</v>
      </c>
      <c r="AM6" s="629"/>
      <c r="AN6" s="629"/>
      <c r="AO6" s="687"/>
      <c r="AP6" s="620" t="s">
        <v>236</v>
      </c>
      <c r="AQ6" s="621"/>
      <c r="AR6" s="621"/>
      <c r="AS6" s="621"/>
      <c r="AT6" s="621"/>
      <c r="AU6" s="621"/>
      <c r="AV6" s="621"/>
      <c r="AW6" s="621"/>
      <c r="AX6" s="621"/>
      <c r="AY6" s="621"/>
      <c r="AZ6" s="621"/>
      <c r="BA6" s="621"/>
      <c r="BB6" s="621"/>
      <c r="BC6" s="621"/>
      <c r="BD6" s="621"/>
      <c r="BE6" s="621"/>
      <c r="BF6" s="622"/>
      <c r="BG6" s="623">
        <v>4365884</v>
      </c>
      <c r="BH6" s="626"/>
      <c r="BI6" s="626"/>
      <c r="BJ6" s="626"/>
      <c r="BK6" s="626"/>
      <c r="BL6" s="626"/>
      <c r="BM6" s="626"/>
      <c r="BN6" s="627"/>
      <c r="BO6" s="685">
        <v>97</v>
      </c>
      <c r="BP6" s="685"/>
      <c r="BQ6" s="685"/>
      <c r="BR6" s="685"/>
      <c r="BS6" s="686" t="s">
        <v>129</v>
      </c>
      <c r="BT6" s="686"/>
      <c r="BU6" s="686"/>
      <c r="BV6" s="686"/>
      <c r="BW6" s="686"/>
      <c r="BX6" s="686"/>
      <c r="BY6" s="686"/>
      <c r="BZ6" s="686"/>
      <c r="CA6" s="686"/>
      <c r="CB6" s="727"/>
      <c r="CD6" s="694" t="s">
        <v>237</v>
      </c>
      <c r="CE6" s="695"/>
      <c r="CF6" s="695"/>
      <c r="CG6" s="695"/>
      <c r="CH6" s="695"/>
      <c r="CI6" s="695"/>
      <c r="CJ6" s="695"/>
      <c r="CK6" s="695"/>
      <c r="CL6" s="695"/>
      <c r="CM6" s="695"/>
      <c r="CN6" s="695"/>
      <c r="CO6" s="695"/>
      <c r="CP6" s="695"/>
      <c r="CQ6" s="696"/>
      <c r="CR6" s="623">
        <v>84012</v>
      </c>
      <c r="CS6" s="626"/>
      <c r="CT6" s="626"/>
      <c r="CU6" s="626"/>
      <c r="CV6" s="626"/>
      <c r="CW6" s="626"/>
      <c r="CX6" s="626"/>
      <c r="CY6" s="627"/>
      <c r="CZ6" s="736">
        <v>0.7</v>
      </c>
      <c r="DA6" s="705"/>
      <c r="DB6" s="705"/>
      <c r="DC6" s="739"/>
      <c r="DD6" s="631" t="s">
        <v>238</v>
      </c>
      <c r="DE6" s="626"/>
      <c r="DF6" s="626"/>
      <c r="DG6" s="626"/>
      <c r="DH6" s="626"/>
      <c r="DI6" s="626"/>
      <c r="DJ6" s="626"/>
      <c r="DK6" s="626"/>
      <c r="DL6" s="626"/>
      <c r="DM6" s="626"/>
      <c r="DN6" s="626"/>
      <c r="DO6" s="626"/>
      <c r="DP6" s="627"/>
      <c r="DQ6" s="631">
        <v>83953</v>
      </c>
      <c r="DR6" s="626"/>
      <c r="DS6" s="626"/>
      <c r="DT6" s="626"/>
      <c r="DU6" s="626"/>
      <c r="DV6" s="626"/>
      <c r="DW6" s="626"/>
      <c r="DX6" s="626"/>
      <c r="DY6" s="626"/>
      <c r="DZ6" s="626"/>
      <c r="EA6" s="626"/>
      <c r="EB6" s="626"/>
      <c r="EC6" s="666"/>
    </row>
    <row r="7" spans="2:143" ht="11.25" customHeight="1">
      <c r="B7" s="620" t="s">
        <v>239</v>
      </c>
      <c r="C7" s="621"/>
      <c r="D7" s="621"/>
      <c r="E7" s="621"/>
      <c r="F7" s="621"/>
      <c r="G7" s="621"/>
      <c r="H7" s="621"/>
      <c r="I7" s="621"/>
      <c r="J7" s="621"/>
      <c r="K7" s="621"/>
      <c r="L7" s="621"/>
      <c r="M7" s="621"/>
      <c r="N7" s="621"/>
      <c r="O7" s="621"/>
      <c r="P7" s="621"/>
      <c r="Q7" s="622"/>
      <c r="R7" s="623">
        <v>6242</v>
      </c>
      <c r="S7" s="626"/>
      <c r="T7" s="626"/>
      <c r="U7" s="626"/>
      <c r="V7" s="626"/>
      <c r="W7" s="626"/>
      <c r="X7" s="626"/>
      <c r="Y7" s="627"/>
      <c r="Z7" s="685">
        <v>0</v>
      </c>
      <c r="AA7" s="685"/>
      <c r="AB7" s="685"/>
      <c r="AC7" s="685"/>
      <c r="AD7" s="686">
        <v>6242</v>
      </c>
      <c r="AE7" s="686"/>
      <c r="AF7" s="686"/>
      <c r="AG7" s="686"/>
      <c r="AH7" s="686"/>
      <c r="AI7" s="686"/>
      <c r="AJ7" s="686"/>
      <c r="AK7" s="686"/>
      <c r="AL7" s="628">
        <v>0.1</v>
      </c>
      <c r="AM7" s="629"/>
      <c r="AN7" s="629"/>
      <c r="AO7" s="687"/>
      <c r="AP7" s="620" t="s">
        <v>240</v>
      </c>
      <c r="AQ7" s="621"/>
      <c r="AR7" s="621"/>
      <c r="AS7" s="621"/>
      <c r="AT7" s="621"/>
      <c r="AU7" s="621"/>
      <c r="AV7" s="621"/>
      <c r="AW7" s="621"/>
      <c r="AX7" s="621"/>
      <c r="AY7" s="621"/>
      <c r="AZ7" s="621"/>
      <c r="BA7" s="621"/>
      <c r="BB7" s="621"/>
      <c r="BC7" s="621"/>
      <c r="BD7" s="621"/>
      <c r="BE7" s="621"/>
      <c r="BF7" s="622"/>
      <c r="BG7" s="623">
        <v>1865986</v>
      </c>
      <c r="BH7" s="626"/>
      <c r="BI7" s="626"/>
      <c r="BJ7" s="626"/>
      <c r="BK7" s="626"/>
      <c r="BL7" s="626"/>
      <c r="BM7" s="626"/>
      <c r="BN7" s="627"/>
      <c r="BO7" s="685">
        <v>41.5</v>
      </c>
      <c r="BP7" s="685"/>
      <c r="BQ7" s="685"/>
      <c r="BR7" s="685"/>
      <c r="BS7" s="686" t="s">
        <v>238</v>
      </c>
      <c r="BT7" s="686"/>
      <c r="BU7" s="686"/>
      <c r="BV7" s="686"/>
      <c r="BW7" s="686"/>
      <c r="BX7" s="686"/>
      <c r="BY7" s="686"/>
      <c r="BZ7" s="686"/>
      <c r="CA7" s="686"/>
      <c r="CB7" s="727"/>
      <c r="CD7" s="667" t="s">
        <v>241</v>
      </c>
      <c r="CE7" s="664"/>
      <c r="CF7" s="664"/>
      <c r="CG7" s="664"/>
      <c r="CH7" s="664"/>
      <c r="CI7" s="664"/>
      <c r="CJ7" s="664"/>
      <c r="CK7" s="664"/>
      <c r="CL7" s="664"/>
      <c r="CM7" s="664"/>
      <c r="CN7" s="664"/>
      <c r="CO7" s="664"/>
      <c r="CP7" s="664"/>
      <c r="CQ7" s="665"/>
      <c r="CR7" s="623">
        <v>1714640</v>
      </c>
      <c r="CS7" s="626"/>
      <c r="CT7" s="626"/>
      <c r="CU7" s="626"/>
      <c r="CV7" s="626"/>
      <c r="CW7" s="626"/>
      <c r="CX7" s="626"/>
      <c r="CY7" s="627"/>
      <c r="CZ7" s="685">
        <v>14.7</v>
      </c>
      <c r="DA7" s="685"/>
      <c r="DB7" s="685"/>
      <c r="DC7" s="685"/>
      <c r="DD7" s="631">
        <v>81937</v>
      </c>
      <c r="DE7" s="626"/>
      <c r="DF7" s="626"/>
      <c r="DG7" s="626"/>
      <c r="DH7" s="626"/>
      <c r="DI7" s="626"/>
      <c r="DJ7" s="626"/>
      <c r="DK7" s="626"/>
      <c r="DL7" s="626"/>
      <c r="DM7" s="626"/>
      <c r="DN7" s="626"/>
      <c r="DO7" s="626"/>
      <c r="DP7" s="627"/>
      <c r="DQ7" s="631">
        <v>1143632</v>
      </c>
      <c r="DR7" s="626"/>
      <c r="DS7" s="626"/>
      <c r="DT7" s="626"/>
      <c r="DU7" s="626"/>
      <c r="DV7" s="626"/>
      <c r="DW7" s="626"/>
      <c r="DX7" s="626"/>
      <c r="DY7" s="626"/>
      <c r="DZ7" s="626"/>
      <c r="EA7" s="626"/>
      <c r="EB7" s="626"/>
      <c r="EC7" s="666"/>
    </row>
    <row r="8" spans="2:143" ht="11.25" customHeight="1">
      <c r="B8" s="620" t="s">
        <v>242</v>
      </c>
      <c r="C8" s="621"/>
      <c r="D8" s="621"/>
      <c r="E8" s="621"/>
      <c r="F8" s="621"/>
      <c r="G8" s="621"/>
      <c r="H8" s="621"/>
      <c r="I8" s="621"/>
      <c r="J8" s="621"/>
      <c r="K8" s="621"/>
      <c r="L8" s="621"/>
      <c r="M8" s="621"/>
      <c r="N8" s="621"/>
      <c r="O8" s="621"/>
      <c r="P8" s="621"/>
      <c r="Q8" s="622"/>
      <c r="R8" s="623">
        <v>13208</v>
      </c>
      <c r="S8" s="626"/>
      <c r="T8" s="626"/>
      <c r="U8" s="626"/>
      <c r="V8" s="626"/>
      <c r="W8" s="626"/>
      <c r="X8" s="626"/>
      <c r="Y8" s="627"/>
      <c r="Z8" s="685">
        <v>0.1</v>
      </c>
      <c r="AA8" s="685"/>
      <c r="AB8" s="685"/>
      <c r="AC8" s="685"/>
      <c r="AD8" s="686">
        <v>13208</v>
      </c>
      <c r="AE8" s="686"/>
      <c r="AF8" s="686"/>
      <c r="AG8" s="686"/>
      <c r="AH8" s="686"/>
      <c r="AI8" s="686"/>
      <c r="AJ8" s="686"/>
      <c r="AK8" s="686"/>
      <c r="AL8" s="628">
        <v>0.2</v>
      </c>
      <c r="AM8" s="629"/>
      <c r="AN8" s="629"/>
      <c r="AO8" s="687"/>
      <c r="AP8" s="620" t="s">
        <v>243</v>
      </c>
      <c r="AQ8" s="621"/>
      <c r="AR8" s="621"/>
      <c r="AS8" s="621"/>
      <c r="AT8" s="621"/>
      <c r="AU8" s="621"/>
      <c r="AV8" s="621"/>
      <c r="AW8" s="621"/>
      <c r="AX8" s="621"/>
      <c r="AY8" s="621"/>
      <c r="AZ8" s="621"/>
      <c r="BA8" s="621"/>
      <c r="BB8" s="621"/>
      <c r="BC8" s="621"/>
      <c r="BD8" s="621"/>
      <c r="BE8" s="621"/>
      <c r="BF8" s="622"/>
      <c r="BG8" s="623">
        <v>52382</v>
      </c>
      <c r="BH8" s="626"/>
      <c r="BI8" s="626"/>
      <c r="BJ8" s="626"/>
      <c r="BK8" s="626"/>
      <c r="BL8" s="626"/>
      <c r="BM8" s="626"/>
      <c r="BN8" s="627"/>
      <c r="BO8" s="685">
        <v>1.2</v>
      </c>
      <c r="BP8" s="685"/>
      <c r="BQ8" s="685"/>
      <c r="BR8" s="685"/>
      <c r="BS8" s="631" t="s">
        <v>138</v>
      </c>
      <c r="BT8" s="626"/>
      <c r="BU8" s="626"/>
      <c r="BV8" s="626"/>
      <c r="BW8" s="626"/>
      <c r="BX8" s="626"/>
      <c r="BY8" s="626"/>
      <c r="BZ8" s="626"/>
      <c r="CA8" s="626"/>
      <c r="CB8" s="666"/>
      <c r="CD8" s="667" t="s">
        <v>244</v>
      </c>
      <c r="CE8" s="664"/>
      <c r="CF8" s="664"/>
      <c r="CG8" s="664"/>
      <c r="CH8" s="664"/>
      <c r="CI8" s="664"/>
      <c r="CJ8" s="664"/>
      <c r="CK8" s="664"/>
      <c r="CL8" s="664"/>
      <c r="CM8" s="664"/>
      <c r="CN8" s="664"/>
      <c r="CO8" s="664"/>
      <c r="CP8" s="664"/>
      <c r="CQ8" s="665"/>
      <c r="CR8" s="623">
        <v>2889596</v>
      </c>
      <c r="CS8" s="626"/>
      <c r="CT8" s="626"/>
      <c r="CU8" s="626"/>
      <c r="CV8" s="626"/>
      <c r="CW8" s="626"/>
      <c r="CX8" s="626"/>
      <c r="CY8" s="627"/>
      <c r="CZ8" s="685">
        <v>24.8</v>
      </c>
      <c r="DA8" s="685"/>
      <c r="DB8" s="685"/>
      <c r="DC8" s="685"/>
      <c r="DD8" s="631">
        <v>24782</v>
      </c>
      <c r="DE8" s="626"/>
      <c r="DF8" s="626"/>
      <c r="DG8" s="626"/>
      <c r="DH8" s="626"/>
      <c r="DI8" s="626"/>
      <c r="DJ8" s="626"/>
      <c r="DK8" s="626"/>
      <c r="DL8" s="626"/>
      <c r="DM8" s="626"/>
      <c r="DN8" s="626"/>
      <c r="DO8" s="626"/>
      <c r="DP8" s="627"/>
      <c r="DQ8" s="631">
        <v>1659648</v>
      </c>
      <c r="DR8" s="626"/>
      <c r="DS8" s="626"/>
      <c r="DT8" s="626"/>
      <c r="DU8" s="626"/>
      <c r="DV8" s="626"/>
      <c r="DW8" s="626"/>
      <c r="DX8" s="626"/>
      <c r="DY8" s="626"/>
      <c r="DZ8" s="626"/>
      <c r="EA8" s="626"/>
      <c r="EB8" s="626"/>
      <c r="EC8" s="666"/>
    </row>
    <row r="9" spans="2:143" ht="11.25" customHeight="1">
      <c r="B9" s="620" t="s">
        <v>245</v>
      </c>
      <c r="C9" s="621"/>
      <c r="D9" s="621"/>
      <c r="E9" s="621"/>
      <c r="F9" s="621"/>
      <c r="G9" s="621"/>
      <c r="H9" s="621"/>
      <c r="I9" s="621"/>
      <c r="J9" s="621"/>
      <c r="K9" s="621"/>
      <c r="L9" s="621"/>
      <c r="M9" s="621"/>
      <c r="N9" s="621"/>
      <c r="O9" s="621"/>
      <c r="P9" s="621"/>
      <c r="Q9" s="622"/>
      <c r="R9" s="623">
        <v>11213</v>
      </c>
      <c r="S9" s="626"/>
      <c r="T9" s="626"/>
      <c r="U9" s="626"/>
      <c r="V9" s="626"/>
      <c r="W9" s="626"/>
      <c r="X9" s="626"/>
      <c r="Y9" s="627"/>
      <c r="Z9" s="685">
        <v>0.1</v>
      </c>
      <c r="AA9" s="685"/>
      <c r="AB9" s="685"/>
      <c r="AC9" s="685"/>
      <c r="AD9" s="686">
        <v>11213</v>
      </c>
      <c r="AE9" s="686"/>
      <c r="AF9" s="686"/>
      <c r="AG9" s="686"/>
      <c r="AH9" s="686"/>
      <c r="AI9" s="686"/>
      <c r="AJ9" s="686"/>
      <c r="AK9" s="686"/>
      <c r="AL9" s="628">
        <v>0.1</v>
      </c>
      <c r="AM9" s="629"/>
      <c r="AN9" s="629"/>
      <c r="AO9" s="687"/>
      <c r="AP9" s="620" t="s">
        <v>246</v>
      </c>
      <c r="AQ9" s="621"/>
      <c r="AR9" s="621"/>
      <c r="AS9" s="621"/>
      <c r="AT9" s="621"/>
      <c r="AU9" s="621"/>
      <c r="AV9" s="621"/>
      <c r="AW9" s="621"/>
      <c r="AX9" s="621"/>
      <c r="AY9" s="621"/>
      <c r="AZ9" s="621"/>
      <c r="BA9" s="621"/>
      <c r="BB9" s="621"/>
      <c r="BC9" s="621"/>
      <c r="BD9" s="621"/>
      <c r="BE9" s="621"/>
      <c r="BF9" s="622"/>
      <c r="BG9" s="623">
        <v>1505853</v>
      </c>
      <c r="BH9" s="626"/>
      <c r="BI9" s="626"/>
      <c r="BJ9" s="626"/>
      <c r="BK9" s="626"/>
      <c r="BL9" s="626"/>
      <c r="BM9" s="626"/>
      <c r="BN9" s="627"/>
      <c r="BO9" s="685">
        <v>33.5</v>
      </c>
      <c r="BP9" s="685"/>
      <c r="BQ9" s="685"/>
      <c r="BR9" s="685"/>
      <c r="BS9" s="631" t="s">
        <v>238</v>
      </c>
      <c r="BT9" s="626"/>
      <c r="BU9" s="626"/>
      <c r="BV9" s="626"/>
      <c r="BW9" s="626"/>
      <c r="BX9" s="626"/>
      <c r="BY9" s="626"/>
      <c r="BZ9" s="626"/>
      <c r="CA9" s="626"/>
      <c r="CB9" s="666"/>
      <c r="CD9" s="667" t="s">
        <v>247</v>
      </c>
      <c r="CE9" s="664"/>
      <c r="CF9" s="664"/>
      <c r="CG9" s="664"/>
      <c r="CH9" s="664"/>
      <c r="CI9" s="664"/>
      <c r="CJ9" s="664"/>
      <c r="CK9" s="664"/>
      <c r="CL9" s="664"/>
      <c r="CM9" s="664"/>
      <c r="CN9" s="664"/>
      <c r="CO9" s="664"/>
      <c r="CP9" s="664"/>
      <c r="CQ9" s="665"/>
      <c r="CR9" s="623">
        <v>1163975</v>
      </c>
      <c r="CS9" s="626"/>
      <c r="CT9" s="626"/>
      <c r="CU9" s="626"/>
      <c r="CV9" s="626"/>
      <c r="CW9" s="626"/>
      <c r="CX9" s="626"/>
      <c r="CY9" s="627"/>
      <c r="CZ9" s="685">
        <v>10</v>
      </c>
      <c r="DA9" s="685"/>
      <c r="DB9" s="685"/>
      <c r="DC9" s="685"/>
      <c r="DD9" s="631">
        <v>76254</v>
      </c>
      <c r="DE9" s="626"/>
      <c r="DF9" s="626"/>
      <c r="DG9" s="626"/>
      <c r="DH9" s="626"/>
      <c r="DI9" s="626"/>
      <c r="DJ9" s="626"/>
      <c r="DK9" s="626"/>
      <c r="DL9" s="626"/>
      <c r="DM9" s="626"/>
      <c r="DN9" s="626"/>
      <c r="DO9" s="626"/>
      <c r="DP9" s="627"/>
      <c r="DQ9" s="631">
        <v>993412</v>
      </c>
      <c r="DR9" s="626"/>
      <c r="DS9" s="626"/>
      <c r="DT9" s="626"/>
      <c r="DU9" s="626"/>
      <c r="DV9" s="626"/>
      <c r="DW9" s="626"/>
      <c r="DX9" s="626"/>
      <c r="DY9" s="626"/>
      <c r="DZ9" s="626"/>
      <c r="EA9" s="626"/>
      <c r="EB9" s="626"/>
      <c r="EC9" s="666"/>
    </row>
    <row r="10" spans="2:143" ht="11.25" customHeight="1">
      <c r="B10" s="620" t="s">
        <v>248</v>
      </c>
      <c r="C10" s="621"/>
      <c r="D10" s="621"/>
      <c r="E10" s="621"/>
      <c r="F10" s="621"/>
      <c r="G10" s="621"/>
      <c r="H10" s="621"/>
      <c r="I10" s="621"/>
      <c r="J10" s="621"/>
      <c r="K10" s="621"/>
      <c r="L10" s="621"/>
      <c r="M10" s="621"/>
      <c r="N10" s="621"/>
      <c r="O10" s="621"/>
      <c r="P10" s="621"/>
      <c r="Q10" s="622"/>
      <c r="R10" s="623" t="s">
        <v>238</v>
      </c>
      <c r="S10" s="626"/>
      <c r="T10" s="626"/>
      <c r="U10" s="626"/>
      <c r="V10" s="626"/>
      <c r="W10" s="626"/>
      <c r="X10" s="626"/>
      <c r="Y10" s="627"/>
      <c r="Z10" s="685" t="s">
        <v>138</v>
      </c>
      <c r="AA10" s="685"/>
      <c r="AB10" s="685"/>
      <c r="AC10" s="685"/>
      <c r="AD10" s="686" t="s">
        <v>138</v>
      </c>
      <c r="AE10" s="686"/>
      <c r="AF10" s="686"/>
      <c r="AG10" s="686"/>
      <c r="AH10" s="686"/>
      <c r="AI10" s="686"/>
      <c r="AJ10" s="686"/>
      <c r="AK10" s="686"/>
      <c r="AL10" s="628" t="s">
        <v>238</v>
      </c>
      <c r="AM10" s="629"/>
      <c r="AN10" s="629"/>
      <c r="AO10" s="687"/>
      <c r="AP10" s="620" t="s">
        <v>249</v>
      </c>
      <c r="AQ10" s="621"/>
      <c r="AR10" s="621"/>
      <c r="AS10" s="621"/>
      <c r="AT10" s="621"/>
      <c r="AU10" s="621"/>
      <c r="AV10" s="621"/>
      <c r="AW10" s="621"/>
      <c r="AX10" s="621"/>
      <c r="AY10" s="621"/>
      <c r="AZ10" s="621"/>
      <c r="BA10" s="621"/>
      <c r="BB10" s="621"/>
      <c r="BC10" s="621"/>
      <c r="BD10" s="621"/>
      <c r="BE10" s="621"/>
      <c r="BF10" s="622"/>
      <c r="BG10" s="623">
        <v>99181</v>
      </c>
      <c r="BH10" s="626"/>
      <c r="BI10" s="626"/>
      <c r="BJ10" s="626"/>
      <c r="BK10" s="626"/>
      <c r="BL10" s="626"/>
      <c r="BM10" s="626"/>
      <c r="BN10" s="627"/>
      <c r="BO10" s="685">
        <v>2.2000000000000002</v>
      </c>
      <c r="BP10" s="685"/>
      <c r="BQ10" s="685"/>
      <c r="BR10" s="685"/>
      <c r="BS10" s="631" t="s">
        <v>129</v>
      </c>
      <c r="BT10" s="626"/>
      <c r="BU10" s="626"/>
      <c r="BV10" s="626"/>
      <c r="BW10" s="626"/>
      <c r="BX10" s="626"/>
      <c r="BY10" s="626"/>
      <c r="BZ10" s="626"/>
      <c r="CA10" s="626"/>
      <c r="CB10" s="666"/>
      <c r="CD10" s="667" t="s">
        <v>250</v>
      </c>
      <c r="CE10" s="664"/>
      <c r="CF10" s="664"/>
      <c r="CG10" s="664"/>
      <c r="CH10" s="664"/>
      <c r="CI10" s="664"/>
      <c r="CJ10" s="664"/>
      <c r="CK10" s="664"/>
      <c r="CL10" s="664"/>
      <c r="CM10" s="664"/>
      <c r="CN10" s="664"/>
      <c r="CO10" s="664"/>
      <c r="CP10" s="664"/>
      <c r="CQ10" s="665"/>
      <c r="CR10" s="623" t="s">
        <v>138</v>
      </c>
      <c r="CS10" s="626"/>
      <c r="CT10" s="626"/>
      <c r="CU10" s="626"/>
      <c r="CV10" s="626"/>
      <c r="CW10" s="626"/>
      <c r="CX10" s="626"/>
      <c r="CY10" s="627"/>
      <c r="CZ10" s="685" t="s">
        <v>238</v>
      </c>
      <c r="DA10" s="685"/>
      <c r="DB10" s="685"/>
      <c r="DC10" s="685"/>
      <c r="DD10" s="631" t="s">
        <v>238</v>
      </c>
      <c r="DE10" s="626"/>
      <c r="DF10" s="626"/>
      <c r="DG10" s="626"/>
      <c r="DH10" s="626"/>
      <c r="DI10" s="626"/>
      <c r="DJ10" s="626"/>
      <c r="DK10" s="626"/>
      <c r="DL10" s="626"/>
      <c r="DM10" s="626"/>
      <c r="DN10" s="626"/>
      <c r="DO10" s="626"/>
      <c r="DP10" s="627"/>
      <c r="DQ10" s="631" t="s">
        <v>129</v>
      </c>
      <c r="DR10" s="626"/>
      <c r="DS10" s="626"/>
      <c r="DT10" s="626"/>
      <c r="DU10" s="626"/>
      <c r="DV10" s="626"/>
      <c r="DW10" s="626"/>
      <c r="DX10" s="626"/>
      <c r="DY10" s="626"/>
      <c r="DZ10" s="626"/>
      <c r="EA10" s="626"/>
      <c r="EB10" s="626"/>
      <c r="EC10" s="666"/>
    </row>
    <row r="11" spans="2:143" ht="11.25" customHeight="1">
      <c r="B11" s="620" t="s">
        <v>251</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138</v>
      </c>
      <c r="AA11" s="685"/>
      <c r="AB11" s="685"/>
      <c r="AC11" s="685"/>
      <c r="AD11" s="686" t="s">
        <v>238</v>
      </c>
      <c r="AE11" s="686"/>
      <c r="AF11" s="686"/>
      <c r="AG11" s="686"/>
      <c r="AH11" s="686"/>
      <c r="AI11" s="686"/>
      <c r="AJ11" s="686"/>
      <c r="AK11" s="686"/>
      <c r="AL11" s="628" t="s">
        <v>238</v>
      </c>
      <c r="AM11" s="629"/>
      <c r="AN11" s="629"/>
      <c r="AO11" s="687"/>
      <c r="AP11" s="620" t="s">
        <v>252</v>
      </c>
      <c r="AQ11" s="621"/>
      <c r="AR11" s="621"/>
      <c r="AS11" s="621"/>
      <c r="AT11" s="621"/>
      <c r="AU11" s="621"/>
      <c r="AV11" s="621"/>
      <c r="AW11" s="621"/>
      <c r="AX11" s="621"/>
      <c r="AY11" s="621"/>
      <c r="AZ11" s="621"/>
      <c r="BA11" s="621"/>
      <c r="BB11" s="621"/>
      <c r="BC11" s="621"/>
      <c r="BD11" s="621"/>
      <c r="BE11" s="621"/>
      <c r="BF11" s="622"/>
      <c r="BG11" s="623">
        <v>208570</v>
      </c>
      <c r="BH11" s="626"/>
      <c r="BI11" s="626"/>
      <c r="BJ11" s="626"/>
      <c r="BK11" s="626"/>
      <c r="BL11" s="626"/>
      <c r="BM11" s="626"/>
      <c r="BN11" s="627"/>
      <c r="BO11" s="685">
        <v>4.5999999999999996</v>
      </c>
      <c r="BP11" s="685"/>
      <c r="BQ11" s="685"/>
      <c r="BR11" s="685"/>
      <c r="BS11" s="631" t="s">
        <v>138</v>
      </c>
      <c r="BT11" s="626"/>
      <c r="BU11" s="626"/>
      <c r="BV11" s="626"/>
      <c r="BW11" s="626"/>
      <c r="BX11" s="626"/>
      <c r="BY11" s="626"/>
      <c r="BZ11" s="626"/>
      <c r="CA11" s="626"/>
      <c r="CB11" s="666"/>
      <c r="CD11" s="667" t="s">
        <v>253</v>
      </c>
      <c r="CE11" s="664"/>
      <c r="CF11" s="664"/>
      <c r="CG11" s="664"/>
      <c r="CH11" s="664"/>
      <c r="CI11" s="664"/>
      <c r="CJ11" s="664"/>
      <c r="CK11" s="664"/>
      <c r="CL11" s="664"/>
      <c r="CM11" s="664"/>
      <c r="CN11" s="664"/>
      <c r="CO11" s="664"/>
      <c r="CP11" s="664"/>
      <c r="CQ11" s="665"/>
      <c r="CR11" s="623">
        <v>147399</v>
      </c>
      <c r="CS11" s="626"/>
      <c r="CT11" s="626"/>
      <c r="CU11" s="626"/>
      <c r="CV11" s="626"/>
      <c r="CW11" s="626"/>
      <c r="CX11" s="626"/>
      <c r="CY11" s="627"/>
      <c r="CZ11" s="685">
        <v>1.3</v>
      </c>
      <c r="DA11" s="685"/>
      <c r="DB11" s="685"/>
      <c r="DC11" s="685"/>
      <c r="DD11" s="631">
        <v>20651</v>
      </c>
      <c r="DE11" s="626"/>
      <c r="DF11" s="626"/>
      <c r="DG11" s="626"/>
      <c r="DH11" s="626"/>
      <c r="DI11" s="626"/>
      <c r="DJ11" s="626"/>
      <c r="DK11" s="626"/>
      <c r="DL11" s="626"/>
      <c r="DM11" s="626"/>
      <c r="DN11" s="626"/>
      <c r="DO11" s="626"/>
      <c r="DP11" s="627"/>
      <c r="DQ11" s="631">
        <v>102210</v>
      </c>
      <c r="DR11" s="626"/>
      <c r="DS11" s="626"/>
      <c r="DT11" s="626"/>
      <c r="DU11" s="626"/>
      <c r="DV11" s="626"/>
      <c r="DW11" s="626"/>
      <c r="DX11" s="626"/>
      <c r="DY11" s="626"/>
      <c r="DZ11" s="626"/>
      <c r="EA11" s="626"/>
      <c r="EB11" s="626"/>
      <c r="EC11" s="666"/>
    </row>
    <row r="12" spans="2:143" ht="11.25" customHeight="1">
      <c r="B12" s="620" t="s">
        <v>254</v>
      </c>
      <c r="C12" s="621"/>
      <c r="D12" s="621"/>
      <c r="E12" s="621"/>
      <c r="F12" s="621"/>
      <c r="G12" s="621"/>
      <c r="H12" s="621"/>
      <c r="I12" s="621"/>
      <c r="J12" s="621"/>
      <c r="K12" s="621"/>
      <c r="L12" s="621"/>
      <c r="M12" s="621"/>
      <c r="N12" s="621"/>
      <c r="O12" s="621"/>
      <c r="P12" s="621"/>
      <c r="Q12" s="622"/>
      <c r="R12" s="623">
        <v>519074</v>
      </c>
      <c r="S12" s="626"/>
      <c r="T12" s="626"/>
      <c r="U12" s="626"/>
      <c r="V12" s="626"/>
      <c r="W12" s="626"/>
      <c r="X12" s="626"/>
      <c r="Y12" s="627"/>
      <c r="Z12" s="685">
        <v>4</v>
      </c>
      <c r="AA12" s="685"/>
      <c r="AB12" s="685"/>
      <c r="AC12" s="685"/>
      <c r="AD12" s="686">
        <v>519074</v>
      </c>
      <c r="AE12" s="686"/>
      <c r="AF12" s="686"/>
      <c r="AG12" s="686"/>
      <c r="AH12" s="686"/>
      <c r="AI12" s="686"/>
      <c r="AJ12" s="686"/>
      <c r="AK12" s="686"/>
      <c r="AL12" s="628">
        <v>6.9</v>
      </c>
      <c r="AM12" s="629"/>
      <c r="AN12" s="629"/>
      <c r="AO12" s="687"/>
      <c r="AP12" s="620" t="s">
        <v>255</v>
      </c>
      <c r="AQ12" s="621"/>
      <c r="AR12" s="621"/>
      <c r="AS12" s="621"/>
      <c r="AT12" s="621"/>
      <c r="AU12" s="621"/>
      <c r="AV12" s="621"/>
      <c r="AW12" s="621"/>
      <c r="AX12" s="621"/>
      <c r="AY12" s="621"/>
      <c r="AZ12" s="621"/>
      <c r="BA12" s="621"/>
      <c r="BB12" s="621"/>
      <c r="BC12" s="621"/>
      <c r="BD12" s="621"/>
      <c r="BE12" s="621"/>
      <c r="BF12" s="622"/>
      <c r="BG12" s="623">
        <v>2203223</v>
      </c>
      <c r="BH12" s="626"/>
      <c r="BI12" s="626"/>
      <c r="BJ12" s="626"/>
      <c r="BK12" s="626"/>
      <c r="BL12" s="626"/>
      <c r="BM12" s="626"/>
      <c r="BN12" s="627"/>
      <c r="BO12" s="685">
        <v>48.9</v>
      </c>
      <c r="BP12" s="685"/>
      <c r="BQ12" s="685"/>
      <c r="BR12" s="685"/>
      <c r="BS12" s="631" t="s">
        <v>238</v>
      </c>
      <c r="BT12" s="626"/>
      <c r="BU12" s="626"/>
      <c r="BV12" s="626"/>
      <c r="BW12" s="626"/>
      <c r="BX12" s="626"/>
      <c r="BY12" s="626"/>
      <c r="BZ12" s="626"/>
      <c r="CA12" s="626"/>
      <c r="CB12" s="666"/>
      <c r="CD12" s="667" t="s">
        <v>256</v>
      </c>
      <c r="CE12" s="664"/>
      <c r="CF12" s="664"/>
      <c r="CG12" s="664"/>
      <c r="CH12" s="664"/>
      <c r="CI12" s="664"/>
      <c r="CJ12" s="664"/>
      <c r="CK12" s="664"/>
      <c r="CL12" s="664"/>
      <c r="CM12" s="664"/>
      <c r="CN12" s="664"/>
      <c r="CO12" s="664"/>
      <c r="CP12" s="664"/>
      <c r="CQ12" s="665"/>
      <c r="CR12" s="623">
        <v>397621</v>
      </c>
      <c r="CS12" s="626"/>
      <c r="CT12" s="626"/>
      <c r="CU12" s="626"/>
      <c r="CV12" s="626"/>
      <c r="CW12" s="626"/>
      <c r="CX12" s="626"/>
      <c r="CY12" s="627"/>
      <c r="CZ12" s="685">
        <v>3.4</v>
      </c>
      <c r="DA12" s="685"/>
      <c r="DB12" s="685"/>
      <c r="DC12" s="685"/>
      <c r="DD12" s="631">
        <v>44389</v>
      </c>
      <c r="DE12" s="626"/>
      <c r="DF12" s="626"/>
      <c r="DG12" s="626"/>
      <c r="DH12" s="626"/>
      <c r="DI12" s="626"/>
      <c r="DJ12" s="626"/>
      <c r="DK12" s="626"/>
      <c r="DL12" s="626"/>
      <c r="DM12" s="626"/>
      <c r="DN12" s="626"/>
      <c r="DO12" s="626"/>
      <c r="DP12" s="627"/>
      <c r="DQ12" s="631">
        <v>306038</v>
      </c>
      <c r="DR12" s="626"/>
      <c r="DS12" s="626"/>
      <c r="DT12" s="626"/>
      <c r="DU12" s="626"/>
      <c r="DV12" s="626"/>
      <c r="DW12" s="626"/>
      <c r="DX12" s="626"/>
      <c r="DY12" s="626"/>
      <c r="DZ12" s="626"/>
      <c r="EA12" s="626"/>
      <c r="EB12" s="626"/>
      <c r="EC12" s="666"/>
    </row>
    <row r="13" spans="2:143" ht="11.25" customHeight="1">
      <c r="B13" s="620" t="s">
        <v>257</v>
      </c>
      <c r="C13" s="621"/>
      <c r="D13" s="621"/>
      <c r="E13" s="621"/>
      <c r="F13" s="621"/>
      <c r="G13" s="621"/>
      <c r="H13" s="621"/>
      <c r="I13" s="621"/>
      <c r="J13" s="621"/>
      <c r="K13" s="621"/>
      <c r="L13" s="621"/>
      <c r="M13" s="621"/>
      <c r="N13" s="621"/>
      <c r="O13" s="621"/>
      <c r="P13" s="621"/>
      <c r="Q13" s="622"/>
      <c r="R13" s="623">
        <v>52149</v>
      </c>
      <c r="S13" s="626"/>
      <c r="T13" s="626"/>
      <c r="U13" s="626"/>
      <c r="V13" s="626"/>
      <c r="W13" s="626"/>
      <c r="X13" s="626"/>
      <c r="Y13" s="627"/>
      <c r="Z13" s="685">
        <v>0.4</v>
      </c>
      <c r="AA13" s="685"/>
      <c r="AB13" s="685"/>
      <c r="AC13" s="685"/>
      <c r="AD13" s="686">
        <v>52149</v>
      </c>
      <c r="AE13" s="686"/>
      <c r="AF13" s="686"/>
      <c r="AG13" s="686"/>
      <c r="AH13" s="686"/>
      <c r="AI13" s="686"/>
      <c r="AJ13" s="686"/>
      <c r="AK13" s="686"/>
      <c r="AL13" s="628">
        <v>0.7</v>
      </c>
      <c r="AM13" s="629"/>
      <c r="AN13" s="629"/>
      <c r="AO13" s="687"/>
      <c r="AP13" s="620" t="s">
        <v>258</v>
      </c>
      <c r="AQ13" s="621"/>
      <c r="AR13" s="621"/>
      <c r="AS13" s="621"/>
      <c r="AT13" s="621"/>
      <c r="AU13" s="621"/>
      <c r="AV13" s="621"/>
      <c r="AW13" s="621"/>
      <c r="AX13" s="621"/>
      <c r="AY13" s="621"/>
      <c r="AZ13" s="621"/>
      <c r="BA13" s="621"/>
      <c r="BB13" s="621"/>
      <c r="BC13" s="621"/>
      <c r="BD13" s="621"/>
      <c r="BE13" s="621"/>
      <c r="BF13" s="622"/>
      <c r="BG13" s="623">
        <v>2190631</v>
      </c>
      <c r="BH13" s="626"/>
      <c r="BI13" s="626"/>
      <c r="BJ13" s="626"/>
      <c r="BK13" s="626"/>
      <c r="BL13" s="626"/>
      <c r="BM13" s="626"/>
      <c r="BN13" s="627"/>
      <c r="BO13" s="685">
        <v>48.7</v>
      </c>
      <c r="BP13" s="685"/>
      <c r="BQ13" s="685"/>
      <c r="BR13" s="685"/>
      <c r="BS13" s="631" t="s">
        <v>238</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984049</v>
      </c>
      <c r="CS13" s="626"/>
      <c r="CT13" s="626"/>
      <c r="CU13" s="626"/>
      <c r="CV13" s="626"/>
      <c r="CW13" s="626"/>
      <c r="CX13" s="626"/>
      <c r="CY13" s="627"/>
      <c r="CZ13" s="685">
        <v>8.4</v>
      </c>
      <c r="DA13" s="685"/>
      <c r="DB13" s="685"/>
      <c r="DC13" s="685"/>
      <c r="DD13" s="631">
        <v>312254</v>
      </c>
      <c r="DE13" s="626"/>
      <c r="DF13" s="626"/>
      <c r="DG13" s="626"/>
      <c r="DH13" s="626"/>
      <c r="DI13" s="626"/>
      <c r="DJ13" s="626"/>
      <c r="DK13" s="626"/>
      <c r="DL13" s="626"/>
      <c r="DM13" s="626"/>
      <c r="DN13" s="626"/>
      <c r="DO13" s="626"/>
      <c r="DP13" s="627"/>
      <c r="DQ13" s="631">
        <v>775363</v>
      </c>
      <c r="DR13" s="626"/>
      <c r="DS13" s="626"/>
      <c r="DT13" s="626"/>
      <c r="DU13" s="626"/>
      <c r="DV13" s="626"/>
      <c r="DW13" s="626"/>
      <c r="DX13" s="626"/>
      <c r="DY13" s="626"/>
      <c r="DZ13" s="626"/>
      <c r="EA13" s="626"/>
      <c r="EB13" s="626"/>
      <c r="EC13" s="666"/>
    </row>
    <row r="14" spans="2:143" ht="11.25" customHeight="1">
      <c r="B14" s="620" t="s">
        <v>260</v>
      </c>
      <c r="C14" s="621"/>
      <c r="D14" s="621"/>
      <c r="E14" s="621"/>
      <c r="F14" s="621"/>
      <c r="G14" s="621"/>
      <c r="H14" s="621"/>
      <c r="I14" s="621"/>
      <c r="J14" s="621"/>
      <c r="K14" s="621"/>
      <c r="L14" s="621"/>
      <c r="M14" s="621"/>
      <c r="N14" s="621"/>
      <c r="O14" s="621"/>
      <c r="P14" s="621"/>
      <c r="Q14" s="622"/>
      <c r="R14" s="623" t="s">
        <v>138</v>
      </c>
      <c r="S14" s="626"/>
      <c r="T14" s="626"/>
      <c r="U14" s="626"/>
      <c r="V14" s="626"/>
      <c r="W14" s="626"/>
      <c r="X14" s="626"/>
      <c r="Y14" s="627"/>
      <c r="Z14" s="685" t="s">
        <v>238</v>
      </c>
      <c r="AA14" s="685"/>
      <c r="AB14" s="685"/>
      <c r="AC14" s="685"/>
      <c r="AD14" s="686" t="s">
        <v>129</v>
      </c>
      <c r="AE14" s="686"/>
      <c r="AF14" s="686"/>
      <c r="AG14" s="686"/>
      <c r="AH14" s="686"/>
      <c r="AI14" s="686"/>
      <c r="AJ14" s="686"/>
      <c r="AK14" s="686"/>
      <c r="AL14" s="628" t="s">
        <v>238</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83245</v>
      </c>
      <c r="BH14" s="626"/>
      <c r="BI14" s="626"/>
      <c r="BJ14" s="626"/>
      <c r="BK14" s="626"/>
      <c r="BL14" s="626"/>
      <c r="BM14" s="626"/>
      <c r="BN14" s="627"/>
      <c r="BO14" s="685">
        <v>1.8</v>
      </c>
      <c r="BP14" s="685"/>
      <c r="BQ14" s="685"/>
      <c r="BR14" s="685"/>
      <c r="BS14" s="631" t="s">
        <v>238</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903426</v>
      </c>
      <c r="CS14" s="626"/>
      <c r="CT14" s="626"/>
      <c r="CU14" s="626"/>
      <c r="CV14" s="626"/>
      <c r="CW14" s="626"/>
      <c r="CX14" s="626"/>
      <c r="CY14" s="627"/>
      <c r="CZ14" s="685">
        <v>7.7</v>
      </c>
      <c r="DA14" s="685"/>
      <c r="DB14" s="685"/>
      <c r="DC14" s="685"/>
      <c r="DD14" s="631">
        <v>406392</v>
      </c>
      <c r="DE14" s="626"/>
      <c r="DF14" s="626"/>
      <c r="DG14" s="626"/>
      <c r="DH14" s="626"/>
      <c r="DI14" s="626"/>
      <c r="DJ14" s="626"/>
      <c r="DK14" s="626"/>
      <c r="DL14" s="626"/>
      <c r="DM14" s="626"/>
      <c r="DN14" s="626"/>
      <c r="DO14" s="626"/>
      <c r="DP14" s="627"/>
      <c r="DQ14" s="631">
        <v>497560</v>
      </c>
      <c r="DR14" s="626"/>
      <c r="DS14" s="626"/>
      <c r="DT14" s="626"/>
      <c r="DU14" s="626"/>
      <c r="DV14" s="626"/>
      <c r="DW14" s="626"/>
      <c r="DX14" s="626"/>
      <c r="DY14" s="626"/>
      <c r="DZ14" s="626"/>
      <c r="EA14" s="626"/>
      <c r="EB14" s="626"/>
      <c r="EC14" s="666"/>
    </row>
    <row r="15" spans="2:143" ht="11.25" customHeight="1">
      <c r="B15" s="620" t="s">
        <v>263</v>
      </c>
      <c r="C15" s="621"/>
      <c r="D15" s="621"/>
      <c r="E15" s="621"/>
      <c r="F15" s="621"/>
      <c r="G15" s="621"/>
      <c r="H15" s="621"/>
      <c r="I15" s="621"/>
      <c r="J15" s="621"/>
      <c r="K15" s="621"/>
      <c r="L15" s="621"/>
      <c r="M15" s="621"/>
      <c r="N15" s="621"/>
      <c r="O15" s="621"/>
      <c r="P15" s="621"/>
      <c r="Q15" s="622"/>
      <c r="R15" s="623">
        <v>29935</v>
      </c>
      <c r="S15" s="626"/>
      <c r="T15" s="626"/>
      <c r="U15" s="626"/>
      <c r="V15" s="626"/>
      <c r="W15" s="626"/>
      <c r="X15" s="626"/>
      <c r="Y15" s="627"/>
      <c r="Z15" s="685">
        <v>0.2</v>
      </c>
      <c r="AA15" s="685"/>
      <c r="AB15" s="685"/>
      <c r="AC15" s="685"/>
      <c r="AD15" s="686">
        <v>29935</v>
      </c>
      <c r="AE15" s="686"/>
      <c r="AF15" s="686"/>
      <c r="AG15" s="686"/>
      <c r="AH15" s="686"/>
      <c r="AI15" s="686"/>
      <c r="AJ15" s="686"/>
      <c r="AK15" s="686"/>
      <c r="AL15" s="628">
        <v>0.4</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213430</v>
      </c>
      <c r="BH15" s="626"/>
      <c r="BI15" s="626"/>
      <c r="BJ15" s="626"/>
      <c r="BK15" s="626"/>
      <c r="BL15" s="626"/>
      <c r="BM15" s="626"/>
      <c r="BN15" s="627"/>
      <c r="BO15" s="685">
        <v>4.7</v>
      </c>
      <c r="BP15" s="685"/>
      <c r="BQ15" s="685"/>
      <c r="BR15" s="685"/>
      <c r="BS15" s="631" t="s">
        <v>238</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1823324</v>
      </c>
      <c r="CS15" s="626"/>
      <c r="CT15" s="626"/>
      <c r="CU15" s="626"/>
      <c r="CV15" s="626"/>
      <c r="CW15" s="626"/>
      <c r="CX15" s="626"/>
      <c r="CY15" s="627"/>
      <c r="CZ15" s="685">
        <v>15.6</v>
      </c>
      <c r="DA15" s="685"/>
      <c r="DB15" s="685"/>
      <c r="DC15" s="685"/>
      <c r="DD15" s="631">
        <v>724578</v>
      </c>
      <c r="DE15" s="626"/>
      <c r="DF15" s="626"/>
      <c r="DG15" s="626"/>
      <c r="DH15" s="626"/>
      <c r="DI15" s="626"/>
      <c r="DJ15" s="626"/>
      <c r="DK15" s="626"/>
      <c r="DL15" s="626"/>
      <c r="DM15" s="626"/>
      <c r="DN15" s="626"/>
      <c r="DO15" s="626"/>
      <c r="DP15" s="627"/>
      <c r="DQ15" s="631">
        <v>1100876</v>
      </c>
      <c r="DR15" s="626"/>
      <c r="DS15" s="626"/>
      <c r="DT15" s="626"/>
      <c r="DU15" s="626"/>
      <c r="DV15" s="626"/>
      <c r="DW15" s="626"/>
      <c r="DX15" s="626"/>
      <c r="DY15" s="626"/>
      <c r="DZ15" s="626"/>
      <c r="EA15" s="626"/>
      <c r="EB15" s="626"/>
      <c r="EC15" s="666"/>
    </row>
    <row r="16" spans="2:143" ht="11.25" customHeight="1">
      <c r="B16" s="620" t="s">
        <v>266</v>
      </c>
      <c r="C16" s="621"/>
      <c r="D16" s="621"/>
      <c r="E16" s="621"/>
      <c r="F16" s="621"/>
      <c r="G16" s="621"/>
      <c r="H16" s="621"/>
      <c r="I16" s="621"/>
      <c r="J16" s="621"/>
      <c r="K16" s="621"/>
      <c r="L16" s="621"/>
      <c r="M16" s="621"/>
      <c r="N16" s="621"/>
      <c r="O16" s="621"/>
      <c r="P16" s="621"/>
      <c r="Q16" s="622"/>
      <c r="R16" s="623" t="s">
        <v>138</v>
      </c>
      <c r="S16" s="626"/>
      <c r="T16" s="626"/>
      <c r="U16" s="626"/>
      <c r="V16" s="626"/>
      <c r="W16" s="626"/>
      <c r="X16" s="626"/>
      <c r="Y16" s="627"/>
      <c r="Z16" s="685" t="s">
        <v>129</v>
      </c>
      <c r="AA16" s="685"/>
      <c r="AB16" s="685"/>
      <c r="AC16" s="685"/>
      <c r="AD16" s="686" t="s">
        <v>238</v>
      </c>
      <c r="AE16" s="686"/>
      <c r="AF16" s="686"/>
      <c r="AG16" s="686"/>
      <c r="AH16" s="686"/>
      <c r="AI16" s="686"/>
      <c r="AJ16" s="686"/>
      <c r="AK16" s="686"/>
      <c r="AL16" s="628" t="s">
        <v>238</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t="s">
        <v>238</v>
      </c>
      <c r="BH16" s="626"/>
      <c r="BI16" s="626"/>
      <c r="BJ16" s="626"/>
      <c r="BK16" s="626"/>
      <c r="BL16" s="626"/>
      <c r="BM16" s="626"/>
      <c r="BN16" s="627"/>
      <c r="BO16" s="685" t="s">
        <v>238</v>
      </c>
      <c r="BP16" s="685"/>
      <c r="BQ16" s="685"/>
      <c r="BR16" s="685"/>
      <c r="BS16" s="631" t="s">
        <v>238</v>
      </c>
      <c r="BT16" s="626"/>
      <c r="BU16" s="626"/>
      <c r="BV16" s="626"/>
      <c r="BW16" s="626"/>
      <c r="BX16" s="626"/>
      <c r="BY16" s="626"/>
      <c r="BZ16" s="626"/>
      <c r="CA16" s="626"/>
      <c r="CB16" s="666"/>
      <c r="CD16" s="667" t="s">
        <v>268</v>
      </c>
      <c r="CE16" s="664"/>
      <c r="CF16" s="664"/>
      <c r="CG16" s="664"/>
      <c r="CH16" s="664"/>
      <c r="CI16" s="664"/>
      <c r="CJ16" s="664"/>
      <c r="CK16" s="664"/>
      <c r="CL16" s="664"/>
      <c r="CM16" s="664"/>
      <c r="CN16" s="664"/>
      <c r="CO16" s="664"/>
      <c r="CP16" s="664"/>
      <c r="CQ16" s="665"/>
      <c r="CR16" s="623" t="s">
        <v>138</v>
      </c>
      <c r="CS16" s="626"/>
      <c r="CT16" s="626"/>
      <c r="CU16" s="626"/>
      <c r="CV16" s="626"/>
      <c r="CW16" s="626"/>
      <c r="CX16" s="626"/>
      <c r="CY16" s="627"/>
      <c r="CZ16" s="685" t="s">
        <v>238</v>
      </c>
      <c r="DA16" s="685"/>
      <c r="DB16" s="685"/>
      <c r="DC16" s="685"/>
      <c r="DD16" s="631" t="s">
        <v>238</v>
      </c>
      <c r="DE16" s="626"/>
      <c r="DF16" s="626"/>
      <c r="DG16" s="626"/>
      <c r="DH16" s="626"/>
      <c r="DI16" s="626"/>
      <c r="DJ16" s="626"/>
      <c r="DK16" s="626"/>
      <c r="DL16" s="626"/>
      <c r="DM16" s="626"/>
      <c r="DN16" s="626"/>
      <c r="DO16" s="626"/>
      <c r="DP16" s="627"/>
      <c r="DQ16" s="631" t="s">
        <v>129</v>
      </c>
      <c r="DR16" s="626"/>
      <c r="DS16" s="626"/>
      <c r="DT16" s="626"/>
      <c r="DU16" s="626"/>
      <c r="DV16" s="626"/>
      <c r="DW16" s="626"/>
      <c r="DX16" s="626"/>
      <c r="DY16" s="626"/>
      <c r="DZ16" s="626"/>
      <c r="EA16" s="626"/>
      <c r="EB16" s="626"/>
      <c r="EC16" s="666"/>
    </row>
    <row r="17" spans="2:133" ht="11.25" customHeight="1">
      <c r="B17" s="620" t="s">
        <v>269</v>
      </c>
      <c r="C17" s="621"/>
      <c r="D17" s="621"/>
      <c r="E17" s="621"/>
      <c r="F17" s="621"/>
      <c r="G17" s="621"/>
      <c r="H17" s="621"/>
      <c r="I17" s="621"/>
      <c r="J17" s="621"/>
      <c r="K17" s="621"/>
      <c r="L17" s="621"/>
      <c r="M17" s="621"/>
      <c r="N17" s="621"/>
      <c r="O17" s="621"/>
      <c r="P17" s="621"/>
      <c r="Q17" s="622"/>
      <c r="R17" s="623">
        <v>18173</v>
      </c>
      <c r="S17" s="626"/>
      <c r="T17" s="626"/>
      <c r="U17" s="626"/>
      <c r="V17" s="626"/>
      <c r="W17" s="626"/>
      <c r="X17" s="626"/>
      <c r="Y17" s="627"/>
      <c r="Z17" s="685">
        <v>0.1</v>
      </c>
      <c r="AA17" s="685"/>
      <c r="AB17" s="685"/>
      <c r="AC17" s="685"/>
      <c r="AD17" s="686">
        <v>18173</v>
      </c>
      <c r="AE17" s="686"/>
      <c r="AF17" s="686"/>
      <c r="AG17" s="686"/>
      <c r="AH17" s="686"/>
      <c r="AI17" s="686"/>
      <c r="AJ17" s="686"/>
      <c r="AK17" s="686"/>
      <c r="AL17" s="628">
        <v>0.2</v>
      </c>
      <c r="AM17" s="629"/>
      <c r="AN17" s="629"/>
      <c r="AO17" s="687"/>
      <c r="AP17" s="620" t="s">
        <v>270</v>
      </c>
      <c r="AQ17" s="621"/>
      <c r="AR17" s="621"/>
      <c r="AS17" s="621"/>
      <c r="AT17" s="621"/>
      <c r="AU17" s="621"/>
      <c r="AV17" s="621"/>
      <c r="AW17" s="621"/>
      <c r="AX17" s="621"/>
      <c r="AY17" s="621"/>
      <c r="AZ17" s="621"/>
      <c r="BA17" s="621"/>
      <c r="BB17" s="621"/>
      <c r="BC17" s="621"/>
      <c r="BD17" s="621"/>
      <c r="BE17" s="621"/>
      <c r="BF17" s="622"/>
      <c r="BG17" s="623" t="s">
        <v>238</v>
      </c>
      <c r="BH17" s="626"/>
      <c r="BI17" s="626"/>
      <c r="BJ17" s="626"/>
      <c r="BK17" s="626"/>
      <c r="BL17" s="626"/>
      <c r="BM17" s="626"/>
      <c r="BN17" s="627"/>
      <c r="BO17" s="685" t="s">
        <v>238</v>
      </c>
      <c r="BP17" s="685"/>
      <c r="BQ17" s="685"/>
      <c r="BR17" s="685"/>
      <c r="BS17" s="631" t="s">
        <v>238</v>
      </c>
      <c r="BT17" s="626"/>
      <c r="BU17" s="626"/>
      <c r="BV17" s="626"/>
      <c r="BW17" s="626"/>
      <c r="BX17" s="626"/>
      <c r="BY17" s="626"/>
      <c r="BZ17" s="626"/>
      <c r="CA17" s="626"/>
      <c r="CB17" s="666"/>
      <c r="CD17" s="667" t="s">
        <v>271</v>
      </c>
      <c r="CE17" s="664"/>
      <c r="CF17" s="664"/>
      <c r="CG17" s="664"/>
      <c r="CH17" s="664"/>
      <c r="CI17" s="664"/>
      <c r="CJ17" s="664"/>
      <c r="CK17" s="664"/>
      <c r="CL17" s="664"/>
      <c r="CM17" s="664"/>
      <c r="CN17" s="664"/>
      <c r="CO17" s="664"/>
      <c r="CP17" s="664"/>
      <c r="CQ17" s="665"/>
      <c r="CR17" s="623">
        <v>1539667</v>
      </c>
      <c r="CS17" s="626"/>
      <c r="CT17" s="626"/>
      <c r="CU17" s="626"/>
      <c r="CV17" s="626"/>
      <c r="CW17" s="626"/>
      <c r="CX17" s="626"/>
      <c r="CY17" s="627"/>
      <c r="CZ17" s="685">
        <v>13.2</v>
      </c>
      <c r="DA17" s="685"/>
      <c r="DB17" s="685"/>
      <c r="DC17" s="685"/>
      <c r="DD17" s="631" t="s">
        <v>238</v>
      </c>
      <c r="DE17" s="626"/>
      <c r="DF17" s="626"/>
      <c r="DG17" s="626"/>
      <c r="DH17" s="626"/>
      <c r="DI17" s="626"/>
      <c r="DJ17" s="626"/>
      <c r="DK17" s="626"/>
      <c r="DL17" s="626"/>
      <c r="DM17" s="626"/>
      <c r="DN17" s="626"/>
      <c r="DO17" s="626"/>
      <c r="DP17" s="627"/>
      <c r="DQ17" s="631">
        <v>1522089</v>
      </c>
      <c r="DR17" s="626"/>
      <c r="DS17" s="626"/>
      <c r="DT17" s="626"/>
      <c r="DU17" s="626"/>
      <c r="DV17" s="626"/>
      <c r="DW17" s="626"/>
      <c r="DX17" s="626"/>
      <c r="DY17" s="626"/>
      <c r="DZ17" s="626"/>
      <c r="EA17" s="626"/>
      <c r="EB17" s="626"/>
      <c r="EC17" s="666"/>
    </row>
    <row r="18" spans="2:133" ht="11.25" customHeight="1">
      <c r="B18" s="620" t="s">
        <v>272</v>
      </c>
      <c r="C18" s="621"/>
      <c r="D18" s="621"/>
      <c r="E18" s="621"/>
      <c r="F18" s="621"/>
      <c r="G18" s="621"/>
      <c r="H18" s="621"/>
      <c r="I18" s="621"/>
      <c r="J18" s="621"/>
      <c r="K18" s="621"/>
      <c r="L18" s="621"/>
      <c r="M18" s="621"/>
      <c r="N18" s="621"/>
      <c r="O18" s="621"/>
      <c r="P18" s="621"/>
      <c r="Q18" s="622"/>
      <c r="R18" s="623">
        <v>2489225</v>
      </c>
      <c r="S18" s="626"/>
      <c r="T18" s="626"/>
      <c r="U18" s="626"/>
      <c r="V18" s="626"/>
      <c r="W18" s="626"/>
      <c r="X18" s="626"/>
      <c r="Y18" s="627"/>
      <c r="Z18" s="685">
        <v>19.100000000000001</v>
      </c>
      <c r="AA18" s="685"/>
      <c r="AB18" s="685"/>
      <c r="AC18" s="685"/>
      <c r="AD18" s="686">
        <v>2214981</v>
      </c>
      <c r="AE18" s="686"/>
      <c r="AF18" s="686"/>
      <c r="AG18" s="686"/>
      <c r="AH18" s="686"/>
      <c r="AI18" s="686"/>
      <c r="AJ18" s="686"/>
      <c r="AK18" s="686"/>
      <c r="AL18" s="628">
        <v>29.3</v>
      </c>
      <c r="AM18" s="629"/>
      <c r="AN18" s="629"/>
      <c r="AO18" s="687"/>
      <c r="AP18" s="620" t="s">
        <v>273</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238</v>
      </c>
      <c r="BP18" s="685"/>
      <c r="BQ18" s="685"/>
      <c r="BR18" s="685"/>
      <c r="BS18" s="631" t="s">
        <v>238</v>
      </c>
      <c r="BT18" s="626"/>
      <c r="BU18" s="626"/>
      <c r="BV18" s="626"/>
      <c r="BW18" s="626"/>
      <c r="BX18" s="626"/>
      <c r="BY18" s="626"/>
      <c r="BZ18" s="626"/>
      <c r="CA18" s="626"/>
      <c r="CB18" s="666"/>
      <c r="CD18" s="667" t="s">
        <v>274</v>
      </c>
      <c r="CE18" s="664"/>
      <c r="CF18" s="664"/>
      <c r="CG18" s="664"/>
      <c r="CH18" s="664"/>
      <c r="CI18" s="664"/>
      <c r="CJ18" s="664"/>
      <c r="CK18" s="664"/>
      <c r="CL18" s="664"/>
      <c r="CM18" s="664"/>
      <c r="CN18" s="664"/>
      <c r="CO18" s="664"/>
      <c r="CP18" s="664"/>
      <c r="CQ18" s="665"/>
      <c r="CR18" s="623">
        <v>17557</v>
      </c>
      <c r="CS18" s="626"/>
      <c r="CT18" s="626"/>
      <c r="CU18" s="626"/>
      <c r="CV18" s="626"/>
      <c r="CW18" s="626"/>
      <c r="CX18" s="626"/>
      <c r="CY18" s="627"/>
      <c r="CZ18" s="685">
        <v>0.2</v>
      </c>
      <c r="DA18" s="685"/>
      <c r="DB18" s="685"/>
      <c r="DC18" s="685"/>
      <c r="DD18" s="631">
        <v>17557</v>
      </c>
      <c r="DE18" s="626"/>
      <c r="DF18" s="626"/>
      <c r="DG18" s="626"/>
      <c r="DH18" s="626"/>
      <c r="DI18" s="626"/>
      <c r="DJ18" s="626"/>
      <c r="DK18" s="626"/>
      <c r="DL18" s="626"/>
      <c r="DM18" s="626"/>
      <c r="DN18" s="626"/>
      <c r="DO18" s="626"/>
      <c r="DP18" s="627"/>
      <c r="DQ18" s="631">
        <v>17557</v>
      </c>
      <c r="DR18" s="626"/>
      <c r="DS18" s="626"/>
      <c r="DT18" s="626"/>
      <c r="DU18" s="626"/>
      <c r="DV18" s="626"/>
      <c r="DW18" s="626"/>
      <c r="DX18" s="626"/>
      <c r="DY18" s="626"/>
      <c r="DZ18" s="626"/>
      <c r="EA18" s="626"/>
      <c r="EB18" s="626"/>
      <c r="EC18" s="666"/>
    </row>
    <row r="19" spans="2:133" ht="11.25" customHeight="1">
      <c r="B19" s="620" t="s">
        <v>275</v>
      </c>
      <c r="C19" s="621"/>
      <c r="D19" s="621"/>
      <c r="E19" s="621"/>
      <c r="F19" s="621"/>
      <c r="G19" s="621"/>
      <c r="H19" s="621"/>
      <c r="I19" s="621"/>
      <c r="J19" s="621"/>
      <c r="K19" s="621"/>
      <c r="L19" s="621"/>
      <c r="M19" s="621"/>
      <c r="N19" s="621"/>
      <c r="O19" s="621"/>
      <c r="P19" s="621"/>
      <c r="Q19" s="622"/>
      <c r="R19" s="623">
        <v>2214981</v>
      </c>
      <c r="S19" s="626"/>
      <c r="T19" s="626"/>
      <c r="U19" s="626"/>
      <c r="V19" s="626"/>
      <c r="W19" s="626"/>
      <c r="X19" s="626"/>
      <c r="Y19" s="627"/>
      <c r="Z19" s="685">
        <v>17</v>
      </c>
      <c r="AA19" s="685"/>
      <c r="AB19" s="685"/>
      <c r="AC19" s="685"/>
      <c r="AD19" s="686">
        <v>2214981</v>
      </c>
      <c r="AE19" s="686"/>
      <c r="AF19" s="686"/>
      <c r="AG19" s="686"/>
      <c r="AH19" s="686"/>
      <c r="AI19" s="686"/>
      <c r="AJ19" s="686"/>
      <c r="AK19" s="686"/>
      <c r="AL19" s="628">
        <v>29.3</v>
      </c>
      <c r="AM19" s="629"/>
      <c r="AN19" s="629"/>
      <c r="AO19" s="687"/>
      <c r="AP19" s="620" t="s">
        <v>276</v>
      </c>
      <c r="AQ19" s="621"/>
      <c r="AR19" s="621"/>
      <c r="AS19" s="621"/>
      <c r="AT19" s="621"/>
      <c r="AU19" s="621"/>
      <c r="AV19" s="621"/>
      <c r="AW19" s="621"/>
      <c r="AX19" s="621"/>
      <c r="AY19" s="621"/>
      <c r="AZ19" s="621"/>
      <c r="BA19" s="621"/>
      <c r="BB19" s="621"/>
      <c r="BC19" s="621"/>
      <c r="BD19" s="621"/>
      <c r="BE19" s="621"/>
      <c r="BF19" s="622"/>
      <c r="BG19" s="623">
        <v>135590</v>
      </c>
      <c r="BH19" s="626"/>
      <c r="BI19" s="626"/>
      <c r="BJ19" s="626"/>
      <c r="BK19" s="626"/>
      <c r="BL19" s="626"/>
      <c r="BM19" s="626"/>
      <c r="BN19" s="627"/>
      <c r="BO19" s="685">
        <v>3</v>
      </c>
      <c r="BP19" s="685"/>
      <c r="BQ19" s="685"/>
      <c r="BR19" s="685"/>
      <c r="BS19" s="631" t="s">
        <v>238</v>
      </c>
      <c r="BT19" s="626"/>
      <c r="BU19" s="626"/>
      <c r="BV19" s="626"/>
      <c r="BW19" s="626"/>
      <c r="BX19" s="626"/>
      <c r="BY19" s="626"/>
      <c r="BZ19" s="626"/>
      <c r="CA19" s="626"/>
      <c r="CB19" s="666"/>
      <c r="CD19" s="667" t="s">
        <v>277</v>
      </c>
      <c r="CE19" s="664"/>
      <c r="CF19" s="664"/>
      <c r="CG19" s="664"/>
      <c r="CH19" s="664"/>
      <c r="CI19" s="664"/>
      <c r="CJ19" s="664"/>
      <c r="CK19" s="664"/>
      <c r="CL19" s="664"/>
      <c r="CM19" s="664"/>
      <c r="CN19" s="664"/>
      <c r="CO19" s="664"/>
      <c r="CP19" s="664"/>
      <c r="CQ19" s="665"/>
      <c r="CR19" s="623" t="s">
        <v>238</v>
      </c>
      <c r="CS19" s="626"/>
      <c r="CT19" s="626"/>
      <c r="CU19" s="626"/>
      <c r="CV19" s="626"/>
      <c r="CW19" s="626"/>
      <c r="CX19" s="626"/>
      <c r="CY19" s="627"/>
      <c r="CZ19" s="685" t="s">
        <v>129</v>
      </c>
      <c r="DA19" s="685"/>
      <c r="DB19" s="685"/>
      <c r="DC19" s="685"/>
      <c r="DD19" s="631" t="s">
        <v>138</v>
      </c>
      <c r="DE19" s="626"/>
      <c r="DF19" s="626"/>
      <c r="DG19" s="626"/>
      <c r="DH19" s="626"/>
      <c r="DI19" s="626"/>
      <c r="DJ19" s="626"/>
      <c r="DK19" s="626"/>
      <c r="DL19" s="626"/>
      <c r="DM19" s="626"/>
      <c r="DN19" s="626"/>
      <c r="DO19" s="626"/>
      <c r="DP19" s="627"/>
      <c r="DQ19" s="631" t="s">
        <v>238</v>
      </c>
      <c r="DR19" s="626"/>
      <c r="DS19" s="626"/>
      <c r="DT19" s="626"/>
      <c r="DU19" s="626"/>
      <c r="DV19" s="626"/>
      <c r="DW19" s="626"/>
      <c r="DX19" s="626"/>
      <c r="DY19" s="626"/>
      <c r="DZ19" s="626"/>
      <c r="EA19" s="626"/>
      <c r="EB19" s="626"/>
      <c r="EC19" s="666"/>
    </row>
    <row r="20" spans="2:133" ht="11.25" customHeight="1">
      <c r="B20" s="620" t="s">
        <v>278</v>
      </c>
      <c r="C20" s="621"/>
      <c r="D20" s="621"/>
      <c r="E20" s="621"/>
      <c r="F20" s="621"/>
      <c r="G20" s="621"/>
      <c r="H20" s="621"/>
      <c r="I20" s="621"/>
      <c r="J20" s="621"/>
      <c r="K20" s="621"/>
      <c r="L20" s="621"/>
      <c r="M20" s="621"/>
      <c r="N20" s="621"/>
      <c r="O20" s="621"/>
      <c r="P20" s="621"/>
      <c r="Q20" s="622"/>
      <c r="R20" s="623">
        <v>274244</v>
      </c>
      <c r="S20" s="626"/>
      <c r="T20" s="626"/>
      <c r="U20" s="626"/>
      <c r="V20" s="626"/>
      <c r="W20" s="626"/>
      <c r="X20" s="626"/>
      <c r="Y20" s="627"/>
      <c r="Z20" s="685">
        <v>2.1</v>
      </c>
      <c r="AA20" s="685"/>
      <c r="AB20" s="685"/>
      <c r="AC20" s="685"/>
      <c r="AD20" s="686" t="s">
        <v>238</v>
      </c>
      <c r="AE20" s="686"/>
      <c r="AF20" s="686"/>
      <c r="AG20" s="686"/>
      <c r="AH20" s="686"/>
      <c r="AI20" s="686"/>
      <c r="AJ20" s="686"/>
      <c r="AK20" s="686"/>
      <c r="AL20" s="628" t="s">
        <v>238</v>
      </c>
      <c r="AM20" s="629"/>
      <c r="AN20" s="629"/>
      <c r="AO20" s="687"/>
      <c r="AP20" s="620" t="s">
        <v>279</v>
      </c>
      <c r="AQ20" s="621"/>
      <c r="AR20" s="621"/>
      <c r="AS20" s="621"/>
      <c r="AT20" s="621"/>
      <c r="AU20" s="621"/>
      <c r="AV20" s="621"/>
      <c r="AW20" s="621"/>
      <c r="AX20" s="621"/>
      <c r="AY20" s="621"/>
      <c r="AZ20" s="621"/>
      <c r="BA20" s="621"/>
      <c r="BB20" s="621"/>
      <c r="BC20" s="621"/>
      <c r="BD20" s="621"/>
      <c r="BE20" s="621"/>
      <c r="BF20" s="622"/>
      <c r="BG20" s="623">
        <v>127268</v>
      </c>
      <c r="BH20" s="626"/>
      <c r="BI20" s="626"/>
      <c r="BJ20" s="626"/>
      <c r="BK20" s="626"/>
      <c r="BL20" s="626"/>
      <c r="BM20" s="626"/>
      <c r="BN20" s="627"/>
      <c r="BO20" s="685">
        <v>2.8</v>
      </c>
      <c r="BP20" s="685"/>
      <c r="BQ20" s="685"/>
      <c r="BR20" s="685"/>
      <c r="BS20" s="631" t="s">
        <v>238</v>
      </c>
      <c r="BT20" s="626"/>
      <c r="BU20" s="626"/>
      <c r="BV20" s="626"/>
      <c r="BW20" s="626"/>
      <c r="BX20" s="626"/>
      <c r="BY20" s="626"/>
      <c r="BZ20" s="626"/>
      <c r="CA20" s="626"/>
      <c r="CB20" s="666"/>
      <c r="CD20" s="667" t="s">
        <v>280</v>
      </c>
      <c r="CE20" s="664"/>
      <c r="CF20" s="664"/>
      <c r="CG20" s="664"/>
      <c r="CH20" s="664"/>
      <c r="CI20" s="664"/>
      <c r="CJ20" s="664"/>
      <c r="CK20" s="664"/>
      <c r="CL20" s="664"/>
      <c r="CM20" s="664"/>
      <c r="CN20" s="664"/>
      <c r="CO20" s="664"/>
      <c r="CP20" s="664"/>
      <c r="CQ20" s="665"/>
      <c r="CR20" s="623">
        <v>11665266</v>
      </c>
      <c r="CS20" s="626"/>
      <c r="CT20" s="626"/>
      <c r="CU20" s="626"/>
      <c r="CV20" s="626"/>
      <c r="CW20" s="626"/>
      <c r="CX20" s="626"/>
      <c r="CY20" s="627"/>
      <c r="CZ20" s="685">
        <v>100</v>
      </c>
      <c r="DA20" s="685"/>
      <c r="DB20" s="685"/>
      <c r="DC20" s="685"/>
      <c r="DD20" s="631">
        <v>1708794</v>
      </c>
      <c r="DE20" s="626"/>
      <c r="DF20" s="626"/>
      <c r="DG20" s="626"/>
      <c r="DH20" s="626"/>
      <c r="DI20" s="626"/>
      <c r="DJ20" s="626"/>
      <c r="DK20" s="626"/>
      <c r="DL20" s="626"/>
      <c r="DM20" s="626"/>
      <c r="DN20" s="626"/>
      <c r="DO20" s="626"/>
      <c r="DP20" s="627"/>
      <c r="DQ20" s="631">
        <v>8202338</v>
      </c>
      <c r="DR20" s="626"/>
      <c r="DS20" s="626"/>
      <c r="DT20" s="626"/>
      <c r="DU20" s="626"/>
      <c r="DV20" s="626"/>
      <c r="DW20" s="626"/>
      <c r="DX20" s="626"/>
      <c r="DY20" s="626"/>
      <c r="DZ20" s="626"/>
      <c r="EA20" s="626"/>
      <c r="EB20" s="626"/>
      <c r="EC20" s="666"/>
    </row>
    <row r="21" spans="2:133" ht="11.25" customHeight="1">
      <c r="B21" s="620" t="s">
        <v>281</v>
      </c>
      <c r="C21" s="621"/>
      <c r="D21" s="621"/>
      <c r="E21" s="621"/>
      <c r="F21" s="621"/>
      <c r="G21" s="621"/>
      <c r="H21" s="621"/>
      <c r="I21" s="621"/>
      <c r="J21" s="621"/>
      <c r="K21" s="621"/>
      <c r="L21" s="621"/>
      <c r="M21" s="621"/>
      <c r="N21" s="621"/>
      <c r="O21" s="621"/>
      <c r="P21" s="621"/>
      <c r="Q21" s="622"/>
      <c r="R21" s="623" t="s">
        <v>238</v>
      </c>
      <c r="S21" s="626"/>
      <c r="T21" s="626"/>
      <c r="U21" s="626"/>
      <c r="V21" s="626"/>
      <c r="W21" s="626"/>
      <c r="X21" s="626"/>
      <c r="Y21" s="627"/>
      <c r="Z21" s="685" t="s">
        <v>238</v>
      </c>
      <c r="AA21" s="685"/>
      <c r="AB21" s="685"/>
      <c r="AC21" s="685"/>
      <c r="AD21" s="686" t="s">
        <v>138</v>
      </c>
      <c r="AE21" s="686"/>
      <c r="AF21" s="686"/>
      <c r="AG21" s="686"/>
      <c r="AH21" s="686"/>
      <c r="AI21" s="686"/>
      <c r="AJ21" s="686"/>
      <c r="AK21" s="686"/>
      <c r="AL21" s="628" t="s">
        <v>238</v>
      </c>
      <c r="AM21" s="629"/>
      <c r="AN21" s="629"/>
      <c r="AO21" s="687"/>
      <c r="AP21" s="731" t="s">
        <v>282</v>
      </c>
      <c r="AQ21" s="738"/>
      <c r="AR21" s="738"/>
      <c r="AS21" s="738"/>
      <c r="AT21" s="738"/>
      <c r="AU21" s="738"/>
      <c r="AV21" s="738"/>
      <c r="AW21" s="738"/>
      <c r="AX21" s="738"/>
      <c r="AY21" s="738"/>
      <c r="AZ21" s="738"/>
      <c r="BA21" s="738"/>
      <c r="BB21" s="738"/>
      <c r="BC21" s="738"/>
      <c r="BD21" s="738"/>
      <c r="BE21" s="738"/>
      <c r="BF21" s="733"/>
      <c r="BG21" s="623">
        <v>127268</v>
      </c>
      <c r="BH21" s="626"/>
      <c r="BI21" s="626"/>
      <c r="BJ21" s="626"/>
      <c r="BK21" s="626"/>
      <c r="BL21" s="626"/>
      <c r="BM21" s="626"/>
      <c r="BN21" s="627"/>
      <c r="BO21" s="685">
        <v>2.8</v>
      </c>
      <c r="BP21" s="685"/>
      <c r="BQ21" s="685"/>
      <c r="BR21" s="685"/>
      <c r="BS21" s="631" t="s">
        <v>238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283</v>
      </c>
      <c r="C22" s="621"/>
      <c r="D22" s="621"/>
      <c r="E22" s="621"/>
      <c r="F22" s="621"/>
      <c r="G22" s="621"/>
      <c r="H22" s="621"/>
      <c r="I22" s="621"/>
      <c r="J22" s="621"/>
      <c r="K22" s="621"/>
      <c r="L22" s="621"/>
      <c r="M22" s="621"/>
      <c r="N22" s="621"/>
      <c r="O22" s="621"/>
      <c r="P22" s="621"/>
      <c r="Q22" s="622"/>
      <c r="R22" s="623">
        <v>7733532</v>
      </c>
      <c r="S22" s="626"/>
      <c r="T22" s="626"/>
      <c r="U22" s="626"/>
      <c r="V22" s="626"/>
      <c r="W22" s="626"/>
      <c r="X22" s="626"/>
      <c r="Y22" s="627"/>
      <c r="Z22" s="685">
        <v>59.4</v>
      </c>
      <c r="AA22" s="685"/>
      <c r="AB22" s="685"/>
      <c r="AC22" s="685"/>
      <c r="AD22" s="686">
        <v>7450966</v>
      </c>
      <c r="AE22" s="686"/>
      <c r="AF22" s="686"/>
      <c r="AG22" s="686"/>
      <c r="AH22" s="686"/>
      <c r="AI22" s="686"/>
      <c r="AJ22" s="686"/>
      <c r="AK22" s="686"/>
      <c r="AL22" s="628">
        <v>98.7</v>
      </c>
      <c r="AM22" s="629"/>
      <c r="AN22" s="629"/>
      <c r="AO22" s="687"/>
      <c r="AP22" s="731" t="s">
        <v>284</v>
      </c>
      <c r="AQ22" s="738"/>
      <c r="AR22" s="738"/>
      <c r="AS22" s="738"/>
      <c r="AT22" s="738"/>
      <c r="AU22" s="738"/>
      <c r="AV22" s="738"/>
      <c r="AW22" s="738"/>
      <c r="AX22" s="738"/>
      <c r="AY22" s="738"/>
      <c r="AZ22" s="738"/>
      <c r="BA22" s="738"/>
      <c r="BB22" s="738"/>
      <c r="BC22" s="738"/>
      <c r="BD22" s="738"/>
      <c r="BE22" s="738"/>
      <c r="BF22" s="733"/>
      <c r="BG22" s="623" t="s">
        <v>138</v>
      </c>
      <c r="BH22" s="626"/>
      <c r="BI22" s="626"/>
      <c r="BJ22" s="626"/>
      <c r="BK22" s="626"/>
      <c r="BL22" s="626"/>
      <c r="BM22" s="626"/>
      <c r="BN22" s="627"/>
      <c r="BO22" s="685" t="s">
        <v>238</v>
      </c>
      <c r="BP22" s="685"/>
      <c r="BQ22" s="685"/>
      <c r="BR22" s="685"/>
      <c r="BS22" s="631" t="s">
        <v>238</v>
      </c>
      <c r="BT22" s="626"/>
      <c r="BU22" s="626"/>
      <c r="BV22" s="626"/>
      <c r="BW22" s="626"/>
      <c r="BX22" s="626"/>
      <c r="BY22" s="626"/>
      <c r="BZ22" s="626"/>
      <c r="CA22" s="626"/>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286</v>
      </c>
      <c r="C23" s="621"/>
      <c r="D23" s="621"/>
      <c r="E23" s="621"/>
      <c r="F23" s="621"/>
      <c r="G23" s="621"/>
      <c r="H23" s="621"/>
      <c r="I23" s="621"/>
      <c r="J23" s="621"/>
      <c r="K23" s="621"/>
      <c r="L23" s="621"/>
      <c r="M23" s="621"/>
      <c r="N23" s="621"/>
      <c r="O23" s="621"/>
      <c r="P23" s="621"/>
      <c r="Q23" s="622"/>
      <c r="R23" s="623">
        <v>2560</v>
      </c>
      <c r="S23" s="626"/>
      <c r="T23" s="626"/>
      <c r="U23" s="626"/>
      <c r="V23" s="626"/>
      <c r="W23" s="626"/>
      <c r="X23" s="626"/>
      <c r="Y23" s="627"/>
      <c r="Z23" s="685">
        <v>0</v>
      </c>
      <c r="AA23" s="685"/>
      <c r="AB23" s="685"/>
      <c r="AC23" s="685"/>
      <c r="AD23" s="686">
        <v>2560</v>
      </c>
      <c r="AE23" s="686"/>
      <c r="AF23" s="686"/>
      <c r="AG23" s="686"/>
      <c r="AH23" s="686"/>
      <c r="AI23" s="686"/>
      <c r="AJ23" s="686"/>
      <c r="AK23" s="686"/>
      <c r="AL23" s="628">
        <v>0</v>
      </c>
      <c r="AM23" s="629"/>
      <c r="AN23" s="629"/>
      <c r="AO23" s="687"/>
      <c r="AP23" s="731" t="s">
        <v>287</v>
      </c>
      <c r="AQ23" s="738"/>
      <c r="AR23" s="738"/>
      <c r="AS23" s="738"/>
      <c r="AT23" s="738"/>
      <c r="AU23" s="738"/>
      <c r="AV23" s="738"/>
      <c r="AW23" s="738"/>
      <c r="AX23" s="738"/>
      <c r="AY23" s="738"/>
      <c r="AZ23" s="738"/>
      <c r="BA23" s="738"/>
      <c r="BB23" s="738"/>
      <c r="BC23" s="738"/>
      <c r="BD23" s="738"/>
      <c r="BE23" s="738"/>
      <c r="BF23" s="733"/>
      <c r="BG23" s="623" t="s">
        <v>238</v>
      </c>
      <c r="BH23" s="626"/>
      <c r="BI23" s="626"/>
      <c r="BJ23" s="626"/>
      <c r="BK23" s="626"/>
      <c r="BL23" s="626"/>
      <c r="BM23" s="626"/>
      <c r="BN23" s="627"/>
      <c r="BO23" s="685" t="s">
        <v>238</v>
      </c>
      <c r="BP23" s="685"/>
      <c r="BQ23" s="685"/>
      <c r="BR23" s="685"/>
      <c r="BS23" s="631" t="s">
        <v>129</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c r="B24" s="620" t="s">
        <v>293</v>
      </c>
      <c r="C24" s="621"/>
      <c r="D24" s="621"/>
      <c r="E24" s="621"/>
      <c r="F24" s="621"/>
      <c r="G24" s="621"/>
      <c r="H24" s="621"/>
      <c r="I24" s="621"/>
      <c r="J24" s="621"/>
      <c r="K24" s="621"/>
      <c r="L24" s="621"/>
      <c r="M24" s="621"/>
      <c r="N24" s="621"/>
      <c r="O24" s="621"/>
      <c r="P24" s="621"/>
      <c r="Q24" s="622"/>
      <c r="R24" s="623">
        <v>31361</v>
      </c>
      <c r="S24" s="626"/>
      <c r="T24" s="626"/>
      <c r="U24" s="626"/>
      <c r="V24" s="626"/>
      <c r="W24" s="626"/>
      <c r="X24" s="626"/>
      <c r="Y24" s="627"/>
      <c r="Z24" s="685">
        <v>0.2</v>
      </c>
      <c r="AA24" s="685"/>
      <c r="AB24" s="685"/>
      <c r="AC24" s="685"/>
      <c r="AD24" s="686" t="s">
        <v>238</v>
      </c>
      <c r="AE24" s="686"/>
      <c r="AF24" s="686"/>
      <c r="AG24" s="686"/>
      <c r="AH24" s="686"/>
      <c r="AI24" s="686"/>
      <c r="AJ24" s="686"/>
      <c r="AK24" s="686"/>
      <c r="AL24" s="628" t="s">
        <v>138</v>
      </c>
      <c r="AM24" s="629"/>
      <c r="AN24" s="629"/>
      <c r="AO24" s="687"/>
      <c r="AP24" s="731" t="s">
        <v>294</v>
      </c>
      <c r="AQ24" s="738"/>
      <c r="AR24" s="738"/>
      <c r="AS24" s="738"/>
      <c r="AT24" s="738"/>
      <c r="AU24" s="738"/>
      <c r="AV24" s="738"/>
      <c r="AW24" s="738"/>
      <c r="AX24" s="738"/>
      <c r="AY24" s="738"/>
      <c r="AZ24" s="738"/>
      <c r="BA24" s="738"/>
      <c r="BB24" s="738"/>
      <c r="BC24" s="738"/>
      <c r="BD24" s="738"/>
      <c r="BE24" s="738"/>
      <c r="BF24" s="733"/>
      <c r="BG24" s="623" t="s">
        <v>238</v>
      </c>
      <c r="BH24" s="626"/>
      <c r="BI24" s="626"/>
      <c r="BJ24" s="626"/>
      <c r="BK24" s="626"/>
      <c r="BL24" s="626"/>
      <c r="BM24" s="626"/>
      <c r="BN24" s="627"/>
      <c r="BO24" s="685" t="s">
        <v>238</v>
      </c>
      <c r="BP24" s="685"/>
      <c r="BQ24" s="685"/>
      <c r="BR24" s="685"/>
      <c r="BS24" s="631" t="s">
        <v>138</v>
      </c>
      <c r="BT24" s="626"/>
      <c r="BU24" s="626"/>
      <c r="BV24" s="626"/>
      <c r="BW24" s="626"/>
      <c r="BX24" s="626"/>
      <c r="BY24" s="626"/>
      <c r="BZ24" s="626"/>
      <c r="CA24" s="626"/>
      <c r="CB24" s="666"/>
      <c r="CD24" s="694" t="s">
        <v>295</v>
      </c>
      <c r="CE24" s="695"/>
      <c r="CF24" s="695"/>
      <c r="CG24" s="695"/>
      <c r="CH24" s="695"/>
      <c r="CI24" s="695"/>
      <c r="CJ24" s="695"/>
      <c r="CK24" s="695"/>
      <c r="CL24" s="695"/>
      <c r="CM24" s="695"/>
      <c r="CN24" s="695"/>
      <c r="CO24" s="695"/>
      <c r="CP24" s="695"/>
      <c r="CQ24" s="696"/>
      <c r="CR24" s="688">
        <v>4437715</v>
      </c>
      <c r="CS24" s="689"/>
      <c r="CT24" s="689"/>
      <c r="CU24" s="689"/>
      <c r="CV24" s="689"/>
      <c r="CW24" s="689"/>
      <c r="CX24" s="689"/>
      <c r="CY24" s="735"/>
      <c r="CZ24" s="736">
        <v>38</v>
      </c>
      <c r="DA24" s="705"/>
      <c r="DB24" s="705"/>
      <c r="DC24" s="739"/>
      <c r="DD24" s="734">
        <v>3404551</v>
      </c>
      <c r="DE24" s="689"/>
      <c r="DF24" s="689"/>
      <c r="DG24" s="689"/>
      <c r="DH24" s="689"/>
      <c r="DI24" s="689"/>
      <c r="DJ24" s="689"/>
      <c r="DK24" s="735"/>
      <c r="DL24" s="734">
        <v>3359802</v>
      </c>
      <c r="DM24" s="689"/>
      <c r="DN24" s="689"/>
      <c r="DO24" s="689"/>
      <c r="DP24" s="689"/>
      <c r="DQ24" s="689"/>
      <c r="DR24" s="689"/>
      <c r="DS24" s="689"/>
      <c r="DT24" s="689"/>
      <c r="DU24" s="689"/>
      <c r="DV24" s="735"/>
      <c r="DW24" s="736">
        <v>41.9</v>
      </c>
      <c r="DX24" s="705"/>
      <c r="DY24" s="705"/>
      <c r="DZ24" s="705"/>
      <c r="EA24" s="705"/>
      <c r="EB24" s="705"/>
      <c r="EC24" s="737"/>
    </row>
    <row r="25" spans="2:133" ht="11.25" customHeight="1">
      <c r="B25" s="620" t="s">
        <v>296</v>
      </c>
      <c r="C25" s="621"/>
      <c r="D25" s="621"/>
      <c r="E25" s="621"/>
      <c r="F25" s="621"/>
      <c r="G25" s="621"/>
      <c r="H25" s="621"/>
      <c r="I25" s="621"/>
      <c r="J25" s="621"/>
      <c r="K25" s="621"/>
      <c r="L25" s="621"/>
      <c r="M25" s="621"/>
      <c r="N25" s="621"/>
      <c r="O25" s="621"/>
      <c r="P25" s="621"/>
      <c r="Q25" s="622"/>
      <c r="R25" s="623">
        <v>238605</v>
      </c>
      <c r="S25" s="626"/>
      <c r="T25" s="626"/>
      <c r="U25" s="626"/>
      <c r="V25" s="626"/>
      <c r="W25" s="626"/>
      <c r="X25" s="626"/>
      <c r="Y25" s="627"/>
      <c r="Z25" s="685">
        <v>1.8</v>
      </c>
      <c r="AA25" s="685"/>
      <c r="AB25" s="685"/>
      <c r="AC25" s="685"/>
      <c r="AD25" s="686">
        <v>54773</v>
      </c>
      <c r="AE25" s="686"/>
      <c r="AF25" s="686"/>
      <c r="AG25" s="686"/>
      <c r="AH25" s="686"/>
      <c r="AI25" s="686"/>
      <c r="AJ25" s="686"/>
      <c r="AK25" s="686"/>
      <c r="AL25" s="628">
        <v>0.7</v>
      </c>
      <c r="AM25" s="629"/>
      <c r="AN25" s="629"/>
      <c r="AO25" s="687"/>
      <c r="AP25" s="731" t="s">
        <v>297</v>
      </c>
      <c r="AQ25" s="738"/>
      <c r="AR25" s="738"/>
      <c r="AS25" s="738"/>
      <c r="AT25" s="738"/>
      <c r="AU25" s="738"/>
      <c r="AV25" s="738"/>
      <c r="AW25" s="738"/>
      <c r="AX25" s="738"/>
      <c r="AY25" s="738"/>
      <c r="AZ25" s="738"/>
      <c r="BA25" s="738"/>
      <c r="BB25" s="738"/>
      <c r="BC25" s="738"/>
      <c r="BD25" s="738"/>
      <c r="BE25" s="738"/>
      <c r="BF25" s="733"/>
      <c r="BG25" s="623">
        <v>8322</v>
      </c>
      <c r="BH25" s="626"/>
      <c r="BI25" s="626"/>
      <c r="BJ25" s="626"/>
      <c r="BK25" s="626"/>
      <c r="BL25" s="626"/>
      <c r="BM25" s="626"/>
      <c r="BN25" s="627"/>
      <c r="BO25" s="685">
        <v>0.2</v>
      </c>
      <c r="BP25" s="685"/>
      <c r="BQ25" s="685"/>
      <c r="BR25" s="685"/>
      <c r="BS25" s="631" t="s">
        <v>138</v>
      </c>
      <c r="BT25" s="626"/>
      <c r="BU25" s="626"/>
      <c r="BV25" s="626"/>
      <c r="BW25" s="626"/>
      <c r="BX25" s="626"/>
      <c r="BY25" s="626"/>
      <c r="BZ25" s="626"/>
      <c r="CA25" s="626"/>
      <c r="CB25" s="666"/>
      <c r="CD25" s="667" t="s">
        <v>298</v>
      </c>
      <c r="CE25" s="664"/>
      <c r="CF25" s="664"/>
      <c r="CG25" s="664"/>
      <c r="CH25" s="664"/>
      <c r="CI25" s="664"/>
      <c r="CJ25" s="664"/>
      <c r="CK25" s="664"/>
      <c r="CL25" s="664"/>
      <c r="CM25" s="664"/>
      <c r="CN25" s="664"/>
      <c r="CO25" s="664"/>
      <c r="CP25" s="664"/>
      <c r="CQ25" s="665"/>
      <c r="CR25" s="623">
        <v>1517197</v>
      </c>
      <c r="CS25" s="624"/>
      <c r="CT25" s="624"/>
      <c r="CU25" s="624"/>
      <c r="CV25" s="624"/>
      <c r="CW25" s="624"/>
      <c r="CX25" s="624"/>
      <c r="CY25" s="625"/>
      <c r="CZ25" s="628">
        <v>13</v>
      </c>
      <c r="DA25" s="657"/>
      <c r="DB25" s="657"/>
      <c r="DC25" s="658"/>
      <c r="DD25" s="631">
        <v>1267777</v>
      </c>
      <c r="DE25" s="624"/>
      <c r="DF25" s="624"/>
      <c r="DG25" s="624"/>
      <c r="DH25" s="624"/>
      <c r="DI25" s="624"/>
      <c r="DJ25" s="624"/>
      <c r="DK25" s="625"/>
      <c r="DL25" s="631">
        <v>1235687</v>
      </c>
      <c r="DM25" s="624"/>
      <c r="DN25" s="624"/>
      <c r="DO25" s="624"/>
      <c r="DP25" s="624"/>
      <c r="DQ25" s="624"/>
      <c r="DR25" s="624"/>
      <c r="DS25" s="624"/>
      <c r="DT25" s="624"/>
      <c r="DU25" s="624"/>
      <c r="DV25" s="625"/>
      <c r="DW25" s="628">
        <v>15.4</v>
      </c>
      <c r="DX25" s="657"/>
      <c r="DY25" s="657"/>
      <c r="DZ25" s="657"/>
      <c r="EA25" s="657"/>
      <c r="EB25" s="657"/>
      <c r="EC25" s="659"/>
    </row>
    <row r="26" spans="2:133" ht="11.25" customHeight="1">
      <c r="B26" s="620" t="s">
        <v>299</v>
      </c>
      <c r="C26" s="621"/>
      <c r="D26" s="621"/>
      <c r="E26" s="621"/>
      <c r="F26" s="621"/>
      <c r="G26" s="621"/>
      <c r="H26" s="621"/>
      <c r="I26" s="621"/>
      <c r="J26" s="621"/>
      <c r="K26" s="621"/>
      <c r="L26" s="621"/>
      <c r="M26" s="621"/>
      <c r="N26" s="621"/>
      <c r="O26" s="621"/>
      <c r="P26" s="621"/>
      <c r="Q26" s="622"/>
      <c r="R26" s="623">
        <v>64824</v>
      </c>
      <c r="S26" s="626"/>
      <c r="T26" s="626"/>
      <c r="U26" s="626"/>
      <c r="V26" s="626"/>
      <c r="W26" s="626"/>
      <c r="X26" s="626"/>
      <c r="Y26" s="627"/>
      <c r="Z26" s="685">
        <v>0.5</v>
      </c>
      <c r="AA26" s="685"/>
      <c r="AB26" s="685"/>
      <c r="AC26" s="685"/>
      <c r="AD26" s="686" t="s">
        <v>238</v>
      </c>
      <c r="AE26" s="686"/>
      <c r="AF26" s="686"/>
      <c r="AG26" s="686"/>
      <c r="AH26" s="686"/>
      <c r="AI26" s="686"/>
      <c r="AJ26" s="686"/>
      <c r="AK26" s="686"/>
      <c r="AL26" s="628" t="s">
        <v>238</v>
      </c>
      <c r="AM26" s="629"/>
      <c r="AN26" s="629"/>
      <c r="AO26" s="687"/>
      <c r="AP26" s="731" t="s">
        <v>300</v>
      </c>
      <c r="AQ26" s="732"/>
      <c r="AR26" s="732"/>
      <c r="AS26" s="732"/>
      <c r="AT26" s="732"/>
      <c r="AU26" s="732"/>
      <c r="AV26" s="732"/>
      <c r="AW26" s="732"/>
      <c r="AX26" s="732"/>
      <c r="AY26" s="732"/>
      <c r="AZ26" s="732"/>
      <c r="BA26" s="732"/>
      <c r="BB26" s="732"/>
      <c r="BC26" s="732"/>
      <c r="BD26" s="732"/>
      <c r="BE26" s="732"/>
      <c r="BF26" s="733"/>
      <c r="BG26" s="623" t="s">
        <v>238</v>
      </c>
      <c r="BH26" s="626"/>
      <c r="BI26" s="626"/>
      <c r="BJ26" s="626"/>
      <c r="BK26" s="626"/>
      <c r="BL26" s="626"/>
      <c r="BM26" s="626"/>
      <c r="BN26" s="627"/>
      <c r="BO26" s="685" t="s">
        <v>238</v>
      </c>
      <c r="BP26" s="685"/>
      <c r="BQ26" s="685"/>
      <c r="BR26" s="685"/>
      <c r="BS26" s="631" t="s">
        <v>129</v>
      </c>
      <c r="BT26" s="626"/>
      <c r="BU26" s="626"/>
      <c r="BV26" s="626"/>
      <c r="BW26" s="626"/>
      <c r="BX26" s="626"/>
      <c r="BY26" s="626"/>
      <c r="BZ26" s="626"/>
      <c r="CA26" s="626"/>
      <c r="CB26" s="666"/>
      <c r="CD26" s="667" t="s">
        <v>301</v>
      </c>
      <c r="CE26" s="664"/>
      <c r="CF26" s="664"/>
      <c r="CG26" s="664"/>
      <c r="CH26" s="664"/>
      <c r="CI26" s="664"/>
      <c r="CJ26" s="664"/>
      <c r="CK26" s="664"/>
      <c r="CL26" s="664"/>
      <c r="CM26" s="664"/>
      <c r="CN26" s="664"/>
      <c r="CO26" s="664"/>
      <c r="CP26" s="664"/>
      <c r="CQ26" s="665"/>
      <c r="CR26" s="623">
        <v>981727</v>
      </c>
      <c r="CS26" s="626"/>
      <c r="CT26" s="626"/>
      <c r="CU26" s="626"/>
      <c r="CV26" s="626"/>
      <c r="CW26" s="626"/>
      <c r="CX26" s="626"/>
      <c r="CY26" s="627"/>
      <c r="CZ26" s="628">
        <v>8.4</v>
      </c>
      <c r="DA26" s="657"/>
      <c r="DB26" s="657"/>
      <c r="DC26" s="658"/>
      <c r="DD26" s="631">
        <v>737203</v>
      </c>
      <c r="DE26" s="626"/>
      <c r="DF26" s="626"/>
      <c r="DG26" s="626"/>
      <c r="DH26" s="626"/>
      <c r="DI26" s="626"/>
      <c r="DJ26" s="626"/>
      <c r="DK26" s="627"/>
      <c r="DL26" s="631" t="s">
        <v>238</v>
      </c>
      <c r="DM26" s="626"/>
      <c r="DN26" s="626"/>
      <c r="DO26" s="626"/>
      <c r="DP26" s="626"/>
      <c r="DQ26" s="626"/>
      <c r="DR26" s="626"/>
      <c r="DS26" s="626"/>
      <c r="DT26" s="626"/>
      <c r="DU26" s="626"/>
      <c r="DV26" s="627"/>
      <c r="DW26" s="628" t="s">
        <v>238</v>
      </c>
      <c r="DX26" s="657"/>
      <c r="DY26" s="657"/>
      <c r="DZ26" s="657"/>
      <c r="EA26" s="657"/>
      <c r="EB26" s="657"/>
      <c r="EC26" s="659"/>
    </row>
    <row r="27" spans="2:133" ht="11.25" customHeight="1">
      <c r="B27" s="620" t="s">
        <v>302</v>
      </c>
      <c r="C27" s="621"/>
      <c r="D27" s="621"/>
      <c r="E27" s="621"/>
      <c r="F27" s="621"/>
      <c r="G27" s="621"/>
      <c r="H27" s="621"/>
      <c r="I27" s="621"/>
      <c r="J27" s="621"/>
      <c r="K27" s="621"/>
      <c r="L27" s="621"/>
      <c r="M27" s="621"/>
      <c r="N27" s="621"/>
      <c r="O27" s="621"/>
      <c r="P27" s="621"/>
      <c r="Q27" s="622"/>
      <c r="R27" s="623">
        <v>717793</v>
      </c>
      <c r="S27" s="626"/>
      <c r="T27" s="626"/>
      <c r="U27" s="626"/>
      <c r="V27" s="626"/>
      <c r="W27" s="626"/>
      <c r="X27" s="626"/>
      <c r="Y27" s="627"/>
      <c r="Z27" s="685">
        <v>5.5</v>
      </c>
      <c r="AA27" s="685"/>
      <c r="AB27" s="685"/>
      <c r="AC27" s="685"/>
      <c r="AD27" s="686" t="s">
        <v>238</v>
      </c>
      <c r="AE27" s="686"/>
      <c r="AF27" s="686"/>
      <c r="AG27" s="686"/>
      <c r="AH27" s="686"/>
      <c r="AI27" s="686"/>
      <c r="AJ27" s="686"/>
      <c r="AK27" s="686"/>
      <c r="AL27" s="628" t="s">
        <v>238</v>
      </c>
      <c r="AM27" s="629"/>
      <c r="AN27" s="629"/>
      <c r="AO27" s="687"/>
      <c r="AP27" s="620" t="s">
        <v>303</v>
      </c>
      <c r="AQ27" s="621"/>
      <c r="AR27" s="621"/>
      <c r="AS27" s="621"/>
      <c r="AT27" s="621"/>
      <c r="AU27" s="621"/>
      <c r="AV27" s="621"/>
      <c r="AW27" s="621"/>
      <c r="AX27" s="621"/>
      <c r="AY27" s="621"/>
      <c r="AZ27" s="621"/>
      <c r="BA27" s="621"/>
      <c r="BB27" s="621"/>
      <c r="BC27" s="621"/>
      <c r="BD27" s="621"/>
      <c r="BE27" s="621"/>
      <c r="BF27" s="622"/>
      <c r="BG27" s="623">
        <v>4501474</v>
      </c>
      <c r="BH27" s="626"/>
      <c r="BI27" s="626"/>
      <c r="BJ27" s="626"/>
      <c r="BK27" s="626"/>
      <c r="BL27" s="626"/>
      <c r="BM27" s="626"/>
      <c r="BN27" s="627"/>
      <c r="BO27" s="685">
        <v>100</v>
      </c>
      <c r="BP27" s="685"/>
      <c r="BQ27" s="685"/>
      <c r="BR27" s="685"/>
      <c r="BS27" s="631" t="s">
        <v>238</v>
      </c>
      <c r="BT27" s="626"/>
      <c r="BU27" s="626"/>
      <c r="BV27" s="626"/>
      <c r="BW27" s="626"/>
      <c r="BX27" s="626"/>
      <c r="BY27" s="626"/>
      <c r="BZ27" s="626"/>
      <c r="CA27" s="626"/>
      <c r="CB27" s="666"/>
      <c r="CD27" s="667" t="s">
        <v>304</v>
      </c>
      <c r="CE27" s="664"/>
      <c r="CF27" s="664"/>
      <c r="CG27" s="664"/>
      <c r="CH27" s="664"/>
      <c r="CI27" s="664"/>
      <c r="CJ27" s="664"/>
      <c r="CK27" s="664"/>
      <c r="CL27" s="664"/>
      <c r="CM27" s="664"/>
      <c r="CN27" s="664"/>
      <c r="CO27" s="664"/>
      <c r="CP27" s="664"/>
      <c r="CQ27" s="665"/>
      <c r="CR27" s="623">
        <v>1380851</v>
      </c>
      <c r="CS27" s="624"/>
      <c r="CT27" s="624"/>
      <c r="CU27" s="624"/>
      <c r="CV27" s="624"/>
      <c r="CW27" s="624"/>
      <c r="CX27" s="624"/>
      <c r="CY27" s="625"/>
      <c r="CZ27" s="628">
        <v>11.8</v>
      </c>
      <c r="DA27" s="657"/>
      <c r="DB27" s="657"/>
      <c r="DC27" s="658"/>
      <c r="DD27" s="631">
        <v>614685</v>
      </c>
      <c r="DE27" s="624"/>
      <c r="DF27" s="624"/>
      <c r="DG27" s="624"/>
      <c r="DH27" s="624"/>
      <c r="DI27" s="624"/>
      <c r="DJ27" s="624"/>
      <c r="DK27" s="625"/>
      <c r="DL27" s="631">
        <v>602026</v>
      </c>
      <c r="DM27" s="624"/>
      <c r="DN27" s="624"/>
      <c r="DO27" s="624"/>
      <c r="DP27" s="624"/>
      <c r="DQ27" s="624"/>
      <c r="DR27" s="624"/>
      <c r="DS27" s="624"/>
      <c r="DT27" s="624"/>
      <c r="DU27" s="624"/>
      <c r="DV27" s="625"/>
      <c r="DW27" s="628">
        <v>7.5</v>
      </c>
      <c r="DX27" s="657"/>
      <c r="DY27" s="657"/>
      <c r="DZ27" s="657"/>
      <c r="EA27" s="657"/>
      <c r="EB27" s="657"/>
      <c r="EC27" s="659"/>
    </row>
    <row r="28" spans="2:133" ht="11.25" customHeight="1">
      <c r="B28" s="728" t="s">
        <v>305</v>
      </c>
      <c r="C28" s="729"/>
      <c r="D28" s="729"/>
      <c r="E28" s="729"/>
      <c r="F28" s="729"/>
      <c r="G28" s="729"/>
      <c r="H28" s="729"/>
      <c r="I28" s="729"/>
      <c r="J28" s="729"/>
      <c r="K28" s="729"/>
      <c r="L28" s="729"/>
      <c r="M28" s="729"/>
      <c r="N28" s="729"/>
      <c r="O28" s="729"/>
      <c r="P28" s="729"/>
      <c r="Q28" s="730"/>
      <c r="R28" s="623" t="s">
        <v>129</v>
      </c>
      <c r="S28" s="626"/>
      <c r="T28" s="626"/>
      <c r="U28" s="626"/>
      <c r="V28" s="626"/>
      <c r="W28" s="626"/>
      <c r="X28" s="626"/>
      <c r="Y28" s="627"/>
      <c r="Z28" s="685" t="s">
        <v>238</v>
      </c>
      <c r="AA28" s="685"/>
      <c r="AB28" s="685"/>
      <c r="AC28" s="685"/>
      <c r="AD28" s="686" t="s">
        <v>138</v>
      </c>
      <c r="AE28" s="686"/>
      <c r="AF28" s="686"/>
      <c r="AG28" s="686"/>
      <c r="AH28" s="686"/>
      <c r="AI28" s="686"/>
      <c r="AJ28" s="686"/>
      <c r="AK28" s="686"/>
      <c r="AL28" s="628" t="s">
        <v>238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3">
        <v>1539667</v>
      </c>
      <c r="CS28" s="626"/>
      <c r="CT28" s="626"/>
      <c r="CU28" s="626"/>
      <c r="CV28" s="626"/>
      <c r="CW28" s="626"/>
      <c r="CX28" s="626"/>
      <c r="CY28" s="627"/>
      <c r="CZ28" s="628">
        <v>13.2</v>
      </c>
      <c r="DA28" s="657"/>
      <c r="DB28" s="657"/>
      <c r="DC28" s="658"/>
      <c r="DD28" s="631">
        <v>1522089</v>
      </c>
      <c r="DE28" s="626"/>
      <c r="DF28" s="626"/>
      <c r="DG28" s="626"/>
      <c r="DH28" s="626"/>
      <c r="DI28" s="626"/>
      <c r="DJ28" s="626"/>
      <c r="DK28" s="627"/>
      <c r="DL28" s="631">
        <v>1522089</v>
      </c>
      <c r="DM28" s="626"/>
      <c r="DN28" s="626"/>
      <c r="DO28" s="626"/>
      <c r="DP28" s="626"/>
      <c r="DQ28" s="626"/>
      <c r="DR28" s="626"/>
      <c r="DS28" s="626"/>
      <c r="DT28" s="626"/>
      <c r="DU28" s="626"/>
      <c r="DV28" s="627"/>
      <c r="DW28" s="628">
        <v>19</v>
      </c>
      <c r="DX28" s="657"/>
      <c r="DY28" s="657"/>
      <c r="DZ28" s="657"/>
      <c r="EA28" s="657"/>
      <c r="EB28" s="657"/>
      <c r="EC28" s="659"/>
    </row>
    <row r="29" spans="2:133" ht="11.25" customHeight="1">
      <c r="B29" s="620" t="s">
        <v>307</v>
      </c>
      <c r="C29" s="621"/>
      <c r="D29" s="621"/>
      <c r="E29" s="621"/>
      <c r="F29" s="621"/>
      <c r="G29" s="621"/>
      <c r="H29" s="621"/>
      <c r="I29" s="621"/>
      <c r="J29" s="621"/>
      <c r="K29" s="621"/>
      <c r="L29" s="621"/>
      <c r="M29" s="621"/>
      <c r="N29" s="621"/>
      <c r="O29" s="621"/>
      <c r="P29" s="621"/>
      <c r="Q29" s="622"/>
      <c r="R29" s="623">
        <v>518906</v>
      </c>
      <c r="S29" s="626"/>
      <c r="T29" s="626"/>
      <c r="U29" s="626"/>
      <c r="V29" s="626"/>
      <c r="W29" s="626"/>
      <c r="X29" s="626"/>
      <c r="Y29" s="627"/>
      <c r="Z29" s="685">
        <v>4</v>
      </c>
      <c r="AA29" s="685"/>
      <c r="AB29" s="685"/>
      <c r="AC29" s="685"/>
      <c r="AD29" s="686" t="s">
        <v>129</v>
      </c>
      <c r="AE29" s="686"/>
      <c r="AF29" s="686"/>
      <c r="AG29" s="686"/>
      <c r="AH29" s="686"/>
      <c r="AI29" s="686"/>
      <c r="AJ29" s="686"/>
      <c r="AK29" s="686"/>
      <c r="AL29" s="628" t="s">
        <v>238</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311</v>
      </c>
      <c r="CG29" s="664"/>
      <c r="CH29" s="664"/>
      <c r="CI29" s="664"/>
      <c r="CJ29" s="664"/>
      <c r="CK29" s="664"/>
      <c r="CL29" s="664"/>
      <c r="CM29" s="664"/>
      <c r="CN29" s="664"/>
      <c r="CO29" s="664"/>
      <c r="CP29" s="664"/>
      <c r="CQ29" s="665"/>
      <c r="CR29" s="623">
        <v>1539667</v>
      </c>
      <c r="CS29" s="624"/>
      <c r="CT29" s="624"/>
      <c r="CU29" s="624"/>
      <c r="CV29" s="624"/>
      <c r="CW29" s="624"/>
      <c r="CX29" s="624"/>
      <c r="CY29" s="625"/>
      <c r="CZ29" s="628">
        <v>13.2</v>
      </c>
      <c r="DA29" s="657"/>
      <c r="DB29" s="657"/>
      <c r="DC29" s="658"/>
      <c r="DD29" s="631">
        <v>1522089</v>
      </c>
      <c r="DE29" s="624"/>
      <c r="DF29" s="624"/>
      <c r="DG29" s="624"/>
      <c r="DH29" s="624"/>
      <c r="DI29" s="624"/>
      <c r="DJ29" s="624"/>
      <c r="DK29" s="625"/>
      <c r="DL29" s="631">
        <v>1522089</v>
      </c>
      <c r="DM29" s="624"/>
      <c r="DN29" s="624"/>
      <c r="DO29" s="624"/>
      <c r="DP29" s="624"/>
      <c r="DQ29" s="624"/>
      <c r="DR29" s="624"/>
      <c r="DS29" s="624"/>
      <c r="DT29" s="624"/>
      <c r="DU29" s="624"/>
      <c r="DV29" s="625"/>
      <c r="DW29" s="628">
        <v>19</v>
      </c>
      <c r="DX29" s="657"/>
      <c r="DY29" s="657"/>
      <c r="DZ29" s="657"/>
      <c r="EA29" s="657"/>
      <c r="EB29" s="657"/>
      <c r="EC29" s="659"/>
    </row>
    <row r="30" spans="2:133" ht="11.25" customHeight="1">
      <c r="B30" s="620" t="s">
        <v>312</v>
      </c>
      <c r="C30" s="621"/>
      <c r="D30" s="621"/>
      <c r="E30" s="621"/>
      <c r="F30" s="621"/>
      <c r="G30" s="621"/>
      <c r="H30" s="621"/>
      <c r="I30" s="621"/>
      <c r="J30" s="621"/>
      <c r="K30" s="621"/>
      <c r="L30" s="621"/>
      <c r="M30" s="621"/>
      <c r="N30" s="621"/>
      <c r="O30" s="621"/>
      <c r="P30" s="621"/>
      <c r="Q30" s="622"/>
      <c r="R30" s="623">
        <v>74767</v>
      </c>
      <c r="S30" s="626"/>
      <c r="T30" s="626"/>
      <c r="U30" s="626"/>
      <c r="V30" s="626"/>
      <c r="W30" s="626"/>
      <c r="X30" s="626"/>
      <c r="Y30" s="627"/>
      <c r="Z30" s="685">
        <v>0.6</v>
      </c>
      <c r="AA30" s="685"/>
      <c r="AB30" s="685"/>
      <c r="AC30" s="685"/>
      <c r="AD30" s="686">
        <v>29180</v>
      </c>
      <c r="AE30" s="686"/>
      <c r="AF30" s="686"/>
      <c r="AG30" s="686"/>
      <c r="AH30" s="686"/>
      <c r="AI30" s="686"/>
      <c r="AJ30" s="686"/>
      <c r="AK30" s="686"/>
      <c r="AL30" s="628">
        <v>0.4</v>
      </c>
      <c r="AM30" s="629"/>
      <c r="AN30" s="629"/>
      <c r="AO30" s="687"/>
      <c r="AP30" s="713" t="s">
        <v>313</v>
      </c>
      <c r="AQ30" s="714"/>
      <c r="AR30" s="714"/>
      <c r="AS30" s="714"/>
      <c r="AT30" s="719" t="s">
        <v>314</v>
      </c>
      <c r="AU30" s="230"/>
      <c r="AV30" s="230"/>
      <c r="AW30" s="230"/>
      <c r="AX30" s="722" t="s">
        <v>190</v>
      </c>
      <c r="AY30" s="723"/>
      <c r="AZ30" s="723"/>
      <c r="BA30" s="723"/>
      <c r="BB30" s="723"/>
      <c r="BC30" s="723"/>
      <c r="BD30" s="723"/>
      <c r="BE30" s="723"/>
      <c r="BF30" s="724"/>
      <c r="BG30" s="703">
        <v>98.8</v>
      </c>
      <c r="BH30" s="704"/>
      <c r="BI30" s="704"/>
      <c r="BJ30" s="704"/>
      <c r="BK30" s="704"/>
      <c r="BL30" s="704"/>
      <c r="BM30" s="705">
        <v>96.3</v>
      </c>
      <c r="BN30" s="704"/>
      <c r="BO30" s="704"/>
      <c r="BP30" s="704"/>
      <c r="BQ30" s="706"/>
      <c r="BR30" s="703">
        <v>99</v>
      </c>
      <c r="BS30" s="704"/>
      <c r="BT30" s="704"/>
      <c r="BU30" s="704"/>
      <c r="BV30" s="704"/>
      <c r="BW30" s="704"/>
      <c r="BX30" s="705">
        <v>95.9</v>
      </c>
      <c r="BY30" s="704"/>
      <c r="BZ30" s="704"/>
      <c r="CA30" s="704"/>
      <c r="CB30" s="706"/>
      <c r="CD30" s="709"/>
      <c r="CE30" s="710"/>
      <c r="CF30" s="667" t="s">
        <v>315</v>
      </c>
      <c r="CG30" s="664"/>
      <c r="CH30" s="664"/>
      <c r="CI30" s="664"/>
      <c r="CJ30" s="664"/>
      <c r="CK30" s="664"/>
      <c r="CL30" s="664"/>
      <c r="CM30" s="664"/>
      <c r="CN30" s="664"/>
      <c r="CO30" s="664"/>
      <c r="CP30" s="664"/>
      <c r="CQ30" s="665"/>
      <c r="CR30" s="623">
        <v>1446847</v>
      </c>
      <c r="CS30" s="626"/>
      <c r="CT30" s="626"/>
      <c r="CU30" s="626"/>
      <c r="CV30" s="626"/>
      <c r="CW30" s="626"/>
      <c r="CX30" s="626"/>
      <c r="CY30" s="627"/>
      <c r="CZ30" s="628">
        <v>12.4</v>
      </c>
      <c r="DA30" s="657"/>
      <c r="DB30" s="657"/>
      <c r="DC30" s="658"/>
      <c r="DD30" s="631">
        <v>1429269</v>
      </c>
      <c r="DE30" s="626"/>
      <c r="DF30" s="626"/>
      <c r="DG30" s="626"/>
      <c r="DH30" s="626"/>
      <c r="DI30" s="626"/>
      <c r="DJ30" s="626"/>
      <c r="DK30" s="627"/>
      <c r="DL30" s="631">
        <v>1429269</v>
      </c>
      <c r="DM30" s="626"/>
      <c r="DN30" s="626"/>
      <c r="DO30" s="626"/>
      <c r="DP30" s="626"/>
      <c r="DQ30" s="626"/>
      <c r="DR30" s="626"/>
      <c r="DS30" s="626"/>
      <c r="DT30" s="626"/>
      <c r="DU30" s="626"/>
      <c r="DV30" s="627"/>
      <c r="DW30" s="628">
        <v>17.8</v>
      </c>
      <c r="DX30" s="657"/>
      <c r="DY30" s="657"/>
      <c r="DZ30" s="657"/>
      <c r="EA30" s="657"/>
      <c r="EB30" s="657"/>
      <c r="EC30" s="659"/>
    </row>
    <row r="31" spans="2:133" ht="11.25" customHeight="1">
      <c r="B31" s="620" t="s">
        <v>316</v>
      </c>
      <c r="C31" s="621"/>
      <c r="D31" s="621"/>
      <c r="E31" s="621"/>
      <c r="F31" s="621"/>
      <c r="G31" s="621"/>
      <c r="H31" s="621"/>
      <c r="I31" s="621"/>
      <c r="J31" s="621"/>
      <c r="K31" s="621"/>
      <c r="L31" s="621"/>
      <c r="M31" s="621"/>
      <c r="N31" s="621"/>
      <c r="O31" s="621"/>
      <c r="P31" s="621"/>
      <c r="Q31" s="622"/>
      <c r="R31" s="623">
        <v>237926</v>
      </c>
      <c r="S31" s="626"/>
      <c r="T31" s="626"/>
      <c r="U31" s="626"/>
      <c r="V31" s="626"/>
      <c r="W31" s="626"/>
      <c r="X31" s="626"/>
      <c r="Y31" s="627"/>
      <c r="Z31" s="685">
        <v>1.8</v>
      </c>
      <c r="AA31" s="685"/>
      <c r="AB31" s="685"/>
      <c r="AC31" s="685"/>
      <c r="AD31" s="686" t="s">
        <v>238</v>
      </c>
      <c r="AE31" s="686"/>
      <c r="AF31" s="686"/>
      <c r="AG31" s="686"/>
      <c r="AH31" s="686"/>
      <c r="AI31" s="686"/>
      <c r="AJ31" s="686"/>
      <c r="AK31" s="686"/>
      <c r="AL31" s="628" t="s">
        <v>138</v>
      </c>
      <c r="AM31" s="629"/>
      <c r="AN31" s="629"/>
      <c r="AO31" s="687"/>
      <c r="AP31" s="715"/>
      <c r="AQ31" s="716"/>
      <c r="AR31" s="716"/>
      <c r="AS31" s="716"/>
      <c r="AT31" s="720"/>
      <c r="AU31" s="229" t="s">
        <v>317</v>
      </c>
      <c r="AV31" s="229"/>
      <c r="AW31" s="229"/>
      <c r="AX31" s="620" t="s">
        <v>318</v>
      </c>
      <c r="AY31" s="621"/>
      <c r="AZ31" s="621"/>
      <c r="BA31" s="621"/>
      <c r="BB31" s="621"/>
      <c r="BC31" s="621"/>
      <c r="BD31" s="621"/>
      <c r="BE31" s="621"/>
      <c r="BF31" s="622"/>
      <c r="BG31" s="701">
        <v>99</v>
      </c>
      <c r="BH31" s="624"/>
      <c r="BI31" s="624"/>
      <c r="BJ31" s="624"/>
      <c r="BK31" s="624"/>
      <c r="BL31" s="624"/>
      <c r="BM31" s="629">
        <v>97.3</v>
      </c>
      <c r="BN31" s="702"/>
      <c r="BO31" s="702"/>
      <c r="BP31" s="702"/>
      <c r="BQ31" s="663"/>
      <c r="BR31" s="701">
        <v>99.4</v>
      </c>
      <c r="BS31" s="624"/>
      <c r="BT31" s="624"/>
      <c r="BU31" s="624"/>
      <c r="BV31" s="624"/>
      <c r="BW31" s="624"/>
      <c r="BX31" s="629">
        <v>97.3</v>
      </c>
      <c r="BY31" s="702"/>
      <c r="BZ31" s="702"/>
      <c r="CA31" s="702"/>
      <c r="CB31" s="663"/>
      <c r="CD31" s="709"/>
      <c r="CE31" s="710"/>
      <c r="CF31" s="667" t="s">
        <v>319</v>
      </c>
      <c r="CG31" s="664"/>
      <c r="CH31" s="664"/>
      <c r="CI31" s="664"/>
      <c r="CJ31" s="664"/>
      <c r="CK31" s="664"/>
      <c r="CL31" s="664"/>
      <c r="CM31" s="664"/>
      <c r="CN31" s="664"/>
      <c r="CO31" s="664"/>
      <c r="CP31" s="664"/>
      <c r="CQ31" s="665"/>
      <c r="CR31" s="623">
        <v>92820</v>
      </c>
      <c r="CS31" s="624"/>
      <c r="CT31" s="624"/>
      <c r="CU31" s="624"/>
      <c r="CV31" s="624"/>
      <c r="CW31" s="624"/>
      <c r="CX31" s="624"/>
      <c r="CY31" s="625"/>
      <c r="CZ31" s="628">
        <v>0.8</v>
      </c>
      <c r="DA31" s="657"/>
      <c r="DB31" s="657"/>
      <c r="DC31" s="658"/>
      <c r="DD31" s="631">
        <v>92820</v>
      </c>
      <c r="DE31" s="624"/>
      <c r="DF31" s="624"/>
      <c r="DG31" s="624"/>
      <c r="DH31" s="624"/>
      <c r="DI31" s="624"/>
      <c r="DJ31" s="624"/>
      <c r="DK31" s="625"/>
      <c r="DL31" s="631">
        <v>92820</v>
      </c>
      <c r="DM31" s="624"/>
      <c r="DN31" s="624"/>
      <c r="DO31" s="624"/>
      <c r="DP31" s="624"/>
      <c r="DQ31" s="624"/>
      <c r="DR31" s="624"/>
      <c r="DS31" s="624"/>
      <c r="DT31" s="624"/>
      <c r="DU31" s="624"/>
      <c r="DV31" s="625"/>
      <c r="DW31" s="628">
        <v>1.2</v>
      </c>
      <c r="DX31" s="657"/>
      <c r="DY31" s="657"/>
      <c r="DZ31" s="657"/>
      <c r="EA31" s="657"/>
      <c r="EB31" s="657"/>
      <c r="EC31" s="659"/>
    </row>
    <row r="32" spans="2:133" ht="11.25" customHeight="1">
      <c r="B32" s="620" t="s">
        <v>320</v>
      </c>
      <c r="C32" s="621"/>
      <c r="D32" s="621"/>
      <c r="E32" s="621"/>
      <c r="F32" s="621"/>
      <c r="G32" s="621"/>
      <c r="H32" s="621"/>
      <c r="I32" s="621"/>
      <c r="J32" s="621"/>
      <c r="K32" s="621"/>
      <c r="L32" s="621"/>
      <c r="M32" s="621"/>
      <c r="N32" s="621"/>
      <c r="O32" s="621"/>
      <c r="P32" s="621"/>
      <c r="Q32" s="622"/>
      <c r="R32" s="623">
        <v>367978</v>
      </c>
      <c r="S32" s="626"/>
      <c r="T32" s="626"/>
      <c r="U32" s="626"/>
      <c r="V32" s="626"/>
      <c r="W32" s="626"/>
      <c r="X32" s="626"/>
      <c r="Y32" s="627"/>
      <c r="Z32" s="685">
        <v>2.8</v>
      </c>
      <c r="AA32" s="685"/>
      <c r="AB32" s="685"/>
      <c r="AC32" s="685"/>
      <c r="AD32" s="686" t="s">
        <v>129</v>
      </c>
      <c r="AE32" s="686"/>
      <c r="AF32" s="686"/>
      <c r="AG32" s="686"/>
      <c r="AH32" s="686"/>
      <c r="AI32" s="686"/>
      <c r="AJ32" s="686"/>
      <c r="AK32" s="686"/>
      <c r="AL32" s="628" t="s">
        <v>238</v>
      </c>
      <c r="AM32" s="629"/>
      <c r="AN32" s="629"/>
      <c r="AO32" s="687"/>
      <c r="AP32" s="717"/>
      <c r="AQ32" s="718"/>
      <c r="AR32" s="718"/>
      <c r="AS32" s="718"/>
      <c r="AT32" s="721"/>
      <c r="AU32" s="231"/>
      <c r="AV32" s="231"/>
      <c r="AW32" s="231"/>
      <c r="AX32" s="635" t="s">
        <v>321</v>
      </c>
      <c r="AY32" s="636"/>
      <c r="AZ32" s="636"/>
      <c r="BA32" s="636"/>
      <c r="BB32" s="636"/>
      <c r="BC32" s="636"/>
      <c r="BD32" s="636"/>
      <c r="BE32" s="636"/>
      <c r="BF32" s="637"/>
      <c r="BG32" s="700">
        <v>98.5</v>
      </c>
      <c r="BH32" s="639"/>
      <c r="BI32" s="639"/>
      <c r="BJ32" s="639"/>
      <c r="BK32" s="639"/>
      <c r="BL32" s="639"/>
      <c r="BM32" s="683">
        <v>94.9</v>
      </c>
      <c r="BN32" s="639"/>
      <c r="BO32" s="639"/>
      <c r="BP32" s="639"/>
      <c r="BQ32" s="676"/>
      <c r="BR32" s="700">
        <v>98.6</v>
      </c>
      <c r="BS32" s="639"/>
      <c r="BT32" s="639"/>
      <c r="BU32" s="639"/>
      <c r="BV32" s="639"/>
      <c r="BW32" s="639"/>
      <c r="BX32" s="683">
        <v>94.2</v>
      </c>
      <c r="BY32" s="639"/>
      <c r="BZ32" s="639"/>
      <c r="CA32" s="639"/>
      <c r="CB32" s="676"/>
      <c r="CD32" s="711"/>
      <c r="CE32" s="712"/>
      <c r="CF32" s="667" t="s">
        <v>322</v>
      </c>
      <c r="CG32" s="664"/>
      <c r="CH32" s="664"/>
      <c r="CI32" s="664"/>
      <c r="CJ32" s="664"/>
      <c r="CK32" s="664"/>
      <c r="CL32" s="664"/>
      <c r="CM32" s="664"/>
      <c r="CN32" s="664"/>
      <c r="CO32" s="664"/>
      <c r="CP32" s="664"/>
      <c r="CQ32" s="665"/>
      <c r="CR32" s="623" t="s">
        <v>238</v>
      </c>
      <c r="CS32" s="626"/>
      <c r="CT32" s="626"/>
      <c r="CU32" s="626"/>
      <c r="CV32" s="626"/>
      <c r="CW32" s="626"/>
      <c r="CX32" s="626"/>
      <c r="CY32" s="627"/>
      <c r="CZ32" s="628" t="s">
        <v>238</v>
      </c>
      <c r="DA32" s="657"/>
      <c r="DB32" s="657"/>
      <c r="DC32" s="658"/>
      <c r="DD32" s="631" t="s">
        <v>138</v>
      </c>
      <c r="DE32" s="626"/>
      <c r="DF32" s="626"/>
      <c r="DG32" s="626"/>
      <c r="DH32" s="626"/>
      <c r="DI32" s="626"/>
      <c r="DJ32" s="626"/>
      <c r="DK32" s="627"/>
      <c r="DL32" s="631" t="s">
        <v>129</v>
      </c>
      <c r="DM32" s="626"/>
      <c r="DN32" s="626"/>
      <c r="DO32" s="626"/>
      <c r="DP32" s="626"/>
      <c r="DQ32" s="626"/>
      <c r="DR32" s="626"/>
      <c r="DS32" s="626"/>
      <c r="DT32" s="626"/>
      <c r="DU32" s="626"/>
      <c r="DV32" s="627"/>
      <c r="DW32" s="628" t="s">
        <v>238</v>
      </c>
      <c r="DX32" s="657"/>
      <c r="DY32" s="657"/>
      <c r="DZ32" s="657"/>
      <c r="EA32" s="657"/>
      <c r="EB32" s="657"/>
      <c r="EC32" s="659"/>
    </row>
    <row r="33" spans="2:133" ht="11.25" customHeight="1">
      <c r="B33" s="620" t="s">
        <v>323</v>
      </c>
      <c r="C33" s="621"/>
      <c r="D33" s="621"/>
      <c r="E33" s="621"/>
      <c r="F33" s="621"/>
      <c r="G33" s="621"/>
      <c r="H33" s="621"/>
      <c r="I33" s="621"/>
      <c r="J33" s="621"/>
      <c r="K33" s="621"/>
      <c r="L33" s="621"/>
      <c r="M33" s="621"/>
      <c r="N33" s="621"/>
      <c r="O33" s="621"/>
      <c r="P33" s="621"/>
      <c r="Q33" s="622"/>
      <c r="R33" s="623">
        <v>1071969</v>
      </c>
      <c r="S33" s="626"/>
      <c r="T33" s="626"/>
      <c r="U33" s="626"/>
      <c r="V33" s="626"/>
      <c r="W33" s="626"/>
      <c r="X33" s="626"/>
      <c r="Y33" s="627"/>
      <c r="Z33" s="685">
        <v>8.1999999999999993</v>
      </c>
      <c r="AA33" s="685"/>
      <c r="AB33" s="685"/>
      <c r="AC33" s="685"/>
      <c r="AD33" s="686" t="s">
        <v>238</v>
      </c>
      <c r="AE33" s="686"/>
      <c r="AF33" s="686"/>
      <c r="AG33" s="686"/>
      <c r="AH33" s="686"/>
      <c r="AI33" s="686"/>
      <c r="AJ33" s="686"/>
      <c r="AK33" s="686"/>
      <c r="AL33" s="628" t="s">
        <v>138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324</v>
      </c>
      <c r="CE33" s="664"/>
      <c r="CF33" s="664"/>
      <c r="CG33" s="664"/>
      <c r="CH33" s="664"/>
      <c r="CI33" s="664"/>
      <c r="CJ33" s="664"/>
      <c r="CK33" s="664"/>
      <c r="CL33" s="664"/>
      <c r="CM33" s="664"/>
      <c r="CN33" s="664"/>
      <c r="CO33" s="664"/>
      <c r="CP33" s="664"/>
      <c r="CQ33" s="665"/>
      <c r="CR33" s="623">
        <v>5518757</v>
      </c>
      <c r="CS33" s="624"/>
      <c r="CT33" s="624"/>
      <c r="CU33" s="624"/>
      <c r="CV33" s="624"/>
      <c r="CW33" s="624"/>
      <c r="CX33" s="624"/>
      <c r="CY33" s="625"/>
      <c r="CZ33" s="628">
        <v>47.3</v>
      </c>
      <c r="DA33" s="657"/>
      <c r="DB33" s="657"/>
      <c r="DC33" s="658"/>
      <c r="DD33" s="631">
        <v>4396354</v>
      </c>
      <c r="DE33" s="624"/>
      <c r="DF33" s="624"/>
      <c r="DG33" s="624"/>
      <c r="DH33" s="624"/>
      <c r="DI33" s="624"/>
      <c r="DJ33" s="624"/>
      <c r="DK33" s="625"/>
      <c r="DL33" s="631">
        <v>2853642</v>
      </c>
      <c r="DM33" s="624"/>
      <c r="DN33" s="624"/>
      <c r="DO33" s="624"/>
      <c r="DP33" s="624"/>
      <c r="DQ33" s="624"/>
      <c r="DR33" s="624"/>
      <c r="DS33" s="624"/>
      <c r="DT33" s="624"/>
      <c r="DU33" s="624"/>
      <c r="DV33" s="625"/>
      <c r="DW33" s="628">
        <v>35.6</v>
      </c>
      <c r="DX33" s="657"/>
      <c r="DY33" s="657"/>
      <c r="DZ33" s="657"/>
      <c r="EA33" s="657"/>
      <c r="EB33" s="657"/>
      <c r="EC33" s="659"/>
    </row>
    <row r="34" spans="2:133" ht="11.25" customHeight="1">
      <c r="B34" s="620" t="s">
        <v>325</v>
      </c>
      <c r="C34" s="621"/>
      <c r="D34" s="621"/>
      <c r="E34" s="621"/>
      <c r="F34" s="621"/>
      <c r="G34" s="621"/>
      <c r="H34" s="621"/>
      <c r="I34" s="621"/>
      <c r="J34" s="621"/>
      <c r="K34" s="621"/>
      <c r="L34" s="621"/>
      <c r="M34" s="621"/>
      <c r="N34" s="621"/>
      <c r="O34" s="621"/>
      <c r="P34" s="621"/>
      <c r="Q34" s="622"/>
      <c r="R34" s="623">
        <v>119509</v>
      </c>
      <c r="S34" s="626"/>
      <c r="T34" s="626"/>
      <c r="U34" s="626"/>
      <c r="V34" s="626"/>
      <c r="W34" s="626"/>
      <c r="X34" s="626"/>
      <c r="Y34" s="627"/>
      <c r="Z34" s="685">
        <v>0.9</v>
      </c>
      <c r="AA34" s="685"/>
      <c r="AB34" s="685"/>
      <c r="AC34" s="685"/>
      <c r="AD34" s="686">
        <v>11433</v>
      </c>
      <c r="AE34" s="686"/>
      <c r="AF34" s="686"/>
      <c r="AG34" s="686"/>
      <c r="AH34" s="686"/>
      <c r="AI34" s="686"/>
      <c r="AJ34" s="686"/>
      <c r="AK34" s="686"/>
      <c r="AL34" s="628">
        <v>0.2</v>
      </c>
      <c r="AM34" s="629"/>
      <c r="AN34" s="629"/>
      <c r="AO34" s="687"/>
      <c r="AP34" s="234"/>
      <c r="AQ34" s="697" t="s">
        <v>326</v>
      </c>
      <c r="AR34" s="698"/>
      <c r="AS34" s="698"/>
      <c r="AT34" s="698"/>
      <c r="AU34" s="698"/>
      <c r="AV34" s="698"/>
      <c r="AW34" s="698"/>
      <c r="AX34" s="698"/>
      <c r="AY34" s="698"/>
      <c r="AZ34" s="698"/>
      <c r="BA34" s="698"/>
      <c r="BB34" s="698"/>
      <c r="BC34" s="698"/>
      <c r="BD34" s="698"/>
      <c r="BE34" s="698"/>
      <c r="BF34" s="699"/>
      <c r="BG34" s="697" t="s">
        <v>327</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328</v>
      </c>
      <c r="CE34" s="664"/>
      <c r="CF34" s="664"/>
      <c r="CG34" s="664"/>
      <c r="CH34" s="664"/>
      <c r="CI34" s="664"/>
      <c r="CJ34" s="664"/>
      <c r="CK34" s="664"/>
      <c r="CL34" s="664"/>
      <c r="CM34" s="664"/>
      <c r="CN34" s="664"/>
      <c r="CO34" s="664"/>
      <c r="CP34" s="664"/>
      <c r="CQ34" s="665"/>
      <c r="CR34" s="623">
        <v>2052811</v>
      </c>
      <c r="CS34" s="626"/>
      <c r="CT34" s="626"/>
      <c r="CU34" s="626"/>
      <c r="CV34" s="626"/>
      <c r="CW34" s="626"/>
      <c r="CX34" s="626"/>
      <c r="CY34" s="627"/>
      <c r="CZ34" s="628">
        <v>17.600000000000001</v>
      </c>
      <c r="DA34" s="657"/>
      <c r="DB34" s="657"/>
      <c r="DC34" s="658"/>
      <c r="DD34" s="631">
        <v>1658844</v>
      </c>
      <c r="DE34" s="626"/>
      <c r="DF34" s="626"/>
      <c r="DG34" s="626"/>
      <c r="DH34" s="626"/>
      <c r="DI34" s="626"/>
      <c r="DJ34" s="626"/>
      <c r="DK34" s="627"/>
      <c r="DL34" s="631">
        <v>1211138</v>
      </c>
      <c r="DM34" s="626"/>
      <c r="DN34" s="626"/>
      <c r="DO34" s="626"/>
      <c r="DP34" s="626"/>
      <c r="DQ34" s="626"/>
      <c r="DR34" s="626"/>
      <c r="DS34" s="626"/>
      <c r="DT34" s="626"/>
      <c r="DU34" s="626"/>
      <c r="DV34" s="627"/>
      <c r="DW34" s="628">
        <v>15.1</v>
      </c>
      <c r="DX34" s="657"/>
      <c r="DY34" s="657"/>
      <c r="DZ34" s="657"/>
      <c r="EA34" s="657"/>
      <c r="EB34" s="657"/>
      <c r="EC34" s="659"/>
    </row>
    <row r="35" spans="2:133" ht="11.25" customHeight="1">
      <c r="B35" s="620" t="s">
        <v>329</v>
      </c>
      <c r="C35" s="621"/>
      <c r="D35" s="621"/>
      <c r="E35" s="621"/>
      <c r="F35" s="621"/>
      <c r="G35" s="621"/>
      <c r="H35" s="621"/>
      <c r="I35" s="621"/>
      <c r="J35" s="621"/>
      <c r="K35" s="621"/>
      <c r="L35" s="621"/>
      <c r="M35" s="621"/>
      <c r="N35" s="621"/>
      <c r="O35" s="621"/>
      <c r="P35" s="621"/>
      <c r="Q35" s="622"/>
      <c r="R35" s="623">
        <v>1839300</v>
      </c>
      <c r="S35" s="626"/>
      <c r="T35" s="626"/>
      <c r="U35" s="626"/>
      <c r="V35" s="626"/>
      <c r="W35" s="626"/>
      <c r="X35" s="626"/>
      <c r="Y35" s="627"/>
      <c r="Z35" s="685">
        <v>14.1</v>
      </c>
      <c r="AA35" s="685"/>
      <c r="AB35" s="685"/>
      <c r="AC35" s="685"/>
      <c r="AD35" s="686" t="s">
        <v>238</v>
      </c>
      <c r="AE35" s="686"/>
      <c r="AF35" s="686"/>
      <c r="AG35" s="686"/>
      <c r="AH35" s="686"/>
      <c r="AI35" s="686"/>
      <c r="AJ35" s="686"/>
      <c r="AK35" s="686"/>
      <c r="AL35" s="628" t="s">
        <v>238</v>
      </c>
      <c r="AM35" s="629"/>
      <c r="AN35" s="629"/>
      <c r="AO35" s="687"/>
      <c r="AP35" s="234"/>
      <c r="AQ35" s="691" t="s">
        <v>330</v>
      </c>
      <c r="AR35" s="692"/>
      <c r="AS35" s="692"/>
      <c r="AT35" s="692"/>
      <c r="AU35" s="692"/>
      <c r="AV35" s="692"/>
      <c r="AW35" s="692"/>
      <c r="AX35" s="692"/>
      <c r="AY35" s="693"/>
      <c r="AZ35" s="688">
        <v>1252111</v>
      </c>
      <c r="BA35" s="689"/>
      <c r="BB35" s="689"/>
      <c r="BC35" s="689"/>
      <c r="BD35" s="689"/>
      <c r="BE35" s="689"/>
      <c r="BF35" s="690"/>
      <c r="BG35" s="694" t="s">
        <v>331</v>
      </c>
      <c r="BH35" s="695"/>
      <c r="BI35" s="695"/>
      <c r="BJ35" s="695"/>
      <c r="BK35" s="695"/>
      <c r="BL35" s="695"/>
      <c r="BM35" s="695"/>
      <c r="BN35" s="695"/>
      <c r="BO35" s="695"/>
      <c r="BP35" s="695"/>
      <c r="BQ35" s="695"/>
      <c r="BR35" s="695"/>
      <c r="BS35" s="695"/>
      <c r="BT35" s="695"/>
      <c r="BU35" s="696"/>
      <c r="BV35" s="688">
        <v>139668</v>
      </c>
      <c r="BW35" s="689"/>
      <c r="BX35" s="689"/>
      <c r="BY35" s="689"/>
      <c r="BZ35" s="689"/>
      <c r="CA35" s="689"/>
      <c r="CB35" s="690"/>
      <c r="CD35" s="667" t="s">
        <v>332</v>
      </c>
      <c r="CE35" s="664"/>
      <c r="CF35" s="664"/>
      <c r="CG35" s="664"/>
      <c r="CH35" s="664"/>
      <c r="CI35" s="664"/>
      <c r="CJ35" s="664"/>
      <c r="CK35" s="664"/>
      <c r="CL35" s="664"/>
      <c r="CM35" s="664"/>
      <c r="CN35" s="664"/>
      <c r="CO35" s="664"/>
      <c r="CP35" s="664"/>
      <c r="CQ35" s="665"/>
      <c r="CR35" s="623">
        <v>121495</v>
      </c>
      <c r="CS35" s="624"/>
      <c r="CT35" s="624"/>
      <c r="CU35" s="624"/>
      <c r="CV35" s="624"/>
      <c r="CW35" s="624"/>
      <c r="CX35" s="624"/>
      <c r="CY35" s="625"/>
      <c r="CZ35" s="628">
        <v>1</v>
      </c>
      <c r="DA35" s="657"/>
      <c r="DB35" s="657"/>
      <c r="DC35" s="658"/>
      <c r="DD35" s="631">
        <v>120680</v>
      </c>
      <c r="DE35" s="624"/>
      <c r="DF35" s="624"/>
      <c r="DG35" s="624"/>
      <c r="DH35" s="624"/>
      <c r="DI35" s="624"/>
      <c r="DJ35" s="624"/>
      <c r="DK35" s="625"/>
      <c r="DL35" s="631">
        <v>110368</v>
      </c>
      <c r="DM35" s="624"/>
      <c r="DN35" s="624"/>
      <c r="DO35" s="624"/>
      <c r="DP35" s="624"/>
      <c r="DQ35" s="624"/>
      <c r="DR35" s="624"/>
      <c r="DS35" s="624"/>
      <c r="DT35" s="624"/>
      <c r="DU35" s="624"/>
      <c r="DV35" s="625"/>
      <c r="DW35" s="628">
        <v>1.4</v>
      </c>
      <c r="DX35" s="657"/>
      <c r="DY35" s="657"/>
      <c r="DZ35" s="657"/>
      <c r="EA35" s="657"/>
      <c r="EB35" s="657"/>
      <c r="EC35" s="659"/>
    </row>
    <row r="36" spans="2:133" ht="11.25" customHeight="1">
      <c r="B36" s="620" t="s">
        <v>333</v>
      </c>
      <c r="C36" s="621"/>
      <c r="D36" s="621"/>
      <c r="E36" s="621"/>
      <c r="F36" s="621"/>
      <c r="G36" s="621"/>
      <c r="H36" s="621"/>
      <c r="I36" s="621"/>
      <c r="J36" s="621"/>
      <c r="K36" s="621"/>
      <c r="L36" s="621"/>
      <c r="M36" s="621"/>
      <c r="N36" s="621"/>
      <c r="O36" s="621"/>
      <c r="P36" s="621"/>
      <c r="Q36" s="622"/>
      <c r="R36" s="623" t="s">
        <v>238</v>
      </c>
      <c r="S36" s="626"/>
      <c r="T36" s="626"/>
      <c r="U36" s="626"/>
      <c r="V36" s="626"/>
      <c r="W36" s="626"/>
      <c r="X36" s="626"/>
      <c r="Y36" s="627"/>
      <c r="Z36" s="685" t="s">
        <v>129</v>
      </c>
      <c r="AA36" s="685"/>
      <c r="AB36" s="685"/>
      <c r="AC36" s="685"/>
      <c r="AD36" s="686" t="s">
        <v>138</v>
      </c>
      <c r="AE36" s="686"/>
      <c r="AF36" s="686"/>
      <c r="AG36" s="686"/>
      <c r="AH36" s="686"/>
      <c r="AI36" s="686"/>
      <c r="AJ36" s="686"/>
      <c r="AK36" s="686"/>
      <c r="AL36" s="628" t="s">
        <v>129</v>
      </c>
      <c r="AM36" s="629"/>
      <c r="AN36" s="629"/>
      <c r="AO36" s="687"/>
      <c r="AQ36" s="660" t="s">
        <v>334</v>
      </c>
      <c r="AR36" s="661"/>
      <c r="AS36" s="661"/>
      <c r="AT36" s="661"/>
      <c r="AU36" s="661"/>
      <c r="AV36" s="661"/>
      <c r="AW36" s="661"/>
      <c r="AX36" s="661"/>
      <c r="AY36" s="662"/>
      <c r="AZ36" s="623">
        <v>398508</v>
      </c>
      <c r="BA36" s="626"/>
      <c r="BB36" s="626"/>
      <c r="BC36" s="626"/>
      <c r="BD36" s="624"/>
      <c r="BE36" s="624"/>
      <c r="BF36" s="663"/>
      <c r="BG36" s="667" t="s">
        <v>335</v>
      </c>
      <c r="BH36" s="664"/>
      <c r="BI36" s="664"/>
      <c r="BJ36" s="664"/>
      <c r="BK36" s="664"/>
      <c r="BL36" s="664"/>
      <c r="BM36" s="664"/>
      <c r="BN36" s="664"/>
      <c r="BO36" s="664"/>
      <c r="BP36" s="664"/>
      <c r="BQ36" s="664"/>
      <c r="BR36" s="664"/>
      <c r="BS36" s="664"/>
      <c r="BT36" s="664"/>
      <c r="BU36" s="665"/>
      <c r="BV36" s="623">
        <v>136815</v>
      </c>
      <c r="BW36" s="626"/>
      <c r="BX36" s="626"/>
      <c r="BY36" s="626"/>
      <c r="BZ36" s="626"/>
      <c r="CA36" s="626"/>
      <c r="CB36" s="666"/>
      <c r="CD36" s="667" t="s">
        <v>336</v>
      </c>
      <c r="CE36" s="664"/>
      <c r="CF36" s="664"/>
      <c r="CG36" s="664"/>
      <c r="CH36" s="664"/>
      <c r="CI36" s="664"/>
      <c r="CJ36" s="664"/>
      <c r="CK36" s="664"/>
      <c r="CL36" s="664"/>
      <c r="CM36" s="664"/>
      <c r="CN36" s="664"/>
      <c r="CO36" s="664"/>
      <c r="CP36" s="664"/>
      <c r="CQ36" s="665"/>
      <c r="CR36" s="623">
        <v>1595146</v>
      </c>
      <c r="CS36" s="626"/>
      <c r="CT36" s="626"/>
      <c r="CU36" s="626"/>
      <c r="CV36" s="626"/>
      <c r="CW36" s="626"/>
      <c r="CX36" s="626"/>
      <c r="CY36" s="627"/>
      <c r="CZ36" s="628">
        <v>13.7</v>
      </c>
      <c r="DA36" s="657"/>
      <c r="DB36" s="657"/>
      <c r="DC36" s="658"/>
      <c r="DD36" s="631">
        <v>1309915</v>
      </c>
      <c r="DE36" s="626"/>
      <c r="DF36" s="626"/>
      <c r="DG36" s="626"/>
      <c r="DH36" s="626"/>
      <c r="DI36" s="626"/>
      <c r="DJ36" s="626"/>
      <c r="DK36" s="627"/>
      <c r="DL36" s="631">
        <v>982387</v>
      </c>
      <c r="DM36" s="626"/>
      <c r="DN36" s="626"/>
      <c r="DO36" s="626"/>
      <c r="DP36" s="626"/>
      <c r="DQ36" s="626"/>
      <c r="DR36" s="626"/>
      <c r="DS36" s="626"/>
      <c r="DT36" s="626"/>
      <c r="DU36" s="626"/>
      <c r="DV36" s="627"/>
      <c r="DW36" s="628">
        <v>12.3</v>
      </c>
      <c r="DX36" s="657"/>
      <c r="DY36" s="657"/>
      <c r="DZ36" s="657"/>
      <c r="EA36" s="657"/>
      <c r="EB36" s="657"/>
      <c r="EC36" s="659"/>
    </row>
    <row r="37" spans="2:133" ht="11.25" customHeight="1">
      <c r="B37" s="620" t="s">
        <v>337</v>
      </c>
      <c r="C37" s="621"/>
      <c r="D37" s="621"/>
      <c r="E37" s="621"/>
      <c r="F37" s="621"/>
      <c r="G37" s="621"/>
      <c r="H37" s="621"/>
      <c r="I37" s="621"/>
      <c r="J37" s="621"/>
      <c r="K37" s="621"/>
      <c r="L37" s="621"/>
      <c r="M37" s="621"/>
      <c r="N37" s="621"/>
      <c r="O37" s="621"/>
      <c r="P37" s="621"/>
      <c r="Q37" s="622"/>
      <c r="R37" s="623">
        <v>470000</v>
      </c>
      <c r="S37" s="626"/>
      <c r="T37" s="626"/>
      <c r="U37" s="626"/>
      <c r="V37" s="626"/>
      <c r="W37" s="626"/>
      <c r="X37" s="626"/>
      <c r="Y37" s="627"/>
      <c r="Z37" s="685">
        <v>3.6</v>
      </c>
      <c r="AA37" s="685"/>
      <c r="AB37" s="685"/>
      <c r="AC37" s="685"/>
      <c r="AD37" s="686" t="s">
        <v>129</v>
      </c>
      <c r="AE37" s="686"/>
      <c r="AF37" s="686"/>
      <c r="AG37" s="686"/>
      <c r="AH37" s="686"/>
      <c r="AI37" s="686"/>
      <c r="AJ37" s="686"/>
      <c r="AK37" s="686"/>
      <c r="AL37" s="628" t="s">
        <v>238</v>
      </c>
      <c r="AM37" s="629"/>
      <c r="AN37" s="629"/>
      <c r="AO37" s="687"/>
      <c r="AQ37" s="660" t="s">
        <v>338</v>
      </c>
      <c r="AR37" s="661"/>
      <c r="AS37" s="661"/>
      <c r="AT37" s="661"/>
      <c r="AU37" s="661"/>
      <c r="AV37" s="661"/>
      <c r="AW37" s="661"/>
      <c r="AX37" s="661"/>
      <c r="AY37" s="662"/>
      <c r="AZ37" s="623">
        <v>46814</v>
      </c>
      <c r="BA37" s="626"/>
      <c r="BB37" s="626"/>
      <c r="BC37" s="626"/>
      <c r="BD37" s="624"/>
      <c r="BE37" s="624"/>
      <c r="BF37" s="663"/>
      <c r="BG37" s="667" t="s">
        <v>339</v>
      </c>
      <c r="BH37" s="664"/>
      <c r="BI37" s="664"/>
      <c r="BJ37" s="664"/>
      <c r="BK37" s="664"/>
      <c r="BL37" s="664"/>
      <c r="BM37" s="664"/>
      <c r="BN37" s="664"/>
      <c r="BO37" s="664"/>
      <c r="BP37" s="664"/>
      <c r="BQ37" s="664"/>
      <c r="BR37" s="664"/>
      <c r="BS37" s="664"/>
      <c r="BT37" s="664"/>
      <c r="BU37" s="665"/>
      <c r="BV37" s="623">
        <v>3572</v>
      </c>
      <c r="BW37" s="626"/>
      <c r="BX37" s="626"/>
      <c r="BY37" s="626"/>
      <c r="BZ37" s="626"/>
      <c r="CA37" s="626"/>
      <c r="CB37" s="666"/>
      <c r="CD37" s="667" t="s">
        <v>340</v>
      </c>
      <c r="CE37" s="664"/>
      <c r="CF37" s="664"/>
      <c r="CG37" s="664"/>
      <c r="CH37" s="664"/>
      <c r="CI37" s="664"/>
      <c r="CJ37" s="664"/>
      <c r="CK37" s="664"/>
      <c r="CL37" s="664"/>
      <c r="CM37" s="664"/>
      <c r="CN37" s="664"/>
      <c r="CO37" s="664"/>
      <c r="CP37" s="664"/>
      <c r="CQ37" s="665"/>
      <c r="CR37" s="623">
        <v>717604</v>
      </c>
      <c r="CS37" s="624"/>
      <c r="CT37" s="624"/>
      <c r="CU37" s="624"/>
      <c r="CV37" s="624"/>
      <c r="CW37" s="624"/>
      <c r="CX37" s="624"/>
      <c r="CY37" s="625"/>
      <c r="CZ37" s="628">
        <v>6.2</v>
      </c>
      <c r="DA37" s="657"/>
      <c r="DB37" s="657"/>
      <c r="DC37" s="658"/>
      <c r="DD37" s="631">
        <v>713925</v>
      </c>
      <c r="DE37" s="624"/>
      <c r="DF37" s="624"/>
      <c r="DG37" s="624"/>
      <c r="DH37" s="624"/>
      <c r="DI37" s="624"/>
      <c r="DJ37" s="624"/>
      <c r="DK37" s="625"/>
      <c r="DL37" s="631">
        <v>540991</v>
      </c>
      <c r="DM37" s="624"/>
      <c r="DN37" s="624"/>
      <c r="DO37" s="624"/>
      <c r="DP37" s="624"/>
      <c r="DQ37" s="624"/>
      <c r="DR37" s="624"/>
      <c r="DS37" s="624"/>
      <c r="DT37" s="624"/>
      <c r="DU37" s="624"/>
      <c r="DV37" s="625"/>
      <c r="DW37" s="628">
        <v>6.7</v>
      </c>
      <c r="DX37" s="657"/>
      <c r="DY37" s="657"/>
      <c r="DZ37" s="657"/>
      <c r="EA37" s="657"/>
      <c r="EB37" s="657"/>
      <c r="EC37" s="659"/>
    </row>
    <row r="38" spans="2:133" ht="11.25" customHeight="1">
      <c r="B38" s="635" t="s">
        <v>341</v>
      </c>
      <c r="C38" s="636"/>
      <c r="D38" s="636"/>
      <c r="E38" s="636"/>
      <c r="F38" s="636"/>
      <c r="G38" s="636"/>
      <c r="H38" s="636"/>
      <c r="I38" s="636"/>
      <c r="J38" s="636"/>
      <c r="K38" s="636"/>
      <c r="L38" s="636"/>
      <c r="M38" s="636"/>
      <c r="N38" s="636"/>
      <c r="O38" s="636"/>
      <c r="P38" s="636"/>
      <c r="Q38" s="637"/>
      <c r="R38" s="638">
        <v>13019030</v>
      </c>
      <c r="S38" s="675"/>
      <c r="T38" s="675"/>
      <c r="U38" s="675"/>
      <c r="V38" s="675"/>
      <c r="W38" s="675"/>
      <c r="X38" s="675"/>
      <c r="Y38" s="680"/>
      <c r="Z38" s="681">
        <v>100</v>
      </c>
      <c r="AA38" s="681"/>
      <c r="AB38" s="681"/>
      <c r="AC38" s="681"/>
      <c r="AD38" s="682">
        <v>7548912</v>
      </c>
      <c r="AE38" s="682"/>
      <c r="AF38" s="682"/>
      <c r="AG38" s="682"/>
      <c r="AH38" s="682"/>
      <c r="AI38" s="682"/>
      <c r="AJ38" s="682"/>
      <c r="AK38" s="682"/>
      <c r="AL38" s="641">
        <v>100</v>
      </c>
      <c r="AM38" s="683"/>
      <c r="AN38" s="683"/>
      <c r="AO38" s="684"/>
      <c r="AQ38" s="660" t="s">
        <v>342</v>
      </c>
      <c r="AR38" s="661"/>
      <c r="AS38" s="661"/>
      <c r="AT38" s="661"/>
      <c r="AU38" s="661"/>
      <c r="AV38" s="661"/>
      <c r="AW38" s="661"/>
      <c r="AX38" s="661"/>
      <c r="AY38" s="662"/>
      <c r="AZ38" s="623">
        <v>20478</v>
      </c>
      <c r="BA38" s="626"/>
      <c r="BB38" s="626"/>
      <c r="BC38" s="626"/>
      <c r="BD38" s="624"/>
      <c r="BE38" s="624"/>
      <c r="BF38" s="663"/>
      <c r="BG38" s="667" t="s">
        <v>343</v>
      </c>
      <c r="BH38" s="664"/>
      <c r="BI38" s="664"/>
      <c r="BJ38" s="664"/>
      <c r="BK38" s="664"/>
      <c r="BL38" s="664"/>
      <c r="BM38" s="664"/>
      <c r="BN38" s="664"/>
      <c r="BO38" s="664"/>
      <c r="BP38" s="664"/>
      <c r="BQ38" s="664"/>
      <c r="BR38" s="664"/>
      <c r="BS38" s="664"/>
      <c r="BT38" s="664"/>
      <c r="BU38" s="665"/>
      <c r="BV38" s="623">
        <v>6166</v>
      </c>
      <c r="BW38" s="626"/>
      <c r="BX38" s="626"/>
      <c r="BY38" s="626"/>
      <c r="BZ38" s="626"/>
      <c r="CA38" s="626"/>
      <c r="CB38" s="666"/>
      <c r="CD38" s="667" t="s">
        <v>344</v>
      </c>
      <c r="CE38" s="664"/>
      <c r="CF38" s="664"/>
      <c r="CG38" s="664"/>
      <c r="CH38" s="664"/>
      <c r="CI38" s="664"/>
      <c r="CJ38" s="664"/>
      <c r="CK38" s="664"/>
      <c r="CL38" s="664"/>
      <c r="CM38" s="664"/>
      <c r="CN38" s="664"/>
      <c r="CO38" s="664"/>
      <c r="CP38" s="664"/>
      <c r="CQ38" s="665"/>
      <c r="CR38" s="623">
        <v>1231633</v>
      </c>
      <c r="CS38" s="626"/>
      <c r="CT38" s="626"/>
      <c r="CU38" s="626"/>
      <c r="CV38" s="626"/>
      <c r="CW38" s="626"/>
      <c r="CX38" s="626"/>
      <c r="CY38" s="627"/>
      <c r="CZ38" s="628">
        <v>10.6</v>
      </c>
      <c r="DA38" s="657"/>
      <c r="DB38" s="657"/>
      <c r="DC38" s="658"/>
      <c r="DD38" s="631">
        <v>1084880</v>
      </c>
      <c r="DE38" s="626"/>
      <c r="DF38" s="626"/>
      <c r="DG38" s="626"/>
      <c r="DH38" s="626"/>
      <c r="DI38" s="626"/>
      <c r="DJ38" s="626"/>
      <c r="DK38" s="627"/>
      <c r="DL38" s="631">
        <v>549749</v>
      </c>
      <c r="DM38" s="626"/>
      <c r="DN38" s="626"/>
      <c r="DO38" s="626"/>
      <c r="DP38" s="626"/>
      <c r="DQ38" s="626"/>
      <c r="DR38" s="626"/>
      <c r="DS38" s="626"/>
      <c r="DT38" s="626"/>
      <c r="DU38" s="626"/>
      <c r="DV38" s="627"/>
      <c r="DW38" s="628">
        <v>6.9</v>
      </c>
      <c r="DX38" s="657"/>
      <c r="DY38" s="657"/>
      <c r="DZ38" s="657"/>
      <c r="EA38" s="657"/>
      <c r="EB38" s="657"/>
      <c r="EC38" s="659"/>
    </row>
    <row r="39" spans="2:133" ht="11.25" customHeight="1">
      <c r="AQ39" s="660" t="s">
        <v>345</v>
      </c>
      <c r="AR39" s="661"/>
      <c r="AS39" s="661"/>
      <c r="AT39" s="661"/>
      <c r="AU39" s="661"/>
      <c r="AV39" s="661"/>
      <c r="AW39" s="661"/>
      <c r="AX39" s="661"/>
      <c r="AY39" s="662"/>
      <c r="AZ39" s="623" t="s">
        <v>238</v>
      </c>
      <c r="BA39" s="626"/>
      <c r="BB39" s="626"/>
      <c r="BC39" s="626"/>
      <c r="BD39" s="624"/>
      <c r="BE39" s="624"/>
      <c r="BF39" s="663"/>
      <c r="BG39" s="668" t="s">
        <v>346</v>
      </c>
      <c r="BH39" s="669"/>
      <c r="BI39" s="669"/>
      <c r="BJ39" s="669"/>
      <c r="BK39" s="669"/>
      <c r="BL39" s="235"/>
      <c r="BM39" s="664" t="s">
        <v>347</v>
      </c>
      <c r="BN39" s="664"/>
      <c r="BO39" s="664"/>
      <c r="BP39" s="664"/>
      <c r="BQ39" s="664"/>
      <c r="BR39" s="664"/>
      <c r="BS39" s="664"/>
      <c r="BT39" s="664"/>
      <c r="BU39" s="665"/>
      <c r="BV39" s="623">
        <v>114</v>
      </c>
      <c r="BW39" s="626"/>
      <c r="BX39" s="626"/>
      <c r="BY39" s="626"/>
      <c r="BZ39" s="626"/>
      <c r="CA39" s="626"/>
      <c r="CB39" s="666"/>
      <c r="CD39" s="667" t="s">
        <v>348</v>
      </c>
      <c r="CE39" s="664"/>
      <c r="CF39" s="664"/>
      <c r="CG39" s="664"/>
      <c r="CH39" s="664"/>
      <c r="CI39" s="664"/>
      <c r="CJ39" s="664"/>
      <c r="CK39" s="664"/>
      <c r="CL39" s="664"/>
      <c r="CM39" s="664"/>
      <c r="CN39" s="664"/>
      <c r="CO39" s="664"/>
      <c r="CP39" s="664"/>
      <c r="CQ39" s="665"/>
      <c r="CR39" s="623">
        <v>517672</v>
      </c>
      <c r="CS39" s="624"/>
      <c r="CT39" s="624"/>
      <c r="CU39" s="624"/>
      <c r="CV39" s="624"/>
      <c r="CW39" s="624"/>
      <c r="CX39" s="624"/>
      <c r="CY39" s="625"/>
      <c r="CZ39" s="628">
        <v>4.4000000000000004</v>
      </c>
      <c r="DA39" s="657"/>
      <c r="DB39" s="657"/>
      <c r="DC39" s="658"/>
      <c r="DD39" s="631">
        <v>222035</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c r="AQ40" s="660" t="s">
        <v>349</v>
      </c>
      <c r="AR40" s="661"/>
      <c r="AS40" s="661"/>
      <c r="AT40" s="661"/>
      <c r="AU40" s="661"/>
      <c r="AV40" s="661"/>
      <c r="AW40" s="661"/>
      <c r="AX40" s="661"/>
      <c r="AY40" s="662"/>
      <c r="AZ40" s="623">
        <v>177286</v>
      </c>
      <c r="BA40" s="626"/>
      <c r="BB40" s="626"/>
      <c r="BC40" s="626"/>
      <c r="BD40" s="624"/>
      <c r="BE40" s="624"/>
      <c r="BF40" s="663"/>
      <c r="BG40" s="668"/>
      <c r="BH40" s="669"/>
      <c r="BI40" s="669"/>
      <c r="BJ40" s="669"/>
      <c r="BK40" s="669"/>
      <c r="BL40" s="235"/>
      <c r="BM40" s="664" t="s">
        <v>350</v>
      </c>
      <c r="BN40" s="664"/>
      <c r="BO40" s="664"/>
      <c r="BP40" s="664"/>
      <c r="BQ40" s="664"/>
      <c r="BR40" s="664"/>
      <c r="BS40" s="664"/>
      <c r="BT40" s="664"/>
      <c r="BU40" s="665"/>
      <c r="BV40" s="623" t="s">
        <v>238</v>
      </c>
      <c r="BW40" s="626"/>
      <c r="BX40" s="626"/>
      <c r="BY40" s="626"/>
      <c r="BZ40" s="626"/>
      <c r="CA40" s="626"/>
      <c r="CB40" s="666"/>
      <c r="CD40" s="667" t="s">
        <v>351</v>
      </c>
      <c r="CE40" s="664"/>
      <c r="CF40" s="664"/>
      <c r="CG40" s="664"/>
      <c r="CH40" s="664"/>
      <c r="CI40" s="664"/>
      <c r="CJ40" s="664"/>
      <c r="CK40" s="664"/>
      <c r="CL40" s="664"/>
      <c r="CM40" s="664"/>
      <c r="CN40" s="664"/>
      <c r="CO40" s="664"/>
      <c r="CP40" s="664"/>
      <c r="CQ40" s="665"/>
      <c r="CR40" s="623" t="s">
        <v>238</v>
      </c>
      <c r="CS40" s="626"/>
      <c r="CT40" s="626"/>
      <c r="CU40" s="626"/>
      <c r="CV40" s="626"/>
      <c r="CW40" s="626"/>
      <c r="CX40" s="626"/>
      <c r="CY40" s="627"/>
      <c r="CZ40" s="628" t="s">
        <v>129</v>
      </c>
      <c r="DA40" s="657"/>
      <c r="DB40" s="657"/>
      <c r="DC40" s="658"/>
      <c r="DD40" s="631" t="s">
        <v>238</v>
      </c>
      <c r="DE40" s="626"/>
      <c r="DF40" s="626"/>
      <c r="DG40" s="626"/>
      <c r="DH40" s="626"/>
      <c r="DI40" s="626"/>
      <c r="DJ40" s="626"/>
      <c r="DK40" s="627"/>
      <c r="DL40" s="631" t="s">
        <v>238</v>
      </c>
      <c r="DM40" s="626"/>
      <c r="DN40" s="626"/>
      <c r="DO40" s="626"/>
      <c r="DP40" s="626"/>
      <c r="DQ40" s="626"/>
      <c r="DR40" s="626"/>
      <c r="DS40" s="626"/>
      <c r="DT40" s="626"/>
      <c r="DU40" s="626"/>
      <c r="DV40" s="627"/>
      <c r="DW40" s="628" t="s">
        <v>238</v>
      </c>
      <c r="DX40" s="657"/>
      <c r="DY40" s="657"/>
      <c r="DZ40" s="657"/>
      <c r="EA40" s="657"/>
      <c r="EB40" s="657"/>
      <c r="EC40" s="659"/>
    </row>
    <row r="41" spans="2:133" ht="11.25" customHeight="1">
      <c r="AQ41" s="672" t="s">
        <v>352</v>
      </c>
      <c r="AR41" s="673"/>
      <c r="AS41" s="673"/>
      <c r="AT41" s="673"/>
      <c r="AU41" s="673"/>
      <c r="AV41" s="673"/>
      <c r="AW41" s="673"/>
      <c r="AX41" s="673"/>
      <c r="AY41" s="674"/>
      <c r="AZ41" s="638">
        <v>609025</v>
      </c>
      <c r="BA41" s="675"/>
      <c r="BB41" s="675"/>
      <c r="BC41" s="675"/>
      <c r="BD41" s="639"/>
      <c r="BE41" s="639"/>
      <c r="BF41" s="676"/>
      <c r="BG41" s="670"/>
      <c r="BH41" s="671"/>
      <c r="BI41" s="671"/>
      <c r="BJ41" s="671"/>
      <c r="BK41" s="671"/>
      <c r="BL41" s="236"/>
      <c r="BM41" s="677" t="s">
        <v>353</v>
      </c>
      <c r="BN41" s="677"/>
      <c r="BO41" s="677"/>
      <c r="BP41" s="677"/>
      <c r="BQ41" s="677"/>
      <c r="BR41" s="677"/>
      <c r="BS41" s="677"/>
      <c r="BT41" s="677"/>
      <c r="BU41" s="678"/>
      <c r="BV41" s="638">
        <v>264</v>
      </c>
      <c r="BW41" s="675"/>
      <c r="BX41" s="675"/>
      <c r="BY41" s="675"/>
      <c r="BZ41" s="675"/>
      <c r="CA41" s="675"/>
      <c r="CB41" s="679"/>
      <c r="CD41" s="667" t="s">
        <v>354</v>
      </c>
      <c r="CE41" s="664"/>
      <c r="CF41" s="664"/>
      <c r="CG41" s="664"/>
      <c r="CH41" s="664"/>
      <c r="CI41" s="664"/>
      <c r="CJ41" s="664"/>
      <c r="CK41" s="664"/>
      <c r="CL41" s="664"/>
      <c r="CM41" s="664"/>
      <c r="CN41" s="664"/>
      <c r="CO41" s="664"/>
      <c r="CP41" s="664"/>
      <c r="CQ41" s="665"/>
      <c r="CR41" s="623" t="s">
        <v>138</v>
      </c>
      <c r="CS41" s="624"/>
      <c r="CT41" s="624"/>
      <c r="CU41" s="624"/>
      <c r="CV41" s="624"/>
      <c r="CW41" s="624"/>
      <c r="CX41" s="624"/>
      <c r="CY41" s="625"/>
      <c r="CZ41" s="628" t="s">
        <v>238</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356</v>
      </c>
      <c r="CE42" s="621"/>
      <c r="CF42" s="621"/>
      <c r="CG42" s="621"/>
      <c r="CH42" s="621"/>
      <c r="CI42" s="621"/>
      <c r="CJ42" s="621"/>
      <c r="CK42" s="621"/>
      <c r="CL42" s="621"/>
      <c r="CM42" s="621"/>
      <c r="CN42" s="621"/>
      <c r="CO42" s="621"/>
      <c r="CP42" s="621"/>
      <c r="CQ42" s="622"/>
      <c r="CR42" s="623">
        <v>1708794</v>
      </c>
      <c r="CS42" s="626"/>
      <c r="CT42" s="626"/>
      <c r="CU42" s="626"/>
      <c r="CV42" s="626"/>
      <c r="CW42" s="626"/>
      <c r="CX42" s="626"/>
      <c r="CY42" s="627"/>
      <c r="CZ42" s="628">
        <v>14.6</v>
      </c>
      <c r="DA42" s="629"/>
      <c r="DB42" s="629"/>
      <c r="DC42" s="630"/>
      <c r="DD42" s="631">
        <v>401433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358</v>
      </c>
      <c r="CE43" s="621"/>
      <c r="CF43" s="621"/>
      <c r="CG43" s="621"/>
      <c r="CH43" s="621"/>
      <c r="CI43" s="621"/>
      <c r="CJ43" s="621"/>
      <c r="CK43" s="621"/>
      <c r="CL43" s="621"/>
      <c r="CM43" s="621"/>
      <c r="CN43" s="621"/>
      <c r="CO43" s="621"/>
      <c r="CP43" s="621"/>
      <c r="CQ43" s="622"/>
      <c r="CR43" s="623">
        <v>37447</v>
      </c>
      <c r="CS43" s="624"/>
      <c r="CT43" s="624"/>
      <c r="CU43" s="624"/>
      <c r="CV43" s="624"/>
      <c r="CW43" s="624"/>
      <c r="CX43" s="624"/>
      <c r="CY43" s="625"/>
      <c r="CZ43" s="628">
        <v>0.3</v>
      </c>
      <c r="DA43" s="657"/>
      <c r="DB43" s="657"/>
      <c r="DC43" s="658"/>
      <c r="DD43" s="631">
        <v>37447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359</v>
      </c>
      <c r="CD44" s="651" t="s">
        <v>310</v>
      </c>
      <c r="CE44" s="652"/>
      <c r="CF44" s="620" t="s">
        <v>360</v>
      </c>
      <c r="CG44" s="621"/>
      <c r="CH44" s="621"/>
      <c r="CI44" s="621"/>
      <c r="CJ44" s="621"/>
      <c r="CK44" s="621"/>
      <c r="CL44" s="621"/>
      <c r="CM44" s="621"/>
      <c r="CN44" s="621"/>
      <c r="CO44" s="621"/>
      <c r="CP44" s="621"/>
      <c r="CQ44" s="622"/>
      <c r="CR44" s="623">
        <v>1708794</v>
      </c>
      <c r="CS44" s="626"/>
      <c r="CT44" s="626"/>
      <c r="CU44" s="626"/>
      <c r="CV44" s="626"/>
      <c r="CW44" s="626"/>
      <c r="CX44" s="626"/>
      <c r="CY44" s="627"/>
      <c r="CZ44" s="628">
        <v>14.6</v>
      </c>
      <c r="DA44" s="629"/>
      <c r="DB44" s="629"/>
      <c r="DC44" s="630"/>
      <c r="DD44" s="631">
        <v>401433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361</v>
      </c>
      <c r="CG45" s="621"/>
      <c r="CH45" s="621"/>
      <c r="CI45" s="621"/>
      <c r="CJ45" s="621"/>
      <c r="CK45" s="621"/>
      <c r="CL45" s="621"/>
      <c r="CM45" s="621"/>
      <c r="CN45" s="621"/>
      <c r="CO45" s="621"/>
      <c r="CP45" s="621"/>
      <c r="CQ45" s="622"/>
      <c r="CR45" s="623">
        <v>168491</v>
      </c>
      <c r="CS45" s="624"/>
      <c r="CT45" s="624"/>
      <c r="CU45" s="624"/>
      <c r="CV45" s="624"/>
      <c r="CW45" s="624"/>
      <c r="CX45" s="624"/>
      <c r="CY45" s="625"/>
      <c r="CZ45" s="628">
        <v>1.4</v>
      </c>
      <c r="DA45" s="657"/>
      <c r="DB45" s="657"/>
      <c r="DC45" s="658"/>
      <c r="DD45" s="631">
        <v>12847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362</v>
      </c>
      <c r="CG46" s="621"/>
      <c r="CH46" s="621"/>
      <c r="CI46" s="621"/>
      <c r="CJ46" s="621"/>
      <c r="CK46" s="621"/>
      <c r="CL46" s="621"/>
      <c r="CM46" s="621"/>
      <c r="CN46" s="621"/>
      <c r="CO46" s="621"/>
      <c r="CP46" s="621"/>
      <c r="CQ46" s="622"/>
      <c r="CR46" s="623">
        <v>1523803</v>
      </c>
      <c r="CS46" s="626"/>
      <c r="CT46" s="626"/>
      <c r="CU46" s="626"/>
      <c r="CV46" s="626"/>
      <c r="CW46" s="626"/>
      <c r="CX46" s="626"/>
      <c r="CY46" s="627"/>
      <c r="CZ46" s="628">
        <v>13.1</v>
      </c>
      <c r="DA46" s="629"/>
      <c r="DB46" s="629"/>
      <c r="DC46" s="630"/>
      <c r="DD46" s="631">
        <v>385586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363</v>
      </c>
      <c r="CG47" s="621"/>
      <c r="CH47" s="621"/>
      <c r="CI47" s="621"/>
      <c r="CJ47" s="621"/>
      <c r="CK47" s="621"/>
      <c r="CL47" s="621"/>
      <c r="CM47" s="621"/>
      <c r="CN47" s="621"/>
      <c r="CO47" s="621"/>
      <c r="CP47" s="621"/>
      <c r="CQ47" s="622"/>
      <c r="CR47" s="623" t="s">
        <v>238</v>
      </c>
      <c r="CS47" s="624"/>
      <c r="CT47" s="624"/>
      <c r="CU47" s="624"/>
      <c r="CV47" s="624"/>
      <c r="CW47" s="624"/>
      <c r="CX47" s="624"/>
      <c r="CY47" s="625"/>
      <c r="CZ47" s="628" t="s">
        <v>129</v>
      </c>
      <c r="DA47" s="657"/>
      <c r="DB47" s="657"/>
      <c r="DC47" s="658"/>
      <c r="DD47" s="631" t="s">
        <v>238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364</v>
      </c>
      <c r="CG48" s="621"/>
      <c r="CH48" s="621"/>
      <c r="CI48" s="621"/>
      <c r="CJ48" s="621"/>
      <c r="CK48" s="621"/>
      <c r="CL48" s="621"/>
      <c r="CM48" s="621"/>
      <c r="CN48" s="621"/>
      <c r="CO48" s="621"/>
      <c r="CP48" s="621"/>
      <c r="CQ48" s="622"/>
      <c r="CR48" s="623" t="s">
        <v>129</v>
      </c>
      <c r="CS48" s="626"/>
      <c r="CT48" s="626"/>
      <c r="CU48" s="626"/>
      <c r="CV48" s="626"/>
      <c r="CW48" s="626"/>
      <c r="CX48" s="626"/>
      <c r="CY48" s="627"/>
      <c r="CZ48" s="628" t="s">
        <v>138</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365</v>
      </c>
      <c r="CE49" s="636"/>
      <c r="CF49" s="636"/>
      <c r="CG49" s="636"/>
      <c r="CH49" s="636"/>
      <c r="CI49" s="636"/>
      <c r="CJ49" s="636"/>
      <c r="CK49" s="636"/>
      <c r="CL49" s="636"/>
      <c r="CM49" s="636"/>
      <c r="CN49" s="636"/>
      <c r="CO49" s="636"/>
      <c r="CP49" s="636"/>
      <c r="CQ49" s="637"/>
      <c r="CR49" s="638">
        <v>11665266</v>
      </c>
      <c r="CS49" s="639"/>
      <c r="CT49" s="639"/>
      <c r="CU49" s="639"/>
      <c r="CV49" s="639"/>
      <c r="CW49" s="639"/>
      <c r="CX49" s="639"/>
      <c r="CY49" s="640"/>
      <c r="CZ49" s="641">
        <v>100</v>
      </c>
      <c r="DA49" s="642"/>
      <c r="DB49" s="642"/>
      <c r="DC49" s="643"/>
      <c r="DD49" s="644">
        <v>8202338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RNnQo87fhQKD/QA9IwqhGa6fysKnEMtOblusQl7evy0CWpKMFLhB6VPKqO2zXwn0dhYW3lwg0hS+ytRgI8YD+Q==" saltValue="eMjaTRr7sbva/JFr/3Tc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367</v>
      </c>
      <c r="DK2" s="1162"/>
      <c r="DL2" s="1162"/>
      <c r="DM2" s="1162"/>
      <c r="DN2" s="1162"/>
      <c r="DO2" s="1163"/>
      <c r="DP2" s="249"/>
      <c r="DQ2" s="1161" t="s">
        <v>368</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371</v>
      </c>
      <c r="B5" s="1047"/>
      <c r="C5" s="1047"/>
      <c r="D5" s="1047"/>
      <c r="E5" s="1047"/>
      <c r="F5" s="1047"/>
      <c r="G5" s="1047"/>
      <c r="H5" s="1047"/>
      <c r="I5" s="1047"/>
      <c r="J5" s="1047"/>
      <c r="K5" s="1047"/>
      <c r="L5" s="1047"/>
      <c r="M5" s="1047"/>
      <c r="N5" s="1047"/>
      <c r="O5" s="1047"/>
      <c r="P5" s="1048"/>
      <c r="Q5" s="1052" t="s">
        <v>372</v>
      </c>
      <c r="R5" s="1053"/>
      <c r="S5" s="1053"/>
      <c r="T5" s="1053"/>
      <c r="U5" s="1054"/>
      <c r="V5" s="1052" t="s">
        <v>373</v>
      </c>
      <c r="W5" s="1053"/>
      <c r="X5" s="1053"/>
      <c r="Y5" s="1053"/>
      <c r="Z5" s="1054"/>
      <c r="AA5" s="1052" t="s">
        <v>374</v>
      </c>
      <c r="AB5" s="1053"/>
      <c r="AC5" s="1053"/>
      <c r="AD5" s="1053"/>
      <c r="AE5" s="1053"/>
      <c r="AF5" s="1164" t="s">
        <v>375</v>
      </c>
      <c r="AG5" s="1053"/>
      <c r="AH5" s="1053"/>
      <c r="AI5" s="1053"/>
      <c r="AJ5" s="1068"/>
      <c r="AK5" s="1053" t="s">
        <v>376</v>
      </c>
      <c r="AL5" s="1053"/>
      <c r="AM5" s="1053"/>
      <c r="AN5" s="1053"/>
      <c r="AO5" s="1054"/>
      <c r="AP5" s="1052" t="s">
        <v>377</v>
      </c>
      <c r="AQ5" s="1053"/>
      <c r="AR5" s="1053"/>
      <c r="AS5" s="1053"/>
      <c r="AT5" s="1054"/>
      <c r="AU5" s="1052" t="s">
        <v>378</v>
      </c>
      <c r="AV5" s="1053"/>
      <c r="AW5" s="1053"/>
      <c r="AX5" s="1053"/>
      <c r="AY5" s="1068"/>
      <c r="AZ5" s="256"/>
      <c r="BA5" s="256"/>
      <c r="BB5" s="256"/>
      <c r="BC5" s="256"/>
      <c r="BD5" s="256"/>
      <c r="BE5" s="257"/>
      <c r="BF5" s="257"/>
      <c r="BG5" s="257"/>
      <c r="BH5" s="257"/>
      <c r="BI5" s="257"/>
      <c r="BJ5" s="257"/>
      <c r="BK5" s="257"/>
      <c r="BL5" s="257"/>
      <c r="BM5" s="257"/>
      <c r="BN5" s="257"/>
      <c r="BO5" s="257"/>
      <c r="BP5" s="257"/>
      <c r="BQ5" s="1046" t="s">
        <v>379</v>
      </c>
      <c r="BR5" s="1047"/>
      <c r="BS5" s="1047"/>
      <c r="BT5" s="1047"/>
      <c r="BU5" s="1047"/>
      <c r="BV5" s="1047"/>
      <c r="BW5" s="1047"/>
      <c r="BX5" s="1047"/>
      <c r="BY5" s="1047"/>
      <c r="BZ5" s="1047"/>
      <c r="CA5" s="1047"/>
      <c r="CB5" s="1047"/>
      <c r="CC5" s="1047"/>
      <c r="CD5" s="1047"/>
      <c r="CE5" s="1047"/>
      <c r="CF5" s="1047"/>
      <c r="CG5" s="1048"/>
      <c r="CH5" s="1052" t="s">
        <v>380</v>
      </c>
      <c r="CI5" s="1053"/>
      <c r="CJ5" s="1053"/>
      <c r="CK5" s="1053"/>
      <c r="CL5" s="1054"/>
      <c r="CM5" s="1052" t="s">
        <v>381</v>
      </c>
      <c r="CN5" s="1053"/>
      <c r="CO5" s="1053"/>
      <c r="CP5" s="1053"/>
      <c r="CQ5" s="1054"/>
      <c r="CR5" s="1052" t="s">
        <v>382</v>
      </c>
      <c r="CS5" s="1053"/>
      <c r="CT5" s="1053"/>
      <c r="CU5" s="1053"/>
      <c r="CV5" s="1054"/>
      <c r="CW5" s="1052" t="s">
        <v>383</v>
      </c>
      <c r="CX5" s="1053"/>
      <c r="CY5" s="1053"/>
      <c r="CZ5" s="1053"/>
      <c r="DA5" s="1054"/>
      <c r="DB5" s="1052" t="s">
        <v>384</v>
      </c>
      <c r="DC5" s="1053"/>
      <c r="DD5" s="1053"/>
      <c r="DE5" s="1053"/>
      <c r="DF5" s="1054"/>
      <c r="DG5" s="1149" t="s">
        <v>385</v>
      </c>
      <c r="DH5" s="1150"/>
      <c r="DI5" s="1150"/>
      <c r="DJ5" s="1150"/>
      <c r="DK5" s="1151"/>
      <c r="DL5" s="1149" t="s">
        <v>386</v>
      </c>
      <c r="DM5" s="1150"/>
      <c r="DN5" s="1150"/>
      <c r="DO5" s="1150"/>
      <c r="DP5" s="1151"/>
      <c r="DQ5" s="1052" t="s">
        <v>387</v>
      </c>
      <c r="DR5" s="1053"/>
      <c r="DS5" s="1053"/>
      <c r="DT5" s="1053"/>
      <c r="DU5" s="1054"/>
      <c r="DV5" s="1052" t="s">
        <v>378</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388</v>
      </c>
      <c r="C7" s="1102"/>
      <c r="D7" s="1102"/>
      <c r="E7" s="1102"/>
      <c r="F7" s="1102"/>
      <c r="G7" s="1102"/>
      <c r="H7" s="1102"/>
      <c r="I7" s="1102"/>
      <c r="J7" s="1102"/>
      <c r="K7" s="1102"/>
      <c r="L7" s="1102"/>
      <c r="M7" s="1102"/>
      <c r="N7" s="1102"/>
      <c r="O7" s="1102"/>
      <c r="P7" s="1103"/>
      <c r="Q7" s="1155">
        <v>12905</v>
      </c>
      <c r="R7" s="1156"/>
      <c r="S7" s="1156"/>
      <c r="T7" s="1156"/>
      <c r="U7" s="1156"/>
      <c r="V7" s="1156">
        <v>11603</v>
      </c>
      <c r="W7" s="1156"/>
      <c r="X7" s="1156"/>
      <c r="Y7" s="1156"/>
      <c r="Z7" s="1156"/>
      <c r="AA7" s="1156">
        <v>1302</v>
      </c>
      <c r="AB7" s="1156"/>
      <c r="AC7" s="1156"/>
      <c r="AD7" s="1156"/>
      <c r="AE7" s="1157"/>
      <c r="AF7" s="1158">
        <v>1033</v>
      </c>
      <c r="AG7" s="1159"/>
      <c r="AH7" s="1159"/>
      <c r="AI7" s="1159"/>
      <c r="AJ7" s="1160"/>
      <c r="AK7" s="1142">
        <v>238</v>
      </c>
      <c r="AL7" s="1143"/>
      <c r="AM7" s="1143"/>
      <c r="AN7" s="1143"/>
      <c r="AO7" s="1143"/>
      <c r="AP7" s="1143">
        <v>18242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606</v>
      </c>
      <c r="BT7" s="1147"/>
      <c r="BU7" s="1147"/>
      <c r="BV7" s="1147"/>
      <c r="BW7" s="1147"/>
      <c r="BX7" s="1147"/>
      <c r="BY7" s="1147"/>
      <c r="BZ7" s="1147"/>
      <c r="CA7" s="1147"/>
      <c r="CB7" s="1147"/>
      <c r="CC7" s="1147"/>
      <c r="CD7" s="1147"/>
      <c r="CE7" s="1147"/>
      <c r="CF7" s="1147"/>
      <c r="CG7" s="1148"/>
      <c r="CH7" s="1139">
        <v>35</v>
      </c>
      <c r="CI7" s="1140"/>
      <c r="CJ7" s="1140"/>
      <c r="CK7" s="1140"/>
      <c r="CL7" s="1141"/>
      <c r="CM7" s="1139">
        <v>109</v>
      </c>
      <c r="CN7" s="1140"/>
      <c r="CO7" s="1140"/>
      <c r="CP7" s="1140"/>
      <c r="CQ7" s="1141"/>
      <c r="CR7" s="1139">
        <v>100</v>
      </c>
      <c r="CS7" s="1140"/>
      <c r="CT7" s="1140"/>
      <c r="CU7" s="1140"/>
      <c r="CV7" s="1141"/>
      <c r="CW7" s="1139" t="s">
        <v>607</v>
      </c>
      <c r="CX7" s="1140"/>
      <c r="CY7" s="1140"/>
      <c r="CZ7" s="1140"/>
      <c r="DA7" s="1141"/>
      <c r="DB7" s="1139" t="s">
        <v>527</v>
      </c>
      <c r="DC7" s="1140"/>
      <c r="DD7" s="1140"/>
      <c r="DE7" s="1140"/>
      <c r="DF7" s="1141"/>
      <c r="DG7" s="1139" t="s">
        <v>527</v>
      </c>
      <c r="DH7" s="1140"/>
      <c r="DI7" s="1140"/>
      <c r="DJ7" s="1140"/>
      <c r="DK7" s="1141"/>
      <c r="DL7" s="1139" t="s">
        <v>527</v>
      </c>
      <c r="DM7" s="1140"/>
      <c r="DN7" s="1140"/>
      <c r="DO7" s="1140"/>
      <c r="DP7" s="1141"/>
      <c r="DQ7" s="1139" t="s">
        <v>527</v>
      </c>
      <c r="DR7" s="1140"/>
      <c r="DS7" s="1140"/>
      <c r="DT7" s="1140"/>
      <c r="DU7" s="1141"/>
      <c r="DV7" s="1166"/>
      <c r="DW7" s="1167"/>
      <c r="DX7" s="1167"/>
      <c r="DY7" s="1167"/>
      <c r="DZ7" s="1168"/>
      <c r="EA7" s="254"/>
    </row>
    <row r="8" spans="1:131" s="255" customFormat="1" ht="26.25" customHeight="1">
      <c r="A8" s="261">
        <v>2</v>
      </c>
      <c r="B8" s="1088" t="s">
        <v>389</v>
      </c>
      <c r="C8" s="1089"/>
      <c r="D8" s="1089"/>
      <c r="E8" s="1089"/>
      <c r="F8" s="1089"/>
      <c r="G8" s="1089"/>
      <c r="H8" s="1089"/>
      <c r="I8" s="1089"/>
      <c r="J8" s="1089"/>
      <c r="K8" s="1089"/>
      <c r="L8" s="1089"/>
      <c r="M8" s="1089"/>
      <c r="N8" s="1089"/>
      <c r="O8" s="1089"/>
      <c r="P8" s="1090"/>
      <c r="Q8" s="1094">
        <v>7</v>
      </c>
      <c r="R8" s="1095"/>
      <c r="S8" s="1095"/>
      <c r="T8" s="1095"/>
      <c r="U8" s="1095"/>
      <c r="V8" s="1095">
        <v>6</v>
      </c>
      <c r="W8" s="1095"/>
      <c r="X8" s="1095"/>
      <c r="Y8" s="1095"/>
      <c r="Z8" s="1095"/>
      <c r="AA8" s="1095">
        <v>1</v>
      </c>
      <c r="AB8" s="1095"/>
      <c r="AC8" s="1095"/>
      <c r="AD8" s="1095"/>
      <c r="AE8" s="1096"/>
      <c r="AF8" s="1070">
        <v>1</v>
      </c>
      <c r="AG8" s="1071"/>
      <c r="AH8" s="1071"/>
      <c r="AI8" s="1071"/>
      <c r="AJ8" s="1072"/>
      <c r="AK8" s="1137">
        <v>5</v>
      </c>
      <c r="AL8" s="1138"/>
      <c r="AM8" s="1138"/>
      <c r="AN8" s="1138"/>
      <c r="AO8" s="1138"/>
      <c r="AP8" s="1138">
        <v>38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t="s">
        <v>390</v>
      </c>
      <c r="C9" s="1089"/>
      <c r="D9" s="1089"/>
      <c r="E9" s="1089"/>
      <c r="F9" s="1089"/>
      <c r="G9" s="1089"/>
      <c r="H9" s="1089"/>
      <c r="I9" s="1089"/>
      <c r="J9" s="1089"/>
      <c r="K9" s="1089"/>
      <c r="L9" s="1089"/>
      <c r="M9" s="1089"/>
      <c r="N9" s="1089"/>
      <c r="O9" s="1089"/>
      <c r="P9" s="1090"/>
      <c r="Q9" s="1094">
        <v>42</v>
      </c>
      <c r="R9" s="1095"/>
      <c r="S9" s="1095"/>
      <c r="T9" s="1095"/>
      <c r="U9" s="1095"/>
      <c r="V9" s="1095">
        <v>39</v>
      </c>
      <c r="W9" s="1095"/>
      <c r="X9" s="1095"/>
      <c r="Y9" s="1095"/>
      <c r="Z9" s="1095"/>
      <c r="AA9" s="1095">
        <v>3</v>
      </c>
      <c r="AB9" s="1095"/>
      <c r="AC9" s="1095"/>
      <c r="AD9" s="1095"/>
      <c r="AE9" s="1096"/>
      <c r="AF9" s="1070">
        <v>3</v>
      </c>
      <c r="AG9" s="1071"/>
      <c r="AH9" s="1071"/>
      <c r="AI9" s="1071"/>
      <c r="AJ9" s="1072"/>
      <c r="AK9" s="1137" t="s">
        <v>590</v>
      </c>
      <c r="AL9" s="1138"/>
      <c r="AM9" s="1138"/>
      <c r="AN9" s="1138"/>
      <c r="AO9" s="1138"/>
      <c r="AP9" s="1138">
        <v>64</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t="s">
        <v>391</v>
      </c>
      <c r="C10" s="1089"/>
      <c r="D10" s="1089"/>
      <c r="E10" s="1089"/>
      <c r="F10" s="1089"/>
      <c r="G10" s="1089"/>
      <c r="H10" s="1089"/>
      <c r="I10" s="1089"/>
      <c r="J10" s="1089"/>
      <c r="K10" s="1089"/>
      <c r="L10" s="1089"/>
      <c r="M10" s="1089"/>
      <c r="N10" s="1089"/>
      <c r="O10" s="1089"/>
      <c r="P10" s="1090"/>
      <c r="Q10" s="1094">
        <v>14</v>
      </c>
      <c r="R10" s="1095"/>
      <c r="S10" s="1095"/>
      <c r="T10" s="1095"/>
      <c r="U10" s="1095"/>
      <c r="V10" s="1095">
        <v>11</v>
      </c>
      <c r="W10" s="1095"/>
      <c r="X10" s="1095"/>
      <c r="Y10" s="1095"/>
      <c r="Z10" s="1095"/>
      <c r="AA10" s="1095">
        <v>3</v>
      </c>
      <c r="AB10" s="1095"/>
      <c r="AC10" s="1095"/>
      <c r="AD10" s="1095"/>
      <c r="AE10" s="1096"/>
      <c r="AF10" s="1070">
        <v>3</v>
      </c>
      <c r="AG10" s="1071"/>
      <c r="AH10" s="1071"/>
      <c r="AI10" s="1071"/>
      <c r="AJ10" s="1072"/>
      <c r="AK10" s="1137">
        <v>7</v>
      </c>
      <c r="AL10" s="1138"/>
      <c r="AM10" s="1138"/>
      <c r="AN10" s="1138"/>
      <c r="AO10" s="1138"/>
      <c r="AP10" s="1138" t="s">
        <v>590</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t="s">
        <v>392</v>
      </c>
      <c r="C11" s="1089"/>
      <c r="D11" s="1089"/>
      <c r="E11" s="1089"/>
      <c r="F11" s="1089"/>
      <c r="G11" s="1089"/>
      <c r="H11" s="1089"/>
      <c r="I11" s="1089"/>
      <c r="J11" s="1089"/>
      <c r="K11" s="1089"/>
      <c r="L11" s="1089"/>
      <c r="M11" s="1089"/>
      <c r="N11" s="1089"/>
      <c r="O11" s="1089"/>
      <c r="P11" s="1090"/>
      <c r="Q11" s="1094">
        <v>13</v>
      </c>
      <c r="R11" s="1095"/>
      <c r="S11" s="1095"/>
      <c r="T11" s="1095"/>
      <c r="U11" s="1095"/>
      <c r="V11" s="1095">
        <v>7</v>
      </c>
      <c r="W11" s="1095"/>
      <c r="X11" s="1095"/>
      <c r="Y11" s="1095"/>
      <c r="Z11" s="1095"/>
      <c r="AA11" s="1095">
        <v>6</v>
      </c>
      <c r="AB11" s="1095"/>
      <c r="AC11" s="1095"/>
      <c r="AD11" s="1095"/>
      <c r="AE11" s="1096"/>
      <c r="AF11" s="1070">
        <v>6</v>
      </c>
      <c r="AG11" s="1071"/>
      <c r="AH11" s="1071"/>
      <c r="AI11" s="1071"/>
      <c r="AJ11" s="1072"/>
      <c r="AK11" s="1137">
        <v>6</v>
      </c>
      <c r="AL11" s="1138"/>
      <c r="AM11" s="1138"/>
      <c r="AN11" s="1138"/>
      <c r="AO11" s="1138"/>
      <c r="AP11" s="1138" t="s">
        <v>590</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t="s">
        <v>393</v>
      </c>
      <c r="C12" s="1089"/>
      <c r="D12" s="1089"/>
      <c r="E12" s="1089"/>
      <c r="F12" s="1089"/>
      <c r="G12" s="1089"/>
      <c r="H12" s="1089"/>
      <c r="I12" s="1089"/>
      <c r="J12" s="1089"/>
      <c r="K12" s="1089"/>
      <c r="L12" s="1089"/>
      <c r="M12" s="1089"/>
      <c r="N12" s="1089"/>
      <c r="O12" s="1089"/>
      <c r="P12" s="1090"/>
      <c r="Q12" s="1094">
        <v>4</v>
      </c>
      <c r="R12" s="1095"/>
      <c r="S12" s="1095"/>
      <c r="T12" s="1095"/>
      <c r="U12" s="1095"/>
      <c r="V12" s="1095">
        <v>2</v>
      </c>
      <c r="W12" s="1095"/>
      <c r="X12" s="1095"/>
      <c r="Y12" s="1095"/>
      <c r="Z12" s="1095"/>
      <c r="AA12" s="1095">
        <v>2</v>
      </c>
      <c r="AB12" s="1095"/>
      <c r="AC12" s="1095"/>
      <c r="AD12" s="1095"/>
      <c r="AE12" s="1096"/>
      <c r="AF12" s="1070">
        <v>2</v>
      </c>
      <c r="AG12" s="1071"/>
      <c r="AH12" s="1071"/>
      <c r="AI12" s="1071"/>
      <c r="AJ12" s="1072"/>
      <c r="AK12" s="1137" t="s">
        <v>590</v>
      </c>
      <c r="AL12" s="1138"/>
      <c r="AM12" s="1138"/>
      <c r="AN12" s="1138"/>
      <c r="AO12" s="1138"/>
      <c r="AP12" s="1138" t="s">
        <v>590</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t="s">
        <v>394</v>
      </c>
      <c r="C13" s="1089"/>
      <c r="D13" s="1089"/>
      <c r="E13" s="1089"/>
      <c r="F13" s="1089"/>
      <c r="G13" s="1089"/>
      <c r="H13" s="1089"/>
      <c r="I13" s="1089"/>
      <c r="J13" s="1089"/>
      <c r="K13" s="1089"/>
      <c r="L13" s="1089"/>
      <c r="M13" s="1089"/>
      <c r="N13" s="1089"/>
      <c r="O13" s="1089"/>
      <c r="P13" s="1090"/>
      <c r="Q13" s="1094">
        <v>30</v>
      </c>
      <c r="R13" s="1095"/>
      <c r="S13" s="1095"/>
      <c r="T13" s="1095"/>
      <c r="U13" s="1095"/>
      <c r="V13" s="1095">
        <v>8</v>
      </c>
      <c r="W13" s="1095"/>
      <c r="X13" s="1095"/>
      <c r="Y13" s="1095"/>
      <c r="Z13" s="1095"/>
      <c r="AA13" s="1095">
        <v>22</v>
      </c>
      <c r="AB13" s="1095"/>
      <c r="AC13" s="1095"/>
      <c r="AD13" s="1095"/>
      <c r="AE13" s="1096"/>
      <c r="AF13" s="1070">
        <v>22</v>
      </c>
      <c r="AG13" s="1071"/>
      <c r="AH13" s="1071"/>
      <c r="AI13" s="1071"/>
      <c r="AJ13" s="1072"/>
      <c r="AK13" s="1137">
        <v>8</v>
      </c>
      <c r="AL13" s="1138"/>
      <c r="AM13" s="1138"/>
      <c r="AN13" s="1138"/>
      <c r="AO13" s="1138"/>
      <c r="AP13" s="1138" t="s">
        <v>590</v>
      </c>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t="s">
        <v>395</v>
      </c>
      <c r="C14" s="1089"/>
      <c r="D14" s="1089"/>
      <c r="E14" s="1089"/>
      <c r="F14" s="1089"/>
      <c r="G14" s="1089"/>
      <c r="H14" s="1089"/>
      <c r="I14" s="1089"/>
      <c r="J14" s="1089"/>
      <c r="K14" s="1089"/>
      <c r="L14" s="1089"/>
      <c r="M14" s="1089"/>
      <c r="N14" s="1089"/>
      <c r="O14" s="1089"/>
      <c r="P14" s="1090"/>
      <c r="Q14" s="1094">
        <v>15</v>
      </c>
      <c r="R14" s="1095"/>
      <c r="S14" s="1095"/>
      <c r="T14" s="1095"/>
      <c r="U14" s="1095"/>
      <c r="V14" s="1095">
        <v>4</v>
      </c>
      <c r="W14" s="1095"/>
      <c r="X14" s="1095"/>
      <c r="Y14" s="1095"/>
      <c r="Z14" s="1095"/>
      <c r="AA14" s="1095">
        <v>11</v>
      </c>
      <c r="AB14" s="1095"/>
      <c r="AC14" s="1095"/>
      <c r="AD14" s="1095"/>
      <c r="AE14" s="1096"/>
      <c r="AF14" s="1070">
        <v>11</v>
      </c>
      <c r="AG14" s="1071"/>
      <c r="AH14" s="1071"/>
      <c r="AI14" s="1071"/>
      <c r="AJ14" s="1072"/>
      <c r="AK14" s="1137" t="s">
        <v>590</v>
      </c>
      <c r="AL14" s="1138"/>
      <c r="AM14" s="1138"/>
      <c r="AN14" s="1138"/>
      <c r="AO14" s="1138"/>
      <c r="AP14" s="1138" t="s">
        <v>590</v>
      </c>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t="s">
        <v>396</v>
      </c>
      <c r="C15" s="1089"/>
      <c r="D15" s="1089"/>
      <c r="E15" s="1089"/>
      <c r="F15" s="1089"/>
      <c r="G15" s="1089"/>
      <c r="H15" s="1089"/>
      <c r="I15" s="1089"/>
      <c r="J15" s="1089"/>
      <c r="K15" s="1089"/>
      <c r="L15" s="1089"/>
      <c r="M15" s="1089"/>
      <c r="N15" s="1089"/>
      <c r="O15" s="1089"/>
      <c r="P15" s="1090"/>
      <c r="Q15" s="1094">
        <v>8</v>
      </c>
      <c r="R15" s="1095"/>
      <c r="S15" s="1095"/>
      <c r="T15" s="1095"/>
      <c r="U15" s="1095"/>
      <c r="V15" s="1095">
        <v>4</v>
      </c>
      <c r="W15" s="1095"/>
      <c r="X15" s="1095"/>
      <c r="Y15" s="1095"/>
      <c r="Z15" s="1095"/>
      <c r="AA15" s="1095">
        <v>4</v>
      </c>
      <c r="AB15" s="1095"/>
      <c r="AC15" s="1095"/>
      <c r="AD15" s="1095"/>
      <c r="AE15" s="1096"/>
      <c r="AF15" s="1070">
        <v>4</v>
      </c>
      <c r="AG15" s="1071"/>
      <c r="AH15" s="1071"/>
      <c r="AI15" s="1071"/>
      <c r="AJ15" s="1072"/>
      <c r="AK15" s="1137" t="s">
        <v>590</v>
      </c>
      <c r="AL15" s="1138"/>
      <c r="AM15" s="1138"/>
      <c r="AN15" s="1138"/>
      <c r="AO15" s="1138"/>
      <c r="AP15" s="1138" t="s">
        <v>590</v>
      </c>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398</v>
      </c>
      <c r="B23" s="995" t="s">
        <v>399</v>
      </c>
      <c r="C23" s="996"/>
      <c r="D23" s="996"/>
      <c r="E23" s="996"/>
      <c r="F23" s="996"/>
      <c r="G23" s="996"/>
      <c r="H23" s="996"/>
      <c r="I23" s="996"/>
      <c r="J23" s="996"/>
      <c r="K23" s="996"/>
      <c r="L23" s="996"/>
      <c r="M23" s="996"/>
      <c r="N23" s="996"/>
      <c r="O23" s="996"/>
      <c r="P23" s="997"/>
      <c r="Q23" s="1119">
        <v>13019</v>
      </c>
      <c r="R23" s="1120"/>
      <c r="S23" s="1120"/>
      <c r="T23" s="1120"/>
      <c r="U23" s="1120"/>
      <c r="V23" s="1120">
        <v>11665</v>
      </c>
      <c r="W23" s="1120"/>
      <c r="X23" s="1120"/>
      <c r="Y23" s="1120"/>
      <c r="Z23" s="1120"/>
      <c r="AA23" s="1120">
        <v>1354</v>
      </c>
      <c r="AB23" s="1120"/>
      <c r="AC23" s="1120"/>
      <c r="AD23" s="1120"/>
      <c r="AE23" s="1121"/>
      <c r="AF23" s="1122">
        <v>1085</v>
      </c>
      <c r="AG23" s="1120"/>
      <c r="AH23" s="1120"/>
      <c r="AI23" s="1120"/>
      <c r="AJ23" s="1123"/>
      <c r="AK23" s="1124"/>
      <c r="AL23" s="1125"/>
      <c r="AM23" s="1125"/>
      <c r="AN23" s="1125"/>
      <c r="AO23" s="1125"/>
      <c r="AP23" s="1120">
        <v>18344</v>
      </c>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400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401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371</v>
      </c>
      <c r="B26" s="1047"/>
      <c r="C26" s="1047"/>
      <c r="D26" s="1047"/>
      <c r="E26" s="1047"/>
      <c r="F26" s="1047"/>
      <c r="G26" s="1047"/>
      <c r="H26" s="1047"/>
      <c r="I26" s="1047"/>
      <c r="J26" s="1047"/>
      <c r="K26" s="1047"/>
      <c r="L26" s="1047"/>
      <c r="M26" s="1047"/>
      <c r="N26" s="1047"/>
      <c r="O26" s="1047"/>
      <c r="P26" s="1048"/>
      <c r="Q26" s="1052" t="s">
        <v>402</v>
      </c>
      <c r="R26" s="1053"/>
      <c r="S26" s="1053"/>
      <c r="T26" s="1053"/>
      <c r="U26" s="1054"/>
      <c r="V26" s="1052" t="s">
        <v>403</v>
      </c>
      <c r="W26" s="1053"/>
      <c r="X26" s="1053"/>
      <c r="Y26" s="1053"/>
      <c r="Z26" s="1054"/>
      <c r="AA26" s="1052" t="s">
        <v>404</v>
      </c>
      <c r="AB26" s="1053"/>
      <c r="AC26" s="1053"/>
      <c r="AD26" s="1053"/>
      <c r="AE26" s="1053"/>
      <c r="AF26" s="1110" t="s">
        <v>405</v>
      </c>
      <c r="AG26" s="1059"/>
      <c r="AH26" s="1059"/>
      <c r="AI26" s="1059"/>
      <c r="AJ26" s="1111"/>
      <c r="AK26" s="1053" t="s">
        <v>406</v>
      </c>
      <c r="AL26" s="1053"/>
      <c r="AM26" s="1053"/>
      <c r="AN26" s="1053"/>
      <c r="AO26" s="1054"/>
      <c r="AP26" s="1052" t="s">
        <v>407</v>
      </c>
      <c r="AQ26" s="1053"/>
      <c r="AR26" s="1053"/>
      <c r="AS26" s="1053"/>
      <c r="AT26" s="1054"/>
      <c r="AU26" s="1052" t="s">
        <v>408</v>
      </c>
      <c r="AV26" s="1053"/>
      <c r="AW26" s="1053"/>
      <c r="AX26" s="1053"/>
      <c r="AY26" s="1054"/>
      <c r="AZ26" s="1052" t="s">
        <v>409</v>
      </c>
      <c r="BA26" s="1053"/>
      <c r="BB26" s="1053"/>
      <c r="BC26" s="1053"/>
      <c r="BD26" s="1054"/>
      <c r="BE26" s="1052" t="s">
        <v>378</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410</v>
      </c>
      <c r="C28" s="1102"/>
      <c r="D28" s="1102"/>
      <c r="E28" s="1102"/>
      <c r="F28" s="1102"/>
      <c r="G28" s="1102"/>
      <c r="H28" s="1102"/>
      <c r="I28" s="1102"/>
      <c r="J28" s="1102"/>
      <c r="K28" s="1102"/>
      <c r="L28" s="1102"/>
      <c r="M28" s="1102"/>
      <c r="N28" s="1102"/>
      <c r="O28" s="1102"/>
      <c r="P28" s="1103"/>
      <c r="Q28" s="1104">
        <v>2747</v>
      </c>
      <c r="R28" s="1105"/>
      <c r="S28" s="1105"/>
      <c r="T28" s="1105"/>
      <c r="U28" s="1105"/>
      <c r="V28" s="1105">
        <v>2607</v>
      </c>
      <c r="W28" s="1105"/>
      <c r="X28" s="1105"/>
      <c r="Y28" s="1105"/>
      <c r="Z28" s="1105"/>
      <c r="AA28" s="1105">
        <v>140</v>
      </c>
      <c r="AB28" s="1105"/>
      <c r="AC28" s="1105"/>
      <c r="AD28" s="1105"/>
      <c r="AE28" s="1106"/>
      <c r="AF28" s="1107">
        <v>140</v>
      </c>
      <c r="AG28" s="1105"/>
      <c r="AH28" s="1105"/>
      <c r="AI28" s="1105"/>
      <c r="AJ28" s="1108"/>
      <c r="AK28" s="1109">
        <v>177</v>
      </c>
      <c r="AL28" s="1097"/>
      <c r="AM28" s="1097"/>
      <c r="AN28" s="1097"/>
      <c r="AO28" s="1097"/>
      <c r="AP28" s="1097" t="s">
        <v>590</v>
      </c>
      <c r="AQ28" s="1097"/>
      <c r="AR28" s="1097"/>
      <c r="AS28" s="1097"/>
      <c r="AT28" s="1097"/>
      <c r="AU28" s="1097" t="s">
        <v>590</v>
      </c>
      <c r="AV28" s="1097"/>
      <c r="AW28" s="1097"/>
      <c r="AX28" s="1097"/>
      <c r="AY28" s="1097"/>
      <c r="AZ28" s="1098" t="s">
        <v>590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411</v>
      </c>
      <c r="C29" s="1089"/>
      <c r="D29" s="1089"/>
      <c r="E29" s="1089"/>
      <c r="F29" s="1089"/>
      <c r="G29" s="1089"/>
      <c r="H29" s="1089"/>
      <c r="I29" s="1089"/>
      <c r="J29" s="1089"/>
      <c r="K29" s="1089"/>
      <c r="L29" s="1089"/>
      <c r="M29" s="1089"/>
      <c r="N29" s="1089"/>
      <c r="O29" s="1089"/>
      <c r="P29" s="1090"/>
      <c r="Q29" s="1094">
        <v>262</v>
      </c>
      <c r="R29" s="1095"/>
      <c r="S29" s="1095"/>
      <c r="T29" s="1095"/>
      <c r="U29" s="1095"/>
      <c r="V29" s="1095">
        <v>262</v>
      </c>
      <c r="W29" s="1095"/>
      <c r="X29" s="1095"/>
      <c r="Y29" s="1095"/>
      <c r="Z29" s="1095"/>
      <c r="AA29" s="1095">
        <v>0</v>
      </c>
      <c r="AB29" s="1095"/>
      <c r="AC29" s="1095"/>
      <c r="AD29" s="1095"/>
      <c r="AE29" s="1096"/>
      <c r="AF29" s="1070">
        <v>0</v>
      </c>
      <c r="AG29" s="1071"/>
      <c r="AH29" s="1071"/>
      <c r="AI29" s="1071"/>
      <c r="AJ29" s="1072"/>
      <c r="AK29" s="1031">
        <v>73</v>
      </c>
      <c r="AL29" s="1022"/>
      <c r="AM29" s="1022"/>
      <c r="AN29" s="1022"/>
      <c r="AO29" s="1022"/>
      <c r="AP29" s="1022" t="s">
        <v>590</v>
      </c>
      <c r="AQ29" s="1022"/>
      <c r="AR29" s="1022"/>
      <c r="AS29" s="1022"/>
      <c r="AT29" s="1022"/>
      <c r="AU29" s="1022" t="s">
        <v>590</v>
      </c>
      <c r="AV29" s="1022"/>
      <c r="AW29" s="1022"/>
      <c r="AX29" s="1022"/>
      <c r="AY29" s="1022"/>
      <c r="AZ29" s="1093" t="s">
        <v>590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412</v>
      </c>
      <c r="C30" s="1089"/>
      <c r="D30" s="1089"/>
      <c r="E30" s="1089"/>
      <c r="F30" s="1089"/>
      <c r="G30" s="1089"/>
      <c r="H30" s="1089"/>
      <c r="I30" s="1089"/>
      <c r="J30" s="1089"/>
      <c r="K30" s="1089"/>
      <c r="L30" s="1089"/>
      <c r="M30" s="1089"/>
      <c r="N30" s="1089"/>
      <c r="O30" s="1089"/>
      <c r="P30" s="1090"/>
      <c r="Q30" s="1094">
        <v>1980</v>
      </c>
      <c r="R30" s="1095"/>
      <c r="S30" s="1095"/>
      <c r="T30" s="1095"/>
      <c r="U30" s="1095"/>
      <c r="V30" s="1095">
        <v>1810</v>
      </c>
      <c r="W30" s="1095"/>
      <c r="X30" s="1095"/>
      <c r="Y30" s="1095"/>
      <c r="Z30" s="1095"/>
      <c r="AA30" s="1095">
        <v>170</v>
      </c>
      <c r="AB30" s="1095"/>
      <c r="AC30" s="1095"/>
      <c r="AD30" s="1095"/>
      <c r="AE30" s="1096"/>
      <c r="AF30" s="1070">
        <v>170</v>
      </c>
      <c r="AG30" s="1071"/>
      <c r="AH30" s="1071"/>
      <c r="AI30" s="1071"/>
      <c r="AJ30" s="1072"/>
      <c r="AK30" s="1031">
        <v>243</v>
      </c>
      <c r="AL30" s="1022"/>
      <c r="AM30" s="1022"/>
      <c r="AN30" s="1022"/>
      <c r="AO30" s="1022"/>
      <c r="AP30" s="1022" t="s">
        <v>590</v>
      </c>
      <c r="AQ30" s="1022"/>
      <c r="AR30" s="1022"/>
      <c r="AS30" s="1022"/>
      <c r="AT30" s="1022"/>
      <c r="AU30" s="1022" t="s">
        <v>591</v>
      </c>
      <c r="AV30" s="1022"/>
      <c r="AW30" s="1022"/>
      <c r="AX30" s="1022"/>
      <c r="AY30" s="1022"/>
      <c r="AZ30" s="1093" t="s">
        <v>590</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413</v>
      </c>
      <c r="C31" s="1089"/>
      <c r="D31" s="1089"/>
      <c r="E31" s="1089"/>
      <c r="F31" s="1089"/>
      <c r="G31" s="1089"/>
      <c r="H31" s="1089"/>
      <c r="I31" s="1089"/>
      <c r="J31" s="1089"/>
      <c r="K31" s="1089"/>
      <c r="L31" s="1089"/>
      <c r="M31" s="1089"/>
      <c r="N31" s="1089"/>
      <c r="O31" s="1089"/>
      <c r="P31" s="1090"/>
      <c r="Q31" s="1094">
        <v>17</v>
      </c>
      <c r="R31" s="1095"/>
      <c r="S31" s="1095"/>
      <c r="T31" s="1095"/>
      <c r="U31" s="1095"/>
      <c r="V31" s="1095">
        <v>17</v>
      </c>
      <c r="W31" s="1095"/>
      <c r="X31" s="1095"/>
      <c r="Y31" s="1095"/>
      <c r="Z31" s="1095"/>
      <c r="AA31" s="1095" t="s">
        <v>590</v>
      </c>
      <c r="AB31" s="1095"/>
      <c r="AC31" s="1095"/>
      <c r="AD31" s="1095"/>
      <c r="AE31" s="1096"/>
      <c r="AF31" s="1070" t="s">
        <v>414</v>
      </c>
      <c r="AG31" s="1071"/>
      <c r="AH31" s="1071"/>
      <c r="AI31" s="1071"/>
      <c r="AJ31" s="1072"/>
      <c r="AK31" s="1031">
        <v>13</v>
      </c>
      <c r="AL31" s="1022"/>
      <c r="AM31" s="1022"/>
      <c r="AN31" s="1022"/>
      <c r="AO31" s="1022"/>
      <c r="AP31" s="1022" t="s">
        <v>590</v>
      </c>
      <c r="AQ31" s="1022"/>
      <c r="AR31" s="1022"/>
      <c r="AS31" s="1022"/>
      <c r="AT31" s="1022"/>
      <c r="AU31" s="1022" t="s">
        <v>590</v>
      </c>
      <c r="AV31" s="1022"/>
      <c r="AW31" s="1022"/>
      <c r="AX31" s="1022"/>
      <c r="AY31" s="1022"/>
      <c r="AZ31" s="1093" t="s">
        <v>590</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415</v>
      </c>
      <c r="C32" s="1089"/>
      <c r="D32" s="1089"/>
      <c r="E32" s="1089"/>
      <c r="F32" s="1089"/>
      <c r="G32" s="1089"/>
      <c r="H32" s="1089"/>
      <c r="I32" s="1089"/>
      <c r="J32" s="1089"/>
      <c r="K32" s="1089"/>
      <c r="L32" s="1089"/>
      <c r="M32" s="1089"/>
      <c r="N32" s="1089"/>
      <c r="O32" s="1089"/>
      <c r="P32" s="1090"/>
      <c r="Q32" s="1094">
        <v>518</v>
      </c>
      <c r="R32" s="1095"/>
      <c r="S32" s="1095"/>
      <c r="T32" s="1095"/>
      <c r="U32" s="1095"/>
      <c r="V32" s="1095">
        <v>96</v>
      </c>
      <c r="W32" s="1095"/>
      <c r="X32" s="1095"/>
      <c r="Y32" s="1095"/>
      <c r="Z32" s="1095"/>
      <c r="AA32" s="1095">
        <v>421</v>
      </c>
      <c r="AB32" s="1095"/>
      <c r="AC32" s="1095"/>
      <c r="AD32" s="1095"/>
      <c r="AE32" s="1096"/>
      <c r="AF32" s="1070">
        <v>421</v>
      </c>
      <c r="AG32" s="1071"/>
      <c r="AH32" s="1071"/>
      <c r="AI32" s="1071"/>
      <c r="AJ32" s="1072"/>
      <c r="AK32" s="1031" t="s">
        <v>590</v>
      </c>
      <c r="AL32" s="1022"/>
      <c r="AM32" s="1022"/>
      <c r="AN32" s="1022"/>
      <c r="AO32" s="1022"/>
      <c r="AP32" s="1022">
        <v>1043</v>
      </c>
      <c r="AQ32" s="1022"/>
      <c r="AR32" s="1022"/>
      <c r="AS32" s="1022"/>
      <c r="AT32" s="1022"/>
      <c r="AU32" s="1022">
        <v>21</v>
      </c>
      <c r="AV32" s="1022"/>
      <c r="AW32" s="1022"/>
      <c r="AX32" s="1022"/>
      <c r="AY32" s="1022"/>
      <c r="AZ32" s="1093" t="s">
        <v>590</v>
      </c>
      <c r="BA32" s="1093"/>
      <c r="BB32" s="1093"/>
      <c r="BC32" s="1093"/>
      <c r="BD32" s="1093"/>
      <c r="BE32" s="1083" t="s">
        <v>416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417</v>
      </c>
      <c r="C33" s="1089"/>
      <c r="D33" s="1089"/>
      <c r="E33" s="1089"/>
      <c r="F33" s="1089"/>
      <c r="G33" s="1089"/>
      <c r="H33" s="1089"/>
      <c r="I33" s="1089"/>
      <c r="J33" s="1089"/>
      <c r="K33" s="1089"/>
      <c r="L33" s="1089"/>
      <c r="M33" s="1089"/>
      <c r="N33" s="1089"/>
      <c r="O33" s="1089"/>
      <c r="P33" s="1090"/>
      <c r="Q33" s="1094">
        <v>165</v>
      </c>
      <c r="R33" s="1095"/>
      <c r="S33" s="1095"/>
      <c r="T33" s="1095"/>
      <c r="U33" s="1095"/>
      <c r="V33" s="1095">
        <v>146</v>
      </c>
      <c r="W33" s="1095"/>
      <c r="X33" s="1095"/>
      <c r="Y33" s="1095"/>
      <c r="Z33" s="1095"/>
      <c r="AA33" s="1095">
        <v>19</v>
      </c>
      <c r="AB33" s="1095"/>
      <c r="AC33" s="1095"/>
      <c r="AD33" s="1095"/>
      <c r="AE33" s="1096"/>
      <c r="AF33" s="1070">
        <v>19</v>
      </c>
      <c r="AG33" s="1071"/>
      <c r="AH33" s="1071"/>
      <c r="AI33" s="1071"/>
      <c r="AJ33" s="1072"/>
      <c r="AK33" s="1031">
        <v>33</v>
      </c>
      <c r="AL33" s="1022"/>
      <c r="AM33" s="1022"/>
      <c r="AN33" s="1022"/>
      <c r="AO33" s="1022"/>
      <c r="AP33" s="1022">
        <v>569</v>
      </c>
      <c r="AQ33" s="1022"/>
      <c r="AR33" s="1022"/>
      <c r="AS33" s="1022"/>
      <c r="AT33" s="1022"/>
      <c r="AU33" s="1022">
        <v>340</v>
      </c>
      <c r="AV33" s="1022"/>
      <c r="AW33" s="1022"/>
      <c r="AX33" s="1022"/>
      <c r="AY33" s="1022"/>
      <c r="AZ33" s="1093" t="s">
        <v>590</v>
      </c>
      <c r="BA33" s="1093"/>
      <c r="BB33" s="1093"/>
      <c r="BC33" s="1093"/>
      <c r="BD33" s="1093"/>
      <c r="BE33" s="1083" t="s">
        <v>418</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419</v>
      </c>
      <c r="C34" s="1089"/>
      <c r="D34" s="1089"/>
      <c r="E34" s="1089"/>
      <c r="F34" s="1089"/>
      <c r="G34" s="1089"/>
      <c r="H34" s="1089"/>
      <c r="I34" s="1089"/>
      <c r="J34" s="1089"/>
      <c r="K34" s="1089"/>
      <c r="L34" s="1089"/>
      <c r="M34" s="1089"/>
      <c r="N34" s="1089"/>
      <c r="O34" s="1089"/>
      <c r="P34" s="1090"/>
      <c r="Q34" s="1094">
        <v>53</v>
      </c>
      <c r="R34" s="1095"/>
      <c r="S34" s="1095"/>
      <c r="T34" s="1095"/>
      <c r="U34" s="1095"/>
      <c r="V34" s="1095">
        <v>45</v>
      </c>
      <c r="W34" s="1095"/>
      <c r="X34" s="1095"/>
      <c r="Y34" s="1095"/>
      <c r="Z34" s="1095"/>
      <c r="AA34" s="1095">
        <v>8</v>
      </c>
      <c r="AB34" s="1095"/>
      <c r="AC34" s="1095"/>
      <c r="AD34" s="1095"/>
      <c r="AE34" s="1096"/>
      <c r="AF34" s="1070">
        <v>8</v>
      </c>
      <c r="AG34" s="1071"/>
      <c r="AH34" s="1071"/>
      <c r="AI34" s="1071"/>
      <c r="AJ34" s="1072"/>
      <c r="AK34" s="1031">
        <v>14</v>
      </c>
      <c r="AL34" s="1022"/>
      <c r="AM34" s="1022"/>
      <c r="AN34" s="1022"/>
      <c r="AO34" s="1022"/>
      <c r="AP34" s="1022">
        <v>163</v>
      </c>
      <c r="AQ34" s="1022"/>
      <c r="AR34" s="1022"/>
      <c r="AS34" s="1022"/>
      <c r="AT34" s="1022"/>
      <c r="AU34" s="1022">
        <v>117</v>
      </c>
      <c r="AV34" s="1022"/>
      <c r="AW34" s="1022"/>
      <c r="AX34" s="1022"/>
      <c r="AY34" s="1022"/>
      <c r="AZ34" s="1093" t="s">
        <v>590</v>
      </c>
      <c r="BA34" s="1093"/>
      <c r="BB34" s="1093"/>
      <c r="BC34" s="1093"/>
      <c r="BD34" s="1093"/>
      <c r="BE34" s="1083" t="s">
        <v>420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421</v>
      </c>
      <c r="C35" s="1089"/>
      <c r="D35" s="1089"/>
      <c r="E35" s="1089"/>
      <c r="F35" s="1089"/>
      <c r="G35" s="1089"/>
      <c r="H35" s="1089"/>
      <c r="I35" s="1089"/>
      <c r="J35" s="1089"/>
      <c r="K35" s="1089"/>
      <c r="L35" s="1089"/>
      <c r="M35" s="1089"/>
      <c r="N35" s="1089"/>
      <c r="O35" s="1089"/>
      <c r="P35" s="1090"/>
      <c r="Q35" s="1094">
        <v>114</v>
      </c>
      <c r="R35" s="1095"/>
      <c r="S35" s="1095"/>
      <c r="T35" s="1095"/>
      <c r="U35" s="1095"/>
      <c r="V35" s="1095">
        <v>102</v>
      </c>
      <c r="W35" s="1095"/>
      <c r="X35" s="1095"/>
      <c r="Y35" s="1095"/>
      <c r="Z35" s="1095"/>
      <c r="AA35" s="1095">
        <v>12</v>
      </c>
      <c r="AB35" s="1095"/>
      <c r="AC35" s="1095"/>
      <c r="AD35" s="1095"/>
      <c r="AE35" s="1096"/>
      <c r="AF35" s="1070">
        <v>12</v>
      </c>
      <c r="AG35" s="1071"/>
      <c r="AH35" s="1071"/>
      <c r="AI35" s="1071"/>
      <c r="AJ35" s="1072"/>
      <c r="AK35" s="1031">
        <v>51</v>
      </c>
      <c r="AL35" s="1022"/>
      <c r="AM35" s="1022"/>
      <c r="AN35" s="1022"/>
      <c r="AO35" s="1022"/>
      <c r="AP35" s="1022">
        <v>421</v>
      </c>
      <c r="AQ35" s="1022"/>
      <c r="AR35" s="1022"/>
      <c r="AS35" s="1022"/>
      <c r="AT35" s="1022"/>
      <c r="AU35" s="1022">
        <v>178</v>
      </c>
      <c r="AV35" s="1022"/>
      <c r="AW35" s="1022"/>
      <c r="AX35" s="1022"/>
      <c r="AY35" s="1022"/>
      <c r="AZ35" s="1093" t="s">
        <v>590</v>
      </c>
      <c r="BA35" s="1093"/>
      <c r="BB35" s="1093"/>
      <c r="BC35" s="1093"/>
      <c r="BD35" s="1093"/>
      <c r="BE35" s="1083" t="s">
        <v>420</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t="s">
        <v>422</v>
      </c>
      <c r="C36" s="1089"/>
      <c r="D36" s="1089"/>
      <c r="E36" s="1089"/>
      <c r="F36" s="1089"/>
      <c r="G36" s="1089"/>
      <c r="H36" s="1089"/>
      <c r="I36" s="1089"/>
      <c r="J36" s="1089"/>
      <c r="K36" s="1089"/>
      <c r="L36" s="1089"/>
      <c r="M36" s="1089"/>
      <c r="N36" s="1089"/>
      <c r="O36" s="1089"/>
      <c r="P36" s="1090"/>
      <c r="Q36" s="1094">
        <v>1097</v>
      </c>
      <c r="R36" s="1095"/>
      <c r="S36" s="1095"/>
      <c r="T36" s="1095"/>
      <c r="U36" s="1095"/>
      <c r="V36" s="1095">
        <v>1058</v>
      </c>
      <c r="W36" s="1095"/>
      <c r="X36" s="1095"/>
      <c r="Y36" s="1095"/>
      <c r="Z36" s="1095"/>
      <c r="AA36" s="1095">
        <v>39</v>
      </c>
      <c r="AB36" s="1095"/>
      <c r="AC36" s="1095"/>
      <c r="AD36" s="1095"/>
      <c r="AE36" s="1096"/>
      <c r="AF36" s="1070">
        <v>39</v>
      </c>
      <c r="AG36" s="1071"/>
      <c r="AH36" s="1071"/>
      <c r="AI36" s="1071"/>
      <c r="AJ36" s="1072"/>
      <c r="AK36" s="1031">
        <v>414</v>
      </c>
      <c r="AL36" s="1022"/>
      <c r="AM36" s="1022"/>
      <c r="AN36" s="1022"/>
      <c r="AO36" s="1022"/>
      <c r="AP36" s="1022">
        <v>6141</v>
      </c>
      <c r="AQ36" s="1022"/>
      <c r="AR36" s="1022"/>
      <c r="AS36" s="1022"/>
      <c r="AT36" s="1022"/>
      <c r="AU36" s="1022">
        <v>3973</v>
      </c>
      <c r="AV36" s="1022"/>
      <c r="AW36" s="1022"/>
      <c r="AX36" s="1022"/>
      <c r="AY36" s="1022"/>
      <c r="AZ36" s="1093" t="s">
        <v>590</v>
      </c>
      <c r="BA36" s="1093"/>
      <c r="BB36" s="1093"/>
      <c r="BC36" s="1093"/>
      <c r="BD36" s="1093"/>
      <c r="BE36" s="1083" t="s">
        <v>423</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t="s">
        <v>424</v>
      </c>
      <c r="C37" s="1089"/>
      <c r="D37" s="1089"/>
      <c r="E37" s="1089"/>
      <c r="F37" s="1089"/>
      <c r="G37" s="1089"/>
      <c r="H37" s="1089"/>
      <c r="I37" s="1089"/>
      <c r="J37" s="1089"/>
      <c r="K37" s="1089"/>
      <c r="L37" s="1089"/>
      <c r="M37" s="1089"/>
      <c r="N37" s="1089"/>
      <c r="O37" s="1089"/>
      <c r="P37" s="1090"/>
      <c r="Q37" s="1094">
        <v>29</v>
      </c>
      <c r="R37" s="1095"/>
      <c r="S37" s="1095"/>
      <c r="T37" s="1095"/>
      <c r="U37" s="1095"/>
      <c r="V37" s="1095">
        <v>23</v>
      </c>
      <c r="W37" s="1095"/>
      <c r="X37" s="1095"/>
      <c r="Y37" s="1095"/>
      <c r="Z37" s="1095"/>
      <c r="AA37" s="1095">
        <v>5</v>
      </c>
      <c r="AB37" s="1095"/>
      <c r="AC37" s="1095"/>
      <c r="AD37" s="1095"/>
      <c r="AE37" s="1096"/>
      <c r="AF37" s="1070">
        <v>5</v>
      </c>
      <c r="AG37" s="1071"/>
      <c r="AH37" s="1071"/>
      <c r="AI37" s="1071"/>
      <c r="AJ37" s="1072"/>
      <c r="AK37" s="1031">
        <v>19</v>
      </c>
      <c r="AL37" s="1022"/>
      <c r="AM37" s="1022"/>
      <c r="AN37" s="1022"/>
      <c r="AO37" s="1022"/>
      <c r="AP37" s="1022">
        <v>149</v>
      </c>
      <c r="AQ37" s="1022"/>
      <c r="AR37" s="1022"/>
      <c r="AS37" s="1022"/>
      <c r="AT37" s="1022"/>
      <c r="AU37" s="1022">
        <v>145</v>
      </c>
      <c r="AV37" s="1022"/>
      <c r="AW37" s="1022"/>
      <c r="AX37" s="1022"/>
      <c r="AY37" s="1022"/>
      <c r="AZ37" s="1093" t="s">
        <v>590</v>
      </c>
      <c r="BA37" s="1093"/>
      <c r="BB37" s="1093"/>
      <c r="BC37" s="1093"/>
      <c r="BD37" s="1093"/>
      <c r="BE37" s="1083" t="s">
        <v>420</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425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398</v>
      </c>
      <c r="B63" s="995" t="s">
        <v>426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814</v>
      </c>
      <c r="AG63" s="1010"/>
      <c r="AH63" s="1010"/>
      <c r="AI63" s="1010"/>
      <c r="AJ63" s="1081"/>
      <c r="AK63" s="1082"/>
      <c r="AL63" s="1014"/>
      <c r="AM63" s="1014"/>
      <c r="AN63" s="1014"/>
      <c r="AO63" s="1014"/>
      <c r="AP63" s="1010">
        <v>8486</v>
      </c>
      <c r="AQ63" s="1010"/>
      <c r="AR63" s="1010"/>
      <c r="AS63" s="1010"/>
      <c r="AT63" s="1010"/>
      <c r="AU63" s="1010">
        <v>4774</v>
      </c>
      <c r="AV63" s="1010"/>
      <c r="AW63" s="1010"/>
      <c r="AX63" s="1010"/>
      <c r="AY63" s="1010"/>
      <c r="AZ63" s="1076"/>
      <c r="BA63" s="1076"/>
      <c r="BB63" s="1076"/>
      <c r="BC63" s="1076"/>
      <c r="BD63" s="1076"/>
      <c r="BE63" s="1011"/>
      <c r="BF63" s="1011"/>
      <c r="BG63" s="1011"/>
      <c r="BH63" s="1011"/>
      <c r="BI63" s="1012"/>
      <c r="BJ63" s="1077" t="s">
        <v>427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428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429</v>
      </c>
      <c r="B66" s="1047"/>
      <c r="C66" s="1047"/>
      <c r="D66" s="1047"/>
      <c r="E66" s="1047"/>
      <c r="F66" s="1047"/>
      <c r="G66" s="1047"/>
      <c r="H66" s="1047"/>
      <c r="I66" s="1047"/>
      <c r="J66" s="1047"/>
      <c r="K66" s="1047"/>
      <c r="L66" s="1047"/>
      <c r="M66" s="1047"/>
      <c r="N66" s="1047"/>
      <c r="O66" s="1047"/>
      <c r="P66" s="1048"/>
      <c r="Q66" s="1052" t="s">
        <v>402</v>
      </c>
      <c r="R66" s="1053"/>
      <c r="S66" s="1053"/>
      <c r="T66" s="1053"/>
      <c r="U66" s="1054"/>
      <c r="V66" s="1052" t="s">
        <v>403</v>
      </c>
      <c r="W66" s="1053"/>
      <c r="X66" s="1053"/>
      <c r="Y66" s="1053"/>
      <c r="Z66" s="1054"/>
      <c r="AA66" s="1052" t="s">
        <v>430</v>
      </c>
      <c r="AB66" s="1053"/>
      <c r="AC66" s="1053"/>
      <c r="AD66" s="1053"/>
      <c r="AE66" s="1054"/>
      <c r="AF66" s="1058" t="s">
        <v>405</v>
      </c>
      <c r="AG66" s="1059"/>
      <c r="AH66" s="1059"/>
      <c r="AI66" s="1059"/>
      <c r="AJ66" s="1060"/>
      <c r="AK66" s="1052" t="s">
        <v>431</v>
      </c>
      <c r="AL66" s="1047"/>
      <c r="AM66" s="1047"/>
      <c r="AN66" s="1047"/>
      <c r="AO66" s="1048"/>
      <c r="AP66" s="1052" t="s">
        <v>407</v>
      </c>
      <c r="AQ66" s="1053"/>
      <c r="AR66" s="1053"/>
      <c r="AS66" s="1053"/>
      <c r="AT66" s="1054"/>
      <c r="AU66" s="1052" t="s">
        <v>432</v>
      </c>
      <c r="AV66" s="1053"/>
      <c r="AW66" s="1053"/>
      <c r="AX66" s="1053"/>
      <c r="AY66" s="1054"/>
      <c r="AZ66" s="1052" t="s">
        <v>378</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592</v>
      </c>
      <c r="C68" s="1037"/>
      <c r="D68" s="1037"/>
      <c r="E68" s="1037"/>
      <c r="F68" s="1037"/>
      <c r="G68" s="1037"/>
      <c r="H68" s="1037"/>
      <c r="I68" s="1037"/>
      <c r="J68" s="1037"/>
      <c r="K68" s="1037"/>
      <c r="L68" s="1037"/>
      <c r="M68" s="1037"/>
      <c r="N68" s="1037"/>
      <c r="O68" s="1037"/>
      <c r="P68" s="1038"/>
      <c r="Q68" s="1039">
        <v>1596</v>
      </c>
      <c r="R68" s="1033"/>
      <c r="S68" s="1033"/>
      <c r="T68" s="1033"/>
      <c r="U68" s="1033"/>
      <c r="V68" s="1033">
        <v>1562</v>
      </c>
      <c r="W68" s="1033"/>
      <c r="X68" s="1033"/>
      <c r="Y68" s="1033"/>
      <c r="Z68" s="1033"/>
      <c r="AA68" s="1033">
        <v>34</v>
      </c>
      <c r="AB68" s="1033"/>
      <c r="AC68" s="1033"/>
      <c r="AD68" s="1033"/>
      <c r="AE68" s="1033"/>
      <c r="AF68" s="1033">
        <v>0</v>
      </c>
      <c r="AG68" s="1033"/>
      <c r="AH68" s="1033"/>
      <c r="AI68" s="1033"/>
      <c r="AJ68" s="1033"/>
      <c r="AK68" s="1033">
        <v>20</v>
      </c>
      <c r="AL68" s="1033"/>
      <c r="AM68" s="1033"/>
      <c r="AN68" s="1033"/>
      <c r="AO68" s="1033"/>
      <c r="AP68" s="1033">
        <v>226</v>
      </c>
      <c r="AQ68" s="1033"/>
      <c r="AR68" s="1033"/>
      <c r="AS68" s="1033"/>
      <c r="AT68" s="1033"/>
      <c r="AU68" s="1033">
        <v>66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593</v>
      </c>
      <c r="C69" s="1026"/>
      <c r="D69" s="1026"/>
      <c r="E69" s="1026"/>
      <c r="F69" s="1026"/>
      <c r="G69" s="1026"/>
      <c r="H69" s="1026"/>
      <c r="I69" s="1026"/>
      <c r="J69" s="1026"/>
      <c r="K69" s="1026"/>
      <c r="L69" s="1026"/>
      <c r="M69" s="1026"/>
      <c r="N69" s="1026"/>
      <c r="O69" s="1026"/>
      <c r="P69" s="1027"/>
      <c r="Q69" s="1028">
        <v>18</v>
      </c>
      <c r="R69" s="1022"/>
      <c r="S69" s="1022"/>
      <c r="T69" s="1022"/>
      <c r="U69" s="1022"/>
      <c r="V69" s="1022">
        <v>6</v>
      </c>
      <c r="W69" s="1022"/>
      <c r="X69" s="1022"/>
      <c r="Y69" s="1022"/>
      <c r="Z69" s="1022"/>
      <c r="AA69" s="1022">
        <v>12</v>
      </c>
      <c r="AB69" s="1022"/>
      <c r="AC69" s="1022"/>
      <c r="AD69" s="1022"/>
      <c r="AE69" s="1022"/>
      <c r="AF69" s="1022">
        <v>12</v>
      </c>
      <c r="AG69" s="1022"/>
      <c r="AH69" s="1022"/>
      <c r="AI69" s="1022"/>
      <c r="AJ69" s="1022"/>
      <c r="AK69" s="1022" t="s">
        <v>527</v>
      </c>
      <c r="AL69" s="1022"/>
      <c r="AM69" s="1022"/>
      <c r="AN69" s="1022"/>
      <c r="AO69" s="1022"/>
      <c r="AP69" s="1022" t="s">
        <v>527</v>
      </c>
      <c r="AQ69" s="1022"/>
      <c r="AR69" s="1022"/>
      <c r="AS69" s="1022"/>
      <c r="AT69" s="1022"/>
      <c r="AU69" s="1022" t="s">
        <v>527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594</v>
      </c>
      <c r="C70" s="1026"/>
      <c r="D70" s="1026"/>
      <c r="E70" s="1026"/>
      <c r="F70" s="1026"/>
      <c r="G70" s="1026"/>
      <c r="H70" s="1026"/>
      <c r="I70" s="1026"/>
      <c r="J70" s="1026"/>
      <c r="K70" s="1026"/>
      <c r="L70" s="1026"/>
      <c r="M70" s="1026"/>
      <c r="N70" s="1026"/>
      <c r="O70" s="1026"/>
      <c r="P70" s="1027"/>
      <c r="Q70" s="1028">
        <v>103</v>
      </c>
      <c r="R70" s="1022"/>
      <c r="S70" s="1022"/>
      <c r="T70" s="1022"/>
      <c r="U70" s="1022"/>
      <c r="V70" s="1022">
        <v>100</v>
      </c>
      <c r="W70" s="1022"/>
      <c r="X70" s="1022"/>
      <c r="Y70" s="1022"/>
      <c r="Z70" s="1022"/>
      <c r="AA70" s="1022">
        <v>2</v>
      </c>
      <c r="AB70" s="1022"/>
      <c r="AC70" s="1022"/>
      <c r="AD70" s="1022"/>
      <c r="AE70" s="1022"/>
      <c r="AF70" s="1022">
        <v>2</v>
      </c>
      <c r="AG70" s="1022"/>
      <c r="AH70" s="1022"/>
      <c r="AI70" s="1022"/>
      <c r="AJ70" s="1022"/>
      <c r="AK70" s="1022" t="s">
        <v>527</v>
      </c>
      <c r="AL70" s="1022"/>
      <c r="AM70" s="1022"/>
      <c r="AN70" s="1022"/>
      <c r="AO70" s="1022"/>
      <c r="AP70" s="1022" t="s">
        <v>527</v>
      </c>
      <c r="AQ70" s="1022"/>
      <c r="AR70" s="1022"/>
      <c r="AS70" s="1022"/>
      <c r="AT70" s="1022"/>
      <c r="AU70" s="1022" t="s">
        <v>527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595</v>
      </c>
      <c r="C71" s="1026"/>
      <c r="D71" s="1026"/>
      <c r="E71" s="1026"/>
      <c r="F71" s="1026"/>
      <c r="G71" s="1026"/>
      <c r="H71" s="1026"/>
      <c r="I71" s="1026"/>
      <c r="J71" s="1026"/>
      <c r="K71" s="1026"/>
      <c r="L71" s="1026"/>
      <c r="M71" s="1026"/>
      <c r="N71" s="1026"/>
      <c r="O71" s="1026"/>
      <c r="P71" s="1027"/>
      <c r="Q71" s="1028">
        <v>230</v>
      </c>
      <c r="R71" s="1022"/>
      <c r="S71" s="1022"/>
      <c r="T71" s="1022"/>
      <c r="U71" s="1022"/>
      <c r="V71" s="1022">
        <v>227</v>
      </c>
      <c r="W71" s="1022"/>
      <c r="X71" s="1022"/>
      <c r="Y71" s="1022"/>
      <c r="Z71" s="1022"/>
      <c r="AA71" s="1022">
        <v>3</v>
      </c>
      <c r="AB71" s="1022"/>
      <c r="AC71" s="1022"/>
      <c r="AD71" s="1022"/>
      <c r="AE71" s="1022"/>
      <c r="AF71" s="1022">
        <v>3</v>
      </c>
      <c r="AG71" s="1022"/>
      <c r="AH71" s="1022"/>
      <c r="AI71" s="1022"/>
      <c r="AJ71" s="1022"/>
      <c r="AK71" s="1022" t="s">
        <v>527</v>
      </c>
      <c r="AL71" s="1022"/>
      <c r="AM71" s="1022"/>
      <c r="AN71" s="1022"/>
      <c r="AO71" s="1022"/>
      <c r="AP71" s="1022">
        <v>686</v>
      </c>
      <c r="AQ71" s="1022"/>
      <c r="AR71" s="1022"/>
      <c r="AS71" s="1022"/>
      <c r="AT71" s="1022"/>
      <c r="AU71" s="1022">
        <v>539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596</v>
      </c>
      <c r="C72" s="1026"/>
      <c r="D72" s="1026"/>
      <c r="E72" s="1026"/>
      <c r="F72" s="1026"/>
      <c r="G72" s="1026"/>
      <c r="H72" s="1026"/>
      <c r="I72" s="1026"/>
      <c r="J72" s="1026"/>
      <c r="K72" s="1026"/>
      <c r="L72" s="1026"/>
      <c r="M72" s="1026"/>
      <c r="N72" s="1026"/>
      <c r="O72" s="1026"/>
      <c r="P72" s="1027"/>
      <c r="Q72" s="1028">
        <v>5035</v>
      </c>
      <c r="R72" s="1022"/>
      <c r="S72" s="1022"/>
      <c r="T72" s="1022"/>
      <c r="U72" s="1022"/>
      <c r="V72" s="1022">
        <v>4930</v>
      </c>
      <c r="W72" s="1022"/>
      <c r="X72" s="1022"/>
      <c r="Y72" s="1022"/>
      <c r="Z72" s="1022"/>
      <c r="AA72" s="1022">
        <v>105</v>
      </c>
      <c r="AB72" s="1022"/>
      <c r="AC72" s="1022"/>
      <c r="AD72" s="1022"/>
      <c r="AE72" s="1022"/>
      <c r="AF72" s="1022">
        <v>105</v>
      </c>
      <c r="AG72" s="1022"/>
      <c r="AH72" s="1022"/>
      <c r="AI72" s="1022"/>
      <c r="AJ72" s="1022"/>
      <c r="AK72" s="1022">
        <v>55</v>
      </c>
      <c r="AL72" s="1022"/>
      <c r="AM72" s="1022"/>
      <c r="AN72" s="1022"/>
      <c r="AO72" s="1022"/>
      <c r="AP72" s="1022" t="s">
        <v>527</v>
      </c>
      <c r="AQ72" s="1022"/>
      <c r="AR72" s="1022"/>
      <c r="AS72" s="1022"/>
      <c r="AT72" s="1022"/>
      <c r="AU72" s="1022" t="s">
        <v>527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597</v>
      </c>
      <c r="C73" s="1026"/>
      <c r="D73" s="1026"/>
      <c r="E73" s="1026"/>
      <c r="F73" s="1026"/>
      <c r="G73" s="1026"/>
      <c r="H73" s="1026"/>
      <c r="I73" s="1026"/>
      <c r="J73" s="1026"/>
      <c r="K73" s="1026"/>
      <c r="L73" s="1026"/>
      <c r="M73" s="1026"/>
      <c r="N73" s="1026"/>
      <c r="O73" s="1026"/>
      <c r="P73" s="1027"/>
      <c r="Q73" s="1028">
        <v>386</v>
      </c>
      <c r="R73" s="1022"/>
      <c r="S73" s="1022"/>
      <c r="T73" s="1022"/>
      <c r="U73" s="1022"/>
      <c r="V73" s="1022">
        <v>383</v>
      </c>
      <c r="W73" s="1022"/>
      <c r="X73" s="1022"/>
      <c r="Y73" s="1022"/>
      <c r="Z73" s="1022"/>
      <c r="AA73" s="1022">
        <v>4</v>
      </c>
      <c r="AB73" s="1022"/>
      <c r="AC73" s="1022"/>
      <c r="AD73" s="1022"/>
      <c r="AE73" s="1022"/>
      <c r="AF73" s="1022">
        <v>4</v>
      </c>
      <c r="AG73" s="1022"/>
      <c r="AH73" s="1022"/>
      <c r="AI73" s="1022"/>
      <c r="AJ73" s="1022"/>
      <c r="AK73" s="1022">
        <v>7</v>
      </c>
      <c r="AL73" s="1022"/>
      <c r="AM73" s="1022"/>
      <c r="AN73" s="1022"/>
      <c r="AO73" s="1022"/>
      <c r="AP73" s="1022" t="s">
        <v>527</v>
      </c>
      <c r="AQ73" s="1022"/>
      <c r="AR73" s="1022"/>
      <c r="AS73" s="1022"/>
      <c r="AT73" s="1022"/>
      <c r="AU73" s="1022" t="s">
        <v>527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598</v>
      </c>
      <c r="C74" s="1026"/>
      <c r="D74" s="1026"/>
      <c r="E74" s="1026"/>
      <c r="F74" s="1026"/>
      <c r="G74" s="1026"/>
      <c r="H74" s="1026"/>
      <c r="I74" s="1026"/>
      <c r="J74" s="1026"/>
      <c r="K74" s="1026"/>
      <c r="L74" s="1026"/>
      <c r="M74" s="1026"/>
      <c r="N74" s="1026"/>
      <c r="O74" s="1026"/>
      <c r="P74" s="1027"/>
      <c r="Q74" s="1028">
        <v>1989</v>
      </c>
      <c r="R74" s="1022"/>
      <c r="S74" s="1022"/>
      <c r="T74" s="1022"/>
      <c r="U74" s="1022"/>
      <c r="V74" s="1022">
        <v>1981</v>
      </c>
      <c r="W74" s="1022"/>
      <c r="X74" s="1022"/>
      <c r="Y74" s="1022"/>
      <c r="Z74" s="1022"/>
      <c r="AA74" s="1022">
        <v>7</v>
      </c>
      <c r="AB74" s="1022"/>
      <c r="AC74" s="1022"/>
      <c r="AD74" s="1022"/>
      <c r="AE74" s="1022"/>
      <c r="AF74" s="1022">
        <v>7</v>
      </c>
      <c r="AG74" s="1022"/>
      <c r="AH74" s="1022"/>
      <c r="AI74" s="1022"/>
      <c r="AJ74" s="1022"/>
      <c r="AK74" s="1022" t="s">
        <v>527</v>
      </c>
      <c r="AL74" s="1022"/>
      <c r="AM74" s="1022"/>
      <c r="AN74" s="1022"/>
      <c r="AO74" s="1022"/>
      <c r="AP74" s="1022">
        <v>4283</v>
      </c>
      <c r="AQ74" s="1022"/>
      <c r="AR74" s="1022"/>
      <c r="AS74" s="1022"/>
      <c r="AT74" s="1022"/>
      <c r="AU74" s="1022">
        <v>204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599</v>
      </c>
      <c r="C75" s="1026"/>
      <c r="D75" s="1026"/>
      <c r="E75" s="1026"/>
      <c r="F75" s="1026"/>
      <c r="G75" s="1026"/>
      <c r="H75" s="1026"/>
      <c r="I75" s="1026"/>
      <c r="J75" s="1026"/>
      <c r="K75" s="1026"/>
      <c r="L75" s="1026"/>
      <c r="M75" s="1026"/>
      <c r="N75" s="1026"/>
      <c r="O75" s="1026"/>
      <c r="P75" s="1027"/>
      <c r="Q75" s="1029">
        <v>16</v>
      </c>
      <c r="R75" s="1030"/>
      <c r="S75" s="1030"/>
      <c r="T75" s="1030"/>
      <c r="U75" s="1031"/>
      <c r="V75" s="1032">
        <v>13</v>
      </c>
      <c r="W75" s="1030"/>
      <c r="X75" s="1030"/>
      <c r="Y75" s="1030"/>
      <c r="Z75" s="1031"/>
      <c r="AA75" s="1032">
        <v>3</v>
      </c>
      <c r="AB75" s="1030"/>
      <c r="AC75" s="1030"/>
      <c r="AD75" s="1030"/>
      <c r="AE75" s="1031"/>
      <c r="AF75" s="1032">
        <v>3</v>
      </c>
      <c r="AG75" s="1030"/>
      <c r="AH75" s="1030"/>
      <c r="AI75" s="1030"/>
      <c r="AJ75" s="1031"/>
      <c r="AK75" s="1032">
        <v>0</v>
      </c>
      <c r="AL75" s="1030"/>
      <c r="AM75" s="1030"/>
      <c r="AN75" s="1030"/>
      <c r="AO75" s="1031"/>
      <c r="AP75" s="1032" t="s">
        <v>527</v>
      </c>
      <c r="AQ75" s="1030"/>
      <c r="AR75" s="1030"/>
      <c r="AS75" s="1030"/>
      <c r="AT75" s="1031"/>
      <c r="AU75" s="1032" t="s">
        <v>527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600</v>
      </c>
      <c r="C76" s="1026"/>
      <c r="D76" s="1026"/>
      <c r="E76" s="1026"/>
      <c r="F76" s="1026"/>
      <c r="G76" s="1026"/>
      <c r="H76" s="1026"/>
      <c r="I76" s="1026"/>
      <c r="J76" s="1026"/>
      <c r="K76" s="1026"/>
      <c r="L76" s="1026"/>
      <c r="M76" s="1026"/>
      <c r="N76" s="1026"/>
      <c r="O76" s="1026"/>
      <c r="P76" s="1027"/>
      <c r="Q76" s="1029">
        <v>58</v>
      </c>
      <c r="R76" s="1030"/>
      <c r="S76" s="1030"/>
      <c r="T76" s="1030"/>
      <c r="U76" s="1031"/>
      <c r="V76" s="1032">
        <v>55</v>
      </c>
      <c r="W76" s="1030"/>
      <c r="X76" s="1030"/>
      <c r="Y76" s="1030"/>
      <c r="Z76" s="1031"/>
      <c r="AA76" s="1032">
        <v>3</v>
      </c>
      <c r="AB76" s="1030"/>
      <c r="AC76" s="1030"/>
      <c r="AD76" s="1030"/>
      <c r="AE76" s="1031"/>
      <c r="AF76" s="1032">
        <v>3</v>
      </c>
      <c r="AG76" s="1030"/>
      <c r="AH76" s="1030"/>
      <c r="AI76" s="1030"/>
      <c r="AJ76" s="1031"/>
      <c r="AK76" s="1032">
        <v>5</v>
      </c>
      <c r="AL76" s="1030"/>
      <c r="AM76" s="1030"/>
      <c r="AN76" s="1030"/>
      <c r="AO76" s="1031"/>
      <c r="AP76" s="1032" t="s">
        <v>527</v>
      </c>
      <c r="AQ76" s="1030"/>
      <c r="AR76" s="1030"/>
      <c r="AS76" s="1030"/>
      <c r="AT76" s="1031"/>
      <c r="AU76" s="1032" t="s">
        <v>527</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601</v>
      </c>
      <c r="C77" s="1026"/>
      <c r="D77" s="1026"/>
      <c r="E77" s="1026"/>
      <c r="F77" s="1026"/>
      <c r="G77" s="1026"/>
      <c r="H77" s="1026"/>
      <c r="I77" s="1026"/>
      <c r="J77" s="1026"/>
      <c r="K77" s="1026"/>
      <c r="L77" s="1026"/>
      <c r="M77" s="1026"/>
      <c r="N77" s="1026"/>
      <c r="O77" s="1026"/>
      <c r="P77" s="1027"/>
      <c r="Q77" s="1029">
        <v>33</v>
      </c>
      <c r="R77" s="1030"/>
      <c r="S77" s="1030"/>
      <c r="T77" s="1030"/>
      <c r="U77" s="1031"/>
      <c r="V77" s="1032">
        <v>23</v>
      </c>
      <c r="W77" s="1030"/>
      <c r="X77" s="1030"/>
      <c r="Y77" s="1030"/>
      <c r="Z77" s="1031"/>
      <c r="AA77" s="1032">
        <v>10</v>
      </c>
      <c r="AB77" s="1030"/>
      <c r="AC77" s="1030"/>
      <c r="AD77" s="1030"/>
      <c r="AE77" s="1031"/>
      <c r="AF77" s="1032">
        <v>10</v>
      </c>
      <c r="AG77" s="1030"/>
      <c r="AH77" s="1030"/>
      <c r="AI77" s="1030"/>
      <c r="AJ77" s="1031"/>
      <c r="AK77" s="1032" t="s">
        <v>527</v>
      </c>
      <c r="AL77" s="1030"/>
      <c r="AM77" s="1030"/>
      <c r="AN77" s="1030"/>
      <c r="AO77" s="1031"/>
      <c r="AP77" s="1032" t="s">
        <v>527</v>
      </c>
      <c r="AQ77" s="1030"/>
      <c r="AR77" s="1030"/>
      <c r="AS77" s="1030"/>
      <c r="AT77" s="1031"/>
      <c r="AU77" s="1032" t="s">
        <v>527</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602</v>
      </c>
      <c r="C78" s="1026"/>
      <c r="D78" s="1026"/>
      <c r="E78" s="1026"/>
      <c r="F78" s="1026"/>
      <c r="G78" s="1026"/>
      <c r="H78" s="1026"/>
      <c r="I78" s="1026"/>
      <c r="J78" s="1026"/>
      <c r="K78" s="1026"/>
      <c r="L78" s="1026"/>
      <c r="M78" s="1026"/>
      <c r="N78" s="1026"/>
      <c r="O78" s="1026"/>
      <c r="P78" s="1027"/>
      <c r="Q78" s="1028">
        <v>68</v>
      </c>
      <c r="R78" s="1022"/>
      <c r="S78" s="1022"/>
      <c r="T78" s="1022"/>
      <c r="U78" s="1022"/>
      <c r="V78" s="1022">
        <v>53</v>
      </c>
      <c r="W78" s="1022"/>
      <c r="X78" s="1022"/>
      <c r="Y78" s="1022"/>
      <c r="Z78" s="1022"/>
      <c r="AA78" s="1022">
        <v>15</v>
      </c>
      <c r="AB78" s="1022"/>
      <c r="AC78" s="1022"/>
      <c r="AD78" s="1022"/>
      <c r="AE78" s="1022"/>
      <c r="AF78" s="1022">
        <v>15</v>
      </c>
      <c r="AG78" s="1022"/>
      <c r="AH78" s="1022"/>
      <c r="AI78" s="1022"/>
      <c r="AJ78" s="1022"/>
      <c r="AK78" s="1022" t="s">
        <v>527</v>
      </c>
      <c r="AL78" s="1022"/>
      <c r="AM78" s="1022"/>
      <c r="AN78" s="1022"/>
      <c r="AO78" s="1022"/>
      <c r="AP78" s="1022" t="s">
        <v>527</v>
      </c>
      <c r="AQ78" s="1022"/>
      <c r="AR78" s="1022"/>
      <c r="AS78" s="1022"/>
      <c r="AT78" s="1022"/>
      <c r="AU78" s="1022" t="s">
        <v>527</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603</v>
      </c>
      <c r="C79" s="1026"/>
      <c r="D79" s="1026"/>
      <c r="E79" s="1026"/>
      <c r="F79" s="1026"/>
      <c r="G79" s="1026"/>
      <c r="H79" s="1026"/>
      <c r="I79" s="1026"/>
      <c r="J79" s="1026"/>
      <c r="K79" s="1026"/>
      <c r="L79" s="1026"/>
      <c r="M79" s="1026"/>
      <c r="N79" s="1026"/>
      <c r="O79" s="1026"/>
      <c r="P79" s="1027"/>
      <c r="Q79" s="1028">
        <v>534</v>
      </c>
      <c r="R79" s="1022"/>
      <c r="S79" s="1022"/>
      <c r="T79" s="1022"/>
      <c r="U79" s="1022"/>
      <c r="V79" s="1022">
        <v>513</v>
      </c>
      <c r="W79" s="1022"/>
      <c r="X79" s="1022"/>
      <c r="Y79" s="1022"/>
      <c r="Z79" s="1022"/>
      <c r="AA79" s="1022">
        <v>21</v>
      </c>
      <c r="AB79" s="1022"/>
      <c r="AC79" s="1022"/>
      <c r="AD79" s="1022"/>
      <c r="AE79" s="1022"/>
      <c r="AF79" s="1022">
        <v>21</v>
      </c>
      <c r="AG79" s="1022"/>
      <c r="AH79" s="1022"/>
      <c r="AI79" s="1022"/>
      <c r="AJ79" s="1022"/>
      <c r="AK79" s="1022" t="s">
        <v>590</v>
      </c>
      <c r="AL79" s="1022"/>
      <c r="AM79" s="1022"/>
      <c r="AN79" s="1022"/>
      <c r="AO79" s="1022"/>
      <c r="AP79" s="1022" t="s">
        <v>527</v>
      </c>
      <c r="AQ79" s="1022"/>
      <c r="AR79" s="1022"/>
      <c r="AS79" s="1022"/>
      <c r="AT79" s="1022"/>
      <c r="AU79" s="1022" t="s">
        <v>527</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604</v>
      </c>
      <c r="C80" s="1026"/>
      <c r="D80" s="1026"/>
      <c r="E80" s="1026"/>
      <c r="F80" s="1026"/>
      <c r="G80" s="1026"/>
      <c r="H80" s="1026"/>
      <c r="I80" s="1026"/>
      <c r="J80" s="1026"/>
      <c r="K80" s="1026"/>
      <c r="L80" s="1026"/>
      <c r="M80" s="1026"/>
      <c r="N80" s="1026"/>
      <c r="O80" s="1026"/>
      <c r="P80" s="1027"/>
      <c r="Q80" s="1028">
        <v>103031</v>
      </c>
      <c r="R80" s="1022"/>
      <c r="S80" s="1022"/>
      <c r="T80" s="1022"/>
      <c r="U80" s="1022"/>
      <c r="V80" s="1022">
        <v>101145</v>
      </c>
      <c r="W80" s="1022"/>
      <c r="X80" s="1022"/>
      <c r="Y80" s="1022"/>
      <c r="Z80" s="1022"/>
      <c r="AA80" s="1022">
        <v>1885</v>
      </c>
      <c r="AB80" s="1022"/>
      <c r="AC80" s="1022"/>
      <c r="AD80" s="1022"/>
      <c r="AE80" s="1022"/>
      <c r="AF80" s="1022">
        <v>1885</v>
      </c>
      <c r="AG80" s="1022"/>
      <c r="AH80" s="1022"/>
      <c r="AI80" s="1022"/>
      <c r="AJ80" s="1022"/>
      <c r="AK80" s="1022">
        <v>343</v>
      </c>
      <c r="AL80" s="1022"/>
      <c r="AM80" s="1022"/>
      <c r="AN80" s="1022"/>
      <c r="AO80" s="1022"/>
      <c r="AP80" s="1022" t="s">
        <v>527</v>
      </c>
      <c r="AQ80" s="1022"/>
      <c r="AR80" s="1022"/>
      <c r="AS80" s="1022"/>
      <c r="AT80" s="1022"/>
      <c r="AU80" s="1022" t="s">
        <v>527</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t="s">
        <v>605</v>
      </c>
      <c r="C81" s="1026"/>
      <c r="D81" s="1026"/>
      <c r="E81" s="1026"/>
      <c r="F81" s="1026"/>
      <c r="G81" s="1026"/>
      <c r="H81" s="1026"/>
      <c r="I81" s="1026"/>
      <c r="J81" s="1026"/>
      <c r="K81" s="1026"/>
      <c r="L81" s="1026"/>
      <c r="M81" s="1026"/>
      <c r="N81" s="1026"/>
      <c r="O81" s="1026"/>
      <c r="P81" s="1027"/>
      <c r="Q81" s="1028">
        <v>253</v>
      </c>
      <c r="R81" s="1022"/>
      <c r="S81" s="1022"/>
      <c r="T81" s="1022"/>
      <c r="U81" s="1022"/>
      <c r="V81" s="1022">
        <v>137</v>
      </c>
      <c r="W81" s="1022"/>
      <c r="X81" s="1022"/>
      <c r="Y81" s="1022"/>
      <c r="Z81" s="1022"/>
      <c r="AA81" s="1022">
        <v>117</v>
      </c>
      <c r="AB81" s="1022"/>
      <c r="AC81" s="1022"/>
      <c r="AD81" s="1022"/>
      <c r="AE81" s="1022"/>
      <c r="AF81" s="1022">
        <v>117</v>
      </c>
      <c r="AG81" s="1022"/>
      <c r="AH81" s="1022"/>
      <c r="AI81" s="1022"/>
      <c r="AJ81" s="1022"/>
      <c r="AK81" s="1022">
        <v>25</v>
      </c>
      <c r="AL81" s="1022"/>
      <c r="AM81" s="1022"/>
      <c r="AN81" s="1022"/>
      <c r="AO81" s="1022"/>
      <c r="AP81" s="1022" t="s">
        <v>527</v>
      </c>
      <c r="AQ81" s="1022"/>
      <c r="AR81" s="1022"/>
      <c r="AS81" s="1022"/>
      <c r="AT81" s="1022"/>
      <c r="AU81" s="1022" t="s">
        <v>527</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398</v>
      </c>
      <c r="B88" s="995" t="s">
        <v>433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2187</v>
      </c>
      <c r="AG88" s="1010"/>
      <c r="AH88" s="1010"/>
      <c r="AI88" s="1010"/>
      <c r="AJ88" s="1010"/>
      <c r="AK88" s="1014"/>
      <c r="AL88" s="1014"/>
      <c r="AM88" s="1014"/>
      <c r="AN88" s="1014"/>
      <c r="AO88" s="1014"/>
      <c r="AP88" s="1010">
        <v>5195</v>
      </c>
      <c r="AQ88" s="1010"/>
      <c r="AR88" s="1010"/>
      <c r="AS88" s="1010"/>
      <c r="AT88" s="1010"/>
      <c r="AU88" s="1010">
        <v>809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398</v>
      </c>
      <c r="BR102" s="995" t="s">
        <v>434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440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441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442</v>
      </c>
      <c r="AB109" s="945"/>
      <c r="AC109" s="945"/>
      <c r="AD109" s="945"/>
      <c r="AE109" s="946"/>
      <c r="AF109" s="947" t="s">
        <v>309</v>
      </c>
      <c r="AG109" s="945"/>
      <c r="AH109" s="945"/>
      <c r="AI109" s="945"/>
      <c r="AJ109" s="946"/>
      <c r="AK109" s="947" t="s">
        <v>308</v>
      </c>
      <c r="AL109" s="945"/>
      <c r="AM109" s="945"/>
      <c r="AN109" s="945"/>
      <c r="AO109" s="946"/>
      <c r="AP109" s="947" t="s">
        <v>443</v>
      </c>
      <c r="AQ109" s="945"/>
      <c r="AR109" s="945"/>
      <c r="AS109" s="945"/>
      <c r="AT109" s="976"/>
      <c r="AU109" s="944" t="s">
        <v>441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442</v>
      </c>
      <c r="BR109" s="945"/>
      <c r="BS109" s="945"/>
      <c r="BT109" s="945"/>
      <c r="BU109" s="946"/>
      <c r="BV109" s="947" t="s">
        <v>309</v>
      </c>
      <c r="BW109" s="945"/>
      <c r="BX109" s="945"/>
      <c r="BY109" s="945"/>
      <c r="BZ109" s="946"/>
      <c r="CA109" s="947" t="s">
        <v>308</v>
      </c>
      <c r="CB109" s="945"/>
      <c r="CC109" s="945"/>
      <c r="CD109" s="945"/>
      <c r="CE109" s="946"/>
      <c r="CF109" s="983" t="s">
        <v>443</v>
      </c>
      <c r="CG109" s="983"/>
      <c r="CH109" s="983"/>
      <c r="CI109" s="983"/>
      <c r="CJ109" s="983"/>
      <c r="CK109" s="947" t="s">
        <v>444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442</v>
      </c>
      <c r="DH109" s="945"/>
      <c r="DI109" s="945"/>
      <c r="DJ109" s="945"/>
      <c r="DK109" s="946"/>
      <c r="DL109" s="947" t="s">
        <v>309</v>
      </c>
      <c r="DM109" s="945"/>
      <c r="DN109" s="945"/>
      <c r="DO109" s="945"/>
      <c r="DP109" s="946"/>
      <c r="DQ109" s="947" t="s">
        <v>308</v>
      </c>
      <c r="DR109" s="945"/>
      <c r="DS109" s="945"/>
      <c r="DT109" s="945"/>
      <c r="DU109" s="946"/>
      <c r="DV109" s="947" t="s">
        <v>443</v>
      </c>
      <c r="DW109" s="945"/>
      <c r="DX109" s="945"/>
      <c r="DY109" s="945"/>
      <c r="DZ109" s="976"/>
    </row>
    <row r="110" spans="1:131" s="246" customFormat="1" ht="26.25" customHeight="1">
      <c r="A110" s="847" t="s">
        <v>445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1477688</v>
      </c>
      <c r="AB110" s="938"/>
      <c r="AC110" s="938"/>
      <c r="AD110" s="938"/>
      <c r="AE110" s="939"/>
      <c r="AF110" s="940">
        <v>1506466</v>
      </c>
      <c r="AG110" s="938"/>
      <c r="AH110" s="938"/>
      <c r="AI110" s="938"/>
      <c r="AJ110" s="939"/>
      <c r="AK110" s="940">
        <v>1539667</v>
      </c>
      <c r="AL110" s="938"/>
      <c r="AM110" s="938"/>
      <c r="AN110" s="938"/>
      <c r="AO110" s="939"/>
      <c r="AP110" s="941">
        <v>24.8</v>
      </c>
      <c r="AQ110" s="942"/>
      <c r="AR110" s="942"/>
      <c r="AS110" s="942"/>
      <c r="AT110" s="943"/>
      <c r="AU110" s="977" t="s">
        <v>73</v>
      </c>
      <c r="AV110" s="978"/>
      <c r="AW110" s="978"/>
      <c r="AX110" s="978"/>
      <c r="AY110" s="978"/>
      <c r="AZ110" s="903" t="s">
        <v>446</v>
      </c>
      <c r="BA110" s="848"/>
      <c r="BB110" s="848"/>
      <c r="BC110" s="848"/>
      <c r="BD110" s="848"/>
      <c r="BE110" s="848"/>
      <c r="BF110" s="848"/>
      <c r="BG110" s="848"/>
      <c r="BH110" s="848"/>
      <c r="BI110" s="848"/>
      <c r="BJ110" s="848"/>
      <c r="BK110" s="848"/>
      <c r="BL110" s="848"/>
      <c r="BM110" s="848"/>
      <c r="BN110" s="848"/>
      <c r="BO110" s="848"/>
      <c r="BP110" s="849"/>
      <c r="BQ110" s="904">
        <v>17447451</v>
      </c>
      <c r="BR110" s="885"/>
      <c r="BS110" s="885"/>
      <c r="BT110" s="885"/>
      <c r="BU110" s="885"/>
      <c r="BV110" s="885">
        <v>17951843</v>
      </c>
      <c r="BW110" s="885"/>
      <c r="BX110" s="885"/>
      <c r="BY110" s="885"/>
      <c r="BZ110" s="885"/>
      <c r="CA110" s="885">
        <v>18344296</v>
      </c>
      <c r="CB110" s="885"/>
      <c r="CC110" s="885"/>
      <c r="CD110" s="885"/>
      <c r="CE110" s="885"/>
      <c r="CF110" s="909">
        <v>295</v>
      </c>
      <c r="CG110" s="910"/>
      <c r="CH110" s="910"/>
      <c r="CI110" s="910"/>
      <c r="CJ110" s="910"/>
      <c r="CK110" s="973" t="s">
        <v>447</v>
      </c>
      <c r="CL110" s="859"/>
      <c r="CM110" s="934" t="s">
        <v>448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129</v>
      </c>
      <c r="DH110" s="885"/>
      <c r="DI110" s="885"/>
      <c r="DJ110" s="885"/>
      <c r="DK110" s="885"/>
      <c r="DL110" s="885" t="s">
        <v>449</v>
      </c>
      <c r="DM110" s="885"/>
      <c r="DN110" s="885"/>
      <c r="DO110" s="885"/>
      <c r="DP110" s="885"/>
      <c r="DQ110" s="885" t="s">
        <v>450</v>
      </c>
      <c r="DR110" s="885"/>
      <c r="DS110" s="885"/>
      <c r="DT110" s="885"/>
      <c r="DU110" s="885"/>
      <c r="DV110" s="886" t="s">
        <v>129</v>
      </c>
      <c r="DW110" s="886"/>
      <c r="DX110" s="886"/>
      <c r="DY110" s="886"/>
      <c r="DZ110" s="887"/>
    </row>
    <row r="111" spans="1:131" s="246" customFormat="1" ht="26.25" customHeight="1">
      <c r="A111" s="814" t="s">
        <v>451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450</v>
      </c>
      <c r="AG111" s="966"/>
      <c r="AH111" s="966"/>
      <c r="AI111" s="966"/>
      <c r="AJ111" s="967"/>
      <c r="AK111" s="968" t="s">
        <v>129</v>
      </c>
      <c r="AL111" s="966"/>
      <c r="AM111" s="966"/>
      <c r="AN111" s="966"/>
      <c r="AO111" s="967"/>
      <c r="AP111" s="969" t="s">
        <v>129</v>
      </c>
      <c r="AQ111" s="970"/>
      <c r="AR111" s="970"/>
      <c r="AS111" s="970"/>
      <c r="AT111" s="971"/>
      <c r="AU111" s="979"/>
      <c r="AV111" s="980"/>
      <c r="AW111" s="980"/>
      <c r="AX111" s="980"/>
      <c r="AY111" s="980"/>
      <c r="AZ111" s="855" t="s">
        <v>452</v>
      </c>
      <c r="BA111" s="790"/>
      <c r="BB111" s="790"/>
      <c r="BC111" s="790"/>
      <c r="BD111" s="790"/>
      <c r="BE111" s="790"/>
      <c r="BF111" s="790"/>
      <c r="BG111" s="790"/>
      <c r="BH111" s="790"/>
      <c r="BI111" s="790"/>
      <c r="BJ111" s="790"/>
      <c r="BK111" s="790"/>
      <c r="BL111" s="790"/>
      <c r="BM111" s="790"/>
      <c r="BN111" s="790"/>
      <c r="BO111" s="790"/>
      <c r="BP111" s="791"/>
      <c r="BQ111" s="856">
        <v>548398</v>
      </c>
      <c r="BR111" s="857"/>
      <c r="BS111" s="857"/>
      <c r="BT111" s="857"/>
      <c r="BU111" s="857"/>
      <c r="BV111" s="857">
        <v>459065</v>
      </c>
      <c r="BW111" s="857"/>
      <c r="BX111" s="857"/>
      <c r="BY111" s="857"/>
      <c r="BZ111" s="857"/>
      <c r="CA111" s="857">
        <v>370788</v>
      </c>
      <c r="CB111" s="857"/>
      <c r="CC111" s="857"/>
      <c r="CD111" s="857"/>
      <c r="CE111" s="857"/>
      <c r="CF111" s="918">
        <v>6</v>
      </c>
      <c r="CG111" s="919"/>
      <c r="CH111" s="919"/>
      <c r="CI111" s="919"/>
      <c r="CJ111" s="919"/>
      <c r="CK111" s="974"/>
      <c r="CL111" s="861"/>
      <c r="CM111" s="864" t="s">
        <v>453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129</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c r="A112" s="959" t="s">
        <v>454</v>
      </c>
      <c r="B112" s="960"/>
      <c r="C112" s="790" t="s">
        <v>455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456</v>
      </c>
      <c r="AB112" s="820"/>
      <c r="AC112" s="820"/>
      <c r="AD112" s="820"/>
      <c r="AE112" s="821"/>
      <c r="AF112" s="822" t="s">
        <v>129</v>
      </c>
      <c r="AG112" s="820"/>
      <c r="AH112" s="820"/>
      <c r="AI112" s="820"/>
      <c r="AJ112" s="821"/>
      <c r="AK112" s="822" t="s">
        <v>129</v>
      </c>
      <c r="AL112" s="820"/>
      <c r="AM112" s="820"/>
      <c r="AN112" s="820"/>
      <c r="AO112" s="821"/>
      <c r="AP112" s="867" t="s">
        <v>129</v>
      </c>
      <c r="AQ112" s="868"/>
      <c r="AR112" s="868"/>
      <c r="AS112" s="868"/>
      <c r="AT112" s="869"/>
      <c r="AU112" s="979"/>
      <c r="AV112" s="980"/>
      <c r="AW112" s="980"/>
      <c r="AX112" s="980"/>
      <c r="AY112" s="980"/>
      <c r="AZ112" s="855" t="s">
        <v>457</v>
      </c>
      <c r="BA112" s="790"/>
      <c r="BB112" s="790"/>
      <c r="BC112" s="790"/>
      <c r="BD112" s="790"/>
      <c r="BE112" s="790"/>
      <c r="BF112" s="790"/>
      <c r="BG112" s="790"/>
      <c r="BH112" s="790"/>
      <c r="BI112" s="790"/>
      <c r="BJ112" s="790"/>
      <c r="BK112" s="790"/>
      <c r="BL112" s="790"/>
      <c r="BM112" s="790"/>
      <c r="BN112" s="790"/>
      <c r="BO112" s="790"/>
      <c r="BP112" s="791"/>
      <c r="BQ112" s="856">
        <v>4305693</v>
      </c>
      <c r="BR112" s="857"/>
      <c r="BS112" s="857"/>
      <c r="BT112" s="857"/>
      <c r="BU112" s="857"/>
      <c r="BV112" s="857">
        <v>4517720</v>
      </c>
      <c r="BW112" s="857"/>
      <c r="BX112" s="857"/>
      <c r="BY112" s="857"/>
      <c r="BZ112" s="857"/>
      <c r="CA112" s="857">
        <v>4774045</v>
      </c>
      <c r="CB112" s="857"/>
      <c r="CC112" s="857"/>
      <c r="CD112" s="857"/>
      <c r="CE112" s="857"/>
      <c r="CF112" s="918">
        <v>76.8</v>
      </c>
      <c r="CG112" s="919"/>
      <c r="CH112" s="919"/>
      <c r="CI112" s="919"/>
      <c r="CJ112" s="919"/>
      <c r="CK112" s="974"/>
      <c r="CL112" s="861"/>
      <c r="CM112" s="864" t="s">
        <v>458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129</v>
      </c>
      <c r="DM112" s="857"/>
      <c r="DN112" s="857"/>
      <c r="DO112" s="857"/>
      <c r="DP112" s="857"/>
      <c r="DQ112" s="857" t="s">
        <v>459</v>
      </c>
      <c r="DR112" s="857"/>
      <c r="DS112" s="857"/>
      <c r="DT112" s="857"/>
      <c r="DU112" s="857"/>
      <c r="DV112" s="834" t="s">
        <v>456</v>
      </c>
      <c r="DW112" s="834"/>
      <c r="DX112" s="834"/>
      <c r="DY112" s="834"/>
      <c r="DZ112" s="835"/>
    </row>
    <row r="113" spans="1:130" s="246" customFormat="1" ht="26.25" customHeight="1">
      <c r="A113" s="961"/>
      <c r="B113" s="962"/>
      <c r="C113" s="790" t="s">
        <v>460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302184</v>
      </c>
      <c r="AB113" s="966"/>
      <c r="AC113" s="966"/>
      <c r="AD113" s="966"/>
      <c r="AE113" s="967"/>
      <c r="AF113" s="968">
        <v>351673</v>
      </c>
      <c r="AG113" s="966"/>
      <c r="AH113" s="966"/>
      <c r="AI113" s="966"/>
      <c r="AJ113" s="967"/>
      <c r="AK113" s="968">
        <v>356075</v>
      </c>
      <c r="AL113" s="966"/>
      <c r="AM113" s="966"/>
      <c r="AN113" s="966"/>
      <c r="AO113" s="967"/>
      <c r="AP113" s="969">
        <v>5.7</v>
      </c>
      <c r="AQ113" s="970"/>
      <c r="AR113" s="970"/>
      <c r="AS113" s="970"/>
      <c r="AT113" s="971"/>
      <c r="AU113" s="979"/>
      <c r="AV113" s="980"/>
      <c r="AW113" s="980"/>
      <c r="AX113" s="980"/>
      <c r="AY113" s="980"/>
      <c r="AZ113" s="855" t="s">
        <v>461</v>
      </c>
      <c r="BA113" s="790"/>
      <c r="BB113" s="790"/>
      <c r="BC113" s="790"/>
      <c r="BD113" s="790"/>
      <c r="BE113" s="790"/>
      <c r="BF113" s="790"/>
      <c r="BG113" s="790"/>
      <c r="BH113" s="790"/>
      <c r="BI113" s="790"/>
      <c r="BJ113" s="790"/>
      <c r="BK113" s="790"/>
      <c r="BL113" s="790"/>
      <c r="BM113" s="790"/>
      <c r="BN113" s="790"/>
      <c r="BO113" s="790"/>
      <c r="BP113" s="791"/>
      <c r="BQ113" s="856">
        <v>813038</v>
      </c>
      <c r="BR113" s="857"/>
      <c r="BS113" s="857"/>
      <c r="BT113" s="857"/>
      <c r="BU113" s="857"/>
      <c r="BV113" s="857">
        <v>794500</v>
      </c>
      <c r="BW113" s="857"/>
      <c r="BX113" s="857"/>
      <c r="BY113" s="857"/>
      <c r="BZ113" s="857"/>
      <c r="CA113" s="857">
        <v>808948</v>
      </c>
      <c r="CB113" s="857"/>
      <c r="CC113" s="857"/>
      <c r="CD113" s="857"/>
      <c r="CE113" s="857"/>
      <c r="CF113" s="918">
        <v>13</v>
      </c>
      <c r="CG113" s="919"/>
      <c r="CH113" s="919"/>
      <c r="CI113" s="919"/>
      <c r="CJ113" s="919"/>
      <c r="CK113" s="974"/>
      <c r="CL113" s="861"/>
      <c r="CM113" s="864" t="s">
        <v>462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456</v>
      </c>
      <c r="DH113" s="820"/>
      <c r="DI113" s="820"/>
      <c r="DJ113" s="820"/>
      <c r="DK113" s="821"/>
      <c r="DL113" s="822" t="s">
        <v>129</v>
      </c>
      <c r="DM113" s="820"/>
      <c r="DN113" s="820"/>
      <c r="DO113" s="820"/>
      <c r="DP113" s="821"/>
      <c r="DQ113" s="822" t="s">
        <v>129</v>
      </c>
      <c r="DR113" s="820"/>
      <c r="DS113" s="820"/>
      <c r="DT113" s="820"/>
      <c r="DU113" s="821"/>
      <c r="DV113" s="867" t="s">
        <v>459</v>
      </c>
      <c r="DW113" s="868"/>
      <c r="DX113" s="868"/>
      <c r="DY113" s="868"/>
      <c r="DZ113" s="869"/>
    </row>
    <row r="114" spans="1:130" s="246" customFormat="1" ht="26.25" customHeight="1">
      <c r="A114" s="961"/>
      <c r="B114" s="962"/>
      <c r="C114" s="790" t="s">
        <v>463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57463</v>
      </c>
      <c r="AB114" s="820"/>
      <c r="AC114" s="820"/>
      <c r="AD114" s="820"/>
      <c r="AE114" s="821"/>
      <c r="AF114" s="822">
        <v>66539</v>
      </c>
      <c r="AG114" s="820"/>
      <c r="AH114" s="820"/>
      <c r="AI114" s="820"/>
      <c r="AJ114" s="821"/>
      <c r="AK114" s="822">
        <v>66409</v>
      </c>
      <c r="AL114" s="820"/>
      <c r="AM114" s="820"/>
      <c r="AN114" s="820"/>
      <c r="AO114" s="821"/>
      <c r="AP114" s="867">
        <v>1.1000000000000001</v>
      </c>
      <c r="AQ114" s="868"/>
      <c r="AR114" s="868"/>
      <c r="AS114" s="868"/>
      <c r="AT114" s="869"/>
      <c r="AU114" s="979"/>
      <c r="AV114" s="980"/>
      <c r="AW114" s="980"/>
      <c r="AX114" s="980"/>
      <c r="AY114" s="980"/>
      <c r="AZ114" s="855" t="s">
        <v>464</v>
      </c>
      <c r="BA114" s="790"/>
      <c r="BB114" s="790"/>
      <c r="BC114" s="790"/>
      <c r="BD114" s="790"/>
      <c r="BE114" s="790"/>
      <c r="BF114" s="790"/>
      <c r="BG114" s="790"/>
      <c r="BH114" s="790"/>
      <c r="BI114" s="790"/>
      <c r="BJ114" s="790"/>
      <c r="BK114" s="790"/>
      <c r="BL114" s="790"/>
      <c r="BM114" s="790"/>
      <c r="BN114" s="790"/>
      <c r="BO114" s="790"/>
      <c r="BP114" s="791"/>
      <c r="BQ114" s="856">
        <v>1417986</v>
      </c>
      <c r="BR114" s="857"/>
      <c r="BS114" s="857"/>
      <c r="BT114" s="857"/>
      <c r="BU114" s="857"/>
      <c r="BV114" s="857">
        <v>1414894</v>
      </c>
      <c r="BW114" s="857"/>
      <c r="BX114" s="857"/>
      <c r="BY114" s="857"/>
      <c r="BZ114" s="857"/>
      <c r="CA114" s="857">
        <v>1410078</v>
      </c>
      <c r="CB114" s="857"/>
      <c r="CC114" s="857"/>
      <c r="CD114" s="857"/>
      <c r="CE114" s="857"/>
      <c r="CF114" s="918">
        <v>22.7</v>
      </c>
      <c r="CG114" s="919"/>
      <c r="CH114" s="919"/>
      <c r="CI114" s="919"/>
      <c r="CJ114" s="919"/>
      <c r="CK114" s="974"/>
      <c r="CL114" s="861"/>
      <c r="CM114" s="864" t="s">
        <v>465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129</v>
      </c>
      <c r="DM114" s="820"/>
      <c r="DN114" s="820"/>
      <c r="DO114" s="820"/>
      <c r="DP114" s="821"/>
      <c r="DQ114" s="822" t="s">
        <v>129</v>
      </c>
      <c r="DR114" s="820"/>
      <c r="DS114" s="820"/>
      <c r="DT114" s="820"/>
      <c r="DU114" s="821"/>
      <c r="DV114" s="867" t="s">
        <v>129</v>
      </c>
      <c r="DW114" s="868"/>
      <c r="DX114" s="868"/>
      <c r="DY114" s="868"/>
      <c r="DZ114" s="869"/>
    </row>
    <row r="115" spans="1:130" s="246" customFormat="1" ht="26.25" customHeight="1">
      <c r="A115" s="961"/>
      <c r="B115" s="962"/>
      <c r="C115" s="790" t="s">
        <v>466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99774</v>
      </c>
      <c r="AB115" s="966"/>
      <c r="AC115" s="966"/>
      <c r="AD115" s="966"/>
      <c r="AE115" s="967"/>
      <c r="AF115" s="968">
        <v>89333</v>
      </c>
      <c r="AG115" s="966"/>
      <c r="AH115" s="966"/>
      <c r="AI115" s="966"/>
      <c r="AJ115" s="967"/>
      <c r="AK115" s="968">
        <v>88277</v>
      </c>
      <c r="AL115" s="966"/>
      <c r="AM115" s="966"/>
      <c r="AN115" s="966"/>
      <c r="AO115" s="967"/>
      <c r="AP115" s="969">
        <v>1.4</v>
      </c>
      <c r="AQ115" s="970"/>
      <c r="AR115" s="970"/>
      <c r="AS115" s="970"/>
      <c r="AT115" s="971"/>
      <c r="AU115" s="979"/>
      <c r="AV115" s="980"/>
      <c r="AW115" s="980"/>
      <c r="AX115" s="980"/>
      <c r="AY115" s="980"/>
      <c r="AZ115" s="855" t="s">
        <v>467</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456</v>
      </c>
      <c r="BW115" s="857"/>
      <c r="BX115" s="857"/>
      <c r="BY115" s="857"/>
      <c r="BZ115" s="857"/>
      <c r="CA115" s="857" t="s">
        <v>129</v>
      </c>
      <c r="CB115" s="857"/>
      <c r="CC115" s="857"/>
      <c r="CD115" s="857"/>
      <c r="CE115" s="857"/>
      <c r="CF115" s="918" t="s">
        <v>129</v>
      </c>
      <c r="CG115" s="919"/>
      <c r="CH115" s="919"/>
      <c r="CI115" s="919"/>
      <c r="CJ115" s="919"/>
      <c r="CK115" s="974"/>
      <c r="CL115" s="861"/>
      <c r="CM115" s="855" t="s">
        <v>468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450</v>
      </c>
      <c r="DH115" s="820"/>
      <c r="DI115" s="820"/>
      <c r="DJ115" s="820"/>
      <c r="DK115" s="821"/>
      <c r="DL115" s="822" t="s">
        <v>456</v>
      </c>
      <c r="DM115" s="820"/>
      <c r="DN115" s="820"/>
      <c r="DO115" s="820"/>
      <c r="DP115" s="821"/>
      <c r="DQ115" s="822" t="s">
        <v>456</v>
      </c>
      <c r="DR115" s="820"/>
      <c r="DS115" s="820"/>
      <c r="DT115" s="820"/>
      <c r="DU115" s="821"/>
      <c r="DV115" s="867" t="s">
        <v>449</v>
      </c>
      <c r="DW115" s="868"/>
      <c r="DX115" s="868"/>
      <c r="DY115" s="868"/>
      <c r="DZ115" s="869"/>
    </row>
    <row r="116" spans="1:130" s="246" customFormat="1" ht="26.25" customHeight="1">
      <c r="A116" s="963"/>
      <c r="B116" s="964"/>
      <c r="C116" s="923" t="s">
        <v>469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129</v>
      </c>
      <c r="AB116" s="820"/>
      <c r="AC116" s="820"/>
      <c r="AD116" s="820"/>
      <c r="AE116" s="821"/>
      <c r="AF116" s="822" t="s">
        <v>129</v>
      </c>
      <c r="AG116" s="820"/>
      <c r="AH116" s="820"/>
      <c r="AI116" s="820"/>
      <c r="AJ116" s="821"/>
      <c r="AK116" s="822" t="s">
        <v>129</v>
      </c>
      <c r="AL116" s="820"/>
      <c r="AM116" s="820"/>
      <c r="AN116" s="820"/>
      <c r="AO116" s="821"/>
      <c r="AP116" s="867" t="s">
        <v>450</v>
      </c>
      <c r="AQ116" s="868"/>
      <c r="AR116" s="868"/>
      <c r="AS116" s="868"/>
      <c r="AT116" s="869"/>
      <c r="AU116" s="979"/>
      <c r="AV116" s="980"/>
      <c r="AW116" s="980"/>
      <c r="AX116" s="980"/>
      <c r="AY116" s="980"/>
      <c r="AZ116" s="906" t="s">
        <v>470</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129</v>
      </c>
      <c r="BW116" s="857"/>
      <c r="BX116" s="857"/>
      <c r="BY116" s="857"/>
      <c r="BZ116" s="857"/>
      <c r="CA116" s="857" t="s">
        <v>129</v>
      </c>
      <c r="CB116" s="857"/>
      <c r="CC116" s="857"/>
      <c r="CD116" s="857"/>
      <c r="CE116" s="857"/>
      <c r="CF116" s="918" t="s">
        <v>449</v>
      </c>
      <c r="CG116" s="919"/>
      <c r="CH116" s="919"/>
      <c r="CI116" s="919"/>
      <c r="CJ116" s="919"/>
      <c r="CK116" s="974"/>
      <c r="CL116" s="861"/>
      <c r="CM116" s="864" t="s">
        <v>471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129</v>
      </c>
      <c r="DH116" s="820"/>
      <c r="DI116" s="820"/>
      <c r="DJ116" s="820"/>
      <c r="DK116" s="821"/>
      <c r="DL116" s="822" t="s">
        <v>472</v>
      </c>
      <c r="DM116" s="820"/>
      <c r="DN116" s="820"/>
      <c r="DO116" s="820"/>
      <c r="DP116" s="821"/>
      <c r="DQ116" s="822" t="s">
        <v>450</v>
      </c>
      <c r="DR116" s="820"/>
      <c r="DS116" s="820"/>
      <c r="DT116" s="820"/>
      <c r="DU116" s="821"/>
      <c r="DV116" s="867" t="s">
        <v>129</v>
      </c>
      <c r="DW116" s="868"/>
      <c r="DX116" s="868"/>
      <c r="DY116" s="868"/>
      <c r="DZ116" s="869"/>
    </row>
    <row r="117" spans="1:130" s="246" customFormat="1" ht="26.25" customHeight="1">
      <c r="A117" s="94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473</v>
      </c>
      <c r="Z117" s="946"/>
      <c r="AA117" s="951">
        <v>1937109</v>
      </c>
      <c r="AB117" s="952"/>
      <c r="AC117" s="952"/>
      <c r="AD117" s="952"/>
      <c r="AE117" s="953"/>
      <c r="AF117" s="954">
        <v>2014011</v>
      </c>
      <c r="AG117" s="952"/>
      <c r="AH117" s="952"/>
      <c r="AI117" s="952"/>
      <c r="AJ117" s="953"/>
      <c r="AK117" s="954">
        <v>2050428</v>
      </c>
      <c r="AL117" s="952"/>
      <c r="AM117" s="952"/>
      <c r="AN117" s="952"/>
      <c r="AO117" s="953"/>
      <c r="AP117" s="955"/>
      <c r="AQ117" s="956"/>
      <c r="AR117" s="956"/>
      <c r="AS117" s="956"/>
      <c r="AT117" s="957"/>
      <c r="AU117" s="979"/>
      <c r="AV117" s="980"/>
      <c r="AW117" s="980"/>
      <c r="AX117" s="980"/>
      <c r="AY117" s="980"/>
      <c r="AZ117" s="906" t="s">
        <v>474</v>
      </c>
      <c r="BA117" s="907"/>
      <c r="BB117" s="907"/>
      <c r="BC117" s="907"/>
      <c r="BD117" s="907"/>
      <c r="BE117" s="907"/>
      <c r="BF117" s="907"/>
      <c r="BG117" s="907"/>
      <c r="BH117" s="907"/>
      <c r="BI117" s="907"/>
      <c r="BJ117" s="907"/>
      <c r="BK117" s="907"/>
      <c r="BL117" s="907"/>
      <c r="BM117" s="907"/>
      <c r="BN117" s="907"/>
      <c r="BO117" s="907"/>
      <c r="BP117" s="908"/>
      <c r="BQ117" s="856" t="s">
        <v>129</v>
      </c>
      <c r="BR117" s="857"/>
      <c r="BS117" s="857"/>
      <c r="BT117" s="857"/>
      <c r="BU117" s="857"/>
      <c r="BV117" s="857" t="s">
        <v>129</v>
      </c>
      <c r="BW117" s="857"/>
      <c r="BX117" s="857"/>
      <c r="BY117" s="857"/>
      <c r="BZ117" s="857"/>
      <c r="CA117" s="857" t="s">
        <v>129</v>
      </c>
      <c r="CB117" s="857"/>
      <c r="CC117" s="857"/>
      <c r="CD117" s="857"/>
      <c r="CE117" s="857"/>
      <c r="CF117" s="918" t="s">
        <v>456</v>
      </c>
      <c r="CG117" s="919"/>
      <c r="CH117" s="919"/>
      <c r="CI117" s="919"/>
      <c r="CJ117" s="919"/>
      <c r="CK117" s="974"/>
      <c r="CL117" s="861"/>
      <c r="CM117" s="864" t="s">
        <v>475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456</v>
      </c>
      <c r="DM117" s="820"/>
      <c r="DN117" s="820"/>
      <c r="DO117" s="820"/>
      <c r="DP117" s="821"/>
      <c r="DQ117" s="822" t="s">
        <v>129</v>
      </c>
      <c r="DR117" s="820"/>
      <c r="DS117" s="820"/>
      <c r="DT117" s="820"/>
      <c r="DU117" s="821"/>
      <c r="DV117" s="867" t="s">
        <v>129</v>
      </c>
      <c r="DW117" s="868"/>
      <c r="DX117" s="868"/>
      <c r="DY117" s="868"/>
      <c r="DZ117" s="869"/>
    </row>
    <row r="118" spans="1:130" s="246" customFormat="1" ht="26.25" customHeight="1">
      <c r="A118" s="944" t="s">
        <v>444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442</v>
      </c>
      <c r="AB118" s="945"/>
      <c r="AC118" s="945"/>
      <c r="AD118" s="945"/>
      <c r="AE118" s="946"/>
      <c r="AF118" s="947" t="s">
        <v>309</v>
      </c>
      <c r="AG118" s="945"/>
      <c r="AH118" s="945"/>
      <c r="AI118" s="945"/>
      <c r="AJ118" s="946"/>
      <c r="AK118" s="947" t="s">
        <v>308</v>
      </c>
      <c r="AL118" s="945"/>
      <c r="AM118" s="945"/>
      <c r="AN118" s="945"/>
      <c r="AO118" s="946"/>
      <c r="AP118" s="948" t="s">
        <v>443</v>
      </c>
      <c r="AQ118" s="949"/>
      <c r="AR118" s="949"/>
      <c r="AS118" s="949"/>
      <c r="AT118" s="950"/>
      <c r="AU118" s="979"/>
      <c r="AV118" s="980"/>
      <c r="AW118" s="980"/>
      <c r="AX118" s="980"/>
      <c r="AY118" s="980"/>
      <c r="AZ118" s="922" t="s">
        <v>476</v>
      </c>
      <c r="BA118" s="923"/>
      <c r="BB118" s="923"/>
      <c r="BC118" s="923"/>
      <c r="BD118" s="923"/>
      <c r="BE118" s="923"/>
      <c r="BF118" s="923"/>
      <c r="BG118" s="923"/>
      <c r="BH118" s="923"/>
      <c r="BI118" s="923"/>
      <c r="BJ118" s="923"/>
      <c r="BK118" s="923"/>
      <c r="BL118" s="923"/>
      <c r="BM118" s="923"/>
      <c r="BN118" s="923"/>
      <c r="BO118" s="923"/>
      <c r="BP118" s="924"/>
      <c r="BQ118" s="925" t="s">
        <v>449</v>
      </c>
      <c r="BR118" s="888"/>
      <c r="BS118" s="888"/>
      <c r="BT118" s="888"/>
      <c r="BU118" s="888"/>
      <c r="BV118" s="888" t="s">
        <v>456</v>
      </c>
      <c r="BW118" s="888"/>
      <c r="BX118" s="888"/>
      <c r="BY118" s="888"/>
      <c r="BZ118" s="888"/>
      <c r="CA118" s="888" t="s">
        <v>129</v>
      </c>
      <c r="CB118" s="888"/>
      <c r="CC118" s="888"/>
      <c r="CD118" s="888"/>
      <c r="CE118" s="888"/>
      <c r="CF118" s="918" t="s">
        <v>129</v>
      </c>
      <c r="CG118" s="919"/>
      <c r="CH118" s="919"/>
      <c r="CI118" s="919"/>
      <c r="CJ118" s="919"/>
      <c r="CK118" s="974"/>
      <c r="CL118" s="861"/>
      <c r="CM118" s="864" t="s">
        <v>477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456</v>
      </c>
      <c r="DM118" s="820"/>
      <c r="DN118" s="820"/>
      <c r="DO118" s="820"/>
      <c r="DP118" s="821"/>
      <c r="DQ118" s="822" t="s">
        <v>459</v>
      </c>
      <c r="DR118" s="820"/>
      <c r="DS118" s="820"/>
      <c r="DT118" s="820"/>
      <c r="DU118" s="821"/>
      <c r="DV118" s="867" t="s">
        <v>129</v>
      </c>
      <c r="DW118" s="868"/>
      <c r="DX118" s="868"/>
      <c r="DY118" s="868"/>
      <c r="DZ118" s="869"/>
    </row>
    <row r="119" spans="1:130" s="246" customFormat="1" ht="26.25" customHeight="1">
      <c r="A119" s="858" t="s">
        <v>447</v>
      </c>
      <c r="B119" s="859"/>
      <c r="C119" s="934" t="s">
        <v>448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129</v>
      </c>
      <c r="AB119" s="938"/>
      <c r="AC119" s="938"/>
      <c r="AD119" s="938"/>
      <c r="AE119" s="939"/>
      <c r="AF119" s="940" t="s">
        <v>456</v>
      </c>
      <c r="AG119" s="938"/>
      <c r="AH119" s="938"/>
      <c r="AI119" s="938"/>
      <c r="AJ119" s="939"/>
      <c r="AK119" s="940" t="s">
        <v>129</v>
      </c>
      <c r="AL119" s="938"/>
      <c r="AM119" s="938"/>
      <c r="AN119" s="938"/>
      <c r="AO119" s="939"/>
      <c r="AP119" s="941" t="s">
        <v>129</v>
      </c>
      <c r="AQ119" s="942"/>
      <c r="AR119" s="942"/>
      <c r="AS119" s="942"/>
      <c r="AT119" s="943"/>
      <c r="AU119" s="981"/>
      <c r="AV119" s="982"/>
      <c r="AW119" s="982"/>
      <c r="AX119" s="982"/>
      <c r="AY119" s="982"/>
      <c r="AZ119" s="277" t="s">
        <v>190</v>
      </c>
      <c r="BA119" s="277"/>
      <c r="BB119" s="277"/>
      <c r="BC119" s="277"/>
      <c r="BD119" s="277"/>
      <c r="BE119" s="277"/>
      <c r="BF119" s="277"/>
      <c r="BG119" s="277"/>
      <c r="BH119" s="277"/>
      <c r="BI119" s="277"/>
      <c r="BJ119" s="277"/>
      <c r="BK119" s="277"/>
      <c r="BL119" s="277"/>
      <c r="BM119" s="277"/>
      <c r="BN119" s="277"/>
      <c r="BO119" s="920" t="s">
        <v>478</v>
      </c>
      <c r="BP119" s="921"/>
      <c r="BQ119" s="925">
        <v>24532566</v>
      </c>
      <c r="BR119" s="888"/>
      <c r="BS119" s="888"/>
      <c r="BT119" s="888"/>
      <c r="BU119" s="888"/>
      <c r="BV119" s="888">
        <v>25138022</v>
      </c>
      <c r="BW119" s="888"/>
      <c r="BX119" s="888"/>
      <c r="BY119" s="888"/>
      <c r="BZ119" s="888"/>
      <c r="CA119" s="888">
        <v>25708155</v>
      </c>
      <c r="CB119" s="888"/>
      <c r="CC119" s="888"/>
      <c r="CD119" s="888"/>
      <c r="CE119" s="888"/>
      <c r="CF119" s="786"/>
      <c r="CG119" s="787"/>
      <c r="CH119" s="787"/>
      <c r="CI119" s="787"/>
      <c r="CJ119" s="877"/>
      <c r="CK119" s="975"/>
      <c r="CL119" s="863"/>
      <c r="CM119" s="881" t="s">
        <v>479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548398</v>
      </c>
      <c r="DH119" s="803"/>
      <c r="DI119" s="803"/>
      <c r="DJ119" s="803"/>
      <c r="DK119" s="804"/>
      <c r="DL119" s="805">
        <v>459065</v>
      </c>
      <c r="DM119" s="803"/>
      <c r="DN119" s="803"/>
      <c r="DO119" s="803"/>
      <c r="DP119" s="804"/>
      <c r="DQ119" s="805">
        <v>370788</v>
      </c>
      <c r="DR119" s="803"/>
      <c r="DS119" s="803"/>
      <c r="DT119" s="803"/>
      <c r="DU119" s="804"/>
      <c r="DV119" s="891">
        <v>6</v>
      </c>
      <c r="DW119" s="892"/>
      <c r="DX119" s="892"/>
      <c r="DY119" s="892"/>
      <c r="DZ119" s="893"/>
    </row>
    <row r="120" spans="1:130" s="246" customFormat="1" ht="26.25" customHeight="1">
      <c r="A120" s="860"/>
      <c r="B120" s="861"/>
      <c r="C120" s="864" t="s">
        <v>453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456</v>
      </c>
      <c r="AB120" s="820"/>
      <c r="AC120" s="820"/>
      <c r="AD120" s="820"/>
      <c r="AE120" s="821"/>
      <c r="AF120" s="822" t="s">
        <v>459</v>
      </c>
      <c r="AG120" s="820"/>
      <c r="AH120" s="820"/>
      <c r="AI120" s="820"/>
      <c r="AJ120" s="821"/>
      <c r="AK120" s="822" t="s">
        <v>456</v>
      </c>
      <c r="AL120" s="820"/>
      <c r="AM120" s="820"/>
      <c r="AN120" s="820"/>
      <c r="AO120" s="821"/>
      <c r="AP120" s="867" t="s">
        <v>456</v>
      </c>
      <c r="AQ120" s="868"/>
      <c r="AR120" s="868"/>
      <c r="AS120" s="868"/>
      <c r="AT120" s="869"/>
      <c r="AU120" s="926" t="s">
        <v>480</v>
      </c>
      <c r="AV120" s="927"/>
      <c r="AW120" s="927"/>
      <c r="AX120" s="927"/>
      <c r="AY120" s="928"/>
      <c r="AZ120" s="903" t="s">
        <v>481</v>
      </c>
      <c r="BA120" s="848"/>
      <c r="BB120" s="848"/>
      <c r="BC120" s="848"/>
      <c r="BD120" s="848"/>
      <c r="BE120" s="848"/>
      <c r="BF120" s="848"/>
      <c r="BG120" s="848"/>
      <c r="BH120" s="848"/>
      <c r="BI120" s="848"/>
      <c r="BJ120" s="848"/>
      <c r="BK120" s="848"/>
      <c r="BL120" s="848"/>
      <c r="BM120" s="848"/>
      <c r="BN120" s="848"/>
      <c r="BO120" s="848"/>
      <c r="BP120" s="849"/>
      <c r="BQ120" s="904">
        <v>3842873</v>
      </c>
      <c r="BR120" s="885"/>
      <c r="BS120" s="885"/>
      <c r="BT120" s="885"/>
      <c r="BU120" s="885"/>
      <c r="BV120" s="885">
        <v>4287107</v>
      </c>
      <c r="BW120" s="885"/>
      <c r="BX120" s="885"/>
      <c r="BY120" s="885"/>
      <c r="BZ120" s="885"/>
      <c r="CA120" s="885">
        <v>4395830</v>
      </c>
      <c r="CB120" s="885"/>
      <c r="CC120" s="885"/>
      <c r="CD120" s="885"/>
      <c r="CE120" s="885"/>
      <c r="CF120" s="909">
        <v>70.7</v>
      </c>
      <c r="CG120" s="910"/>
      <c r="CH120" s="910"/>
      <c r="CI120" s="910"/>
      <c r="CJ120" s="910"/>
      <c r="CK120" s="911" t="s">
        <v>482</v>
      </c>
      <c r="CL120" s="895"/>
      <c r="CM120" s="895"/>
      <c r="CN120" s="895"/>
      <c r="CO120" s="896"/>
      <c r="CP120" s="915" t="s">
        <v>483</v>
      </c>
      <c r="CQ120" s="916"/>
      <c r="CR120" s="916"/>
      <c r="CS120" s="916"/>
      <c r="CT120" s="916"/>
      <c r="CU120" s="916"/>
      <c r="CV120" s="916"/>
      <c r="CW120" s="916"/>
      <c r="CX120" s="916"/>
      <c r="CY120" s="916"/>
      <c r="CZ120" s="916"/>
      <c r="DA120" s="916"/>
      <c r="DB120" s="916"/>
      <c r="DC120" s="916"/>
      <c r="DD120" s="916"/>
      <c r="DE120" s="916"/>
      <c r="DF120" s="917"/>
      <c r="DG120" s="904">
        <v>3550274</v>
      </c>
      <c r="DH120" s="885"/>
      <c r="DI120" s="885"/>
      <c r="DJ120" s="885"/>
      <c r="DK120" s="885"/>
      <c r="DL120" s="885">
        <v>3737463</v>
      </c>
      <c r="DM120" s="885"/>
      <c r="DN120" s="885"/>
      <c r="DO120" s="885"/>
      <c r="DP120" s="885"/>
      <c r="DQ120" s="885">
        <v>3973091</v>
      </c>
      <c r="DR120" s="885"/>
      <c r="DS120" s="885"/>
      <c r="DT120" s="885"/>
      <c r="DU120" s="885"/>
      <c r="DV120" s="886">
        <v>63.9</v>
      </c>
      <c r="DW120" s="886"/>
      <c r="DX120" s="886"/>
      <c r="DY120" s="886"/>
      <c r="DZ120" s="887"/>
    </row>
    <row r="121" spans="1:130" s="246" customFormat="1" ht="26.25" customHeight="1">
      <c r="A121" s="860"/>
      <c r="B121" s="861"/>
      <c r="C121" s="906" t="s">
        <v>484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129</v>
      </c>
      <c r="AG121" s="820"/>
      <c r="AH121" s="820"/>
      <c r="AI121" s="820"/>
      <c r="AJ121" s="821"/>
      <c r="AK121" s="822" t="s">
        <v>456</v>
      </c>
      <c r="AL121" s="820"/>
      <c r="AM121" s="820"/>
      <c r="AN121" s="820"/>
      <c r="AO121" s="821"/>
      <c r="AP121" s="867" t="s">
        <v>456</v>
      </c>
      <c r="AQ121" s="868"/>
      <c r="AR121" s="868"/>
      <c r="AS121" s="868"/>
      <c r="AT121" s="869"/>
      <c r="AU121" s="929"/>
      <c r="AV121" s="930"/>
      <c r="AW121" s="930"/>
      <c r="AX121" s="930"/>
      <c r="AY121" s="931"/>
      <c r="AZ121" s="855" t="s">
        <v>485</v>
      </c>
      <c r="BA121" s="790"/>
      <c r="BB121" s="790"/>
      <c r="BC121" s="790"/>
      <c r="BD121" s="790"/>
      <c r="BE121" s="790"/>
      <c r="BF121" s="790"/>
      <c r="BG121" s="790"/>
      <c r="BH121" s="790"/>
      <c r="BI121" s="790"/>
      <c r="BJ121" s="790"/>
      <c r="BK121" s="790"/>
      <c r="BL121" s="790"/>
      <c r="BM121" s="790"/>
      <c r="BN121" s="790"/>
      <c r="BO121" s="790"/>
      <c r="BP121" s="791"/>
      <c r="BQ121" s="856">
        <v>210062</v>
      </c>
      <c r="BR121" s="857"/>
      <c r="BS121" s="857"/>
      <c r="BT121" s="857"/>
      <c r="BU121" s="857"/>
      <c r="BV121" s="857">
        <v>196273</v>
      </c>
      <c r="BW121" s="857"/>
      <c r="BX121" s="857"/>
      <c r="BY121" s="857"/>
      <c r="BZ121" s="857"/>
      <c r="CA121" s="857">
        <v>182753</v>
      </c>
      <c r="CB121" s="857"/>
      <c r="CC121" s="857"/>
      <c r="CD121" s="857"/>
      <c r="CE121" s="857"/>
      <c r="CF121" s="918">
        <v>2.9</v>
      </c>
      <c r="CG121" s="919"/>
      <c r="CH121" s="919"/>
      <c r="CI121" s="919"/>
      <c r="CJ121" s="919"/>
      <c r="CK121" s="912"/>
      <c r="CL121" s="898"/>
      <c r="CM121" s="898"/>
      <c r="CN121" s="898"/>
      <c r="CO121" s="899"/>
      <c r="CP121" s="878" t="s">
        <v>417</v>
      </c>
      <c r="CQ121" s="879"/>
      <c r="CR121" s="879"/>
      <c r="CS121" s="879"/>
      <c r="CT121" s="879"/>
      <c r="CU121" s="879"/>
      <c r="CV121" s="879"/>
      <c r="CW121" s="879"/>
      <c r="CX121" s="879"/>
      <c r="CY121" s="879"/>
      <c r="CZ121" s="879"/>
      <c r="DA121" s="879"/>
      <c r="DB121" s="879"/>
      <c r="DC121" s="879"/>
      <c r="DD121" s="879"/>
      <c r="DE121" s="879"/>
      <c r="DF121" s="880"/>
      <c r="DG121" s="856">
        <v>289157</v>
      </c>
      <c r="DH121" s="857"/>
      <c r="DI121" s="857"/>
      <c r="DJ121" s="857"/>
      <c r="DK121" s="857"/>
      <c r="DL121" s="857">
        <v>312421</v>
      </c>
      <c r="DM121" s="857"/>
      <c r="DN121" s="857"/>
      <c r="DO121" s="857"/>
      <c r="DP121" s="857"/>
      <c r="DQ121" s="857">
        <v>339712</v>
      </c>
      <c r="DR121" s="857"/>
      <c r="DS121" s="857"/>
      <c r="DT121" s="857"/>
      <c r="DU121" s="857"/>
      <c r="DV121" s="834">
        <v>5.5</v>
      </c>
      <c r="DW121" s="834"/>
      <c r="DX121" s="834"/>
      <c r="DY121" s="834"/>
      <c r="DZ121" s="835"/>
    </row>
    <row r="122" spans="1:130" s="246" customFormat="1" ht="26.25" customHeight="1">
      <c r="A122" s="860"/>
      <c r="B122" s="861"/>
      <c r="C122" s="864" t="s">
        <v>465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129</v>
      </c>
      <c r="AG122" s="820"/>
      <c r="AH122" s="820"/>
      <c r="AI122" s="820"/>
      <c r="AJ122" s="821"/>
      <c r="AK122" s="822" t="s">
        <v>456</v>
      </c>
      <c r="AL122" s="820"/>
      <c r="AM122" s="820"/>
      <c r="AN122" s="820"/>
      <c r="AO122" s="821"/>
      <c r="AP122" s="867" t="s">
        <v>129</v>
      </c>
      <c r="AQ122" s="868"/>
      <c r="AR122" s="868"/>
      <c r="AS122" s="868"/>
      <c r="AT122" s="869"/>
      <c r="AU122" s="929"/>
      <c r="AV122" s="930"/>
      <c r="AW122" s="930"/>
      <c r="AX122" s="930"/>
      <c r="AY122" s="931"/>
      <c r="AZ122" s="922" t="s">
        <v>486</v>
      </c>
      <c r="BA122" s="923"/>
      <c r="BB122" s="923"/>
      <c r="BC122" s="923"/>
      <c r="BD122" s="923"/>
      <c r="BE122" s="923"/>
      <c r="BF122" s="923"/>
      <c r="BG122" s="923"/>
      <c r="BH122" s="923"/>
      <c r="BI122" s="923"/>
      <c r="BJ122" s="923"/>
      <c r="BK122" s="923"/>
      <c r="BL122" s="923"/>
      <c r="BM122" s="923"/>
      <c r="BN122" s="923"/>
      <c r="BO122" s="923"/>
      <c r="BP122" s="924"/>
      <c r="BQ122" s="925">
        <v>16960297</v>
      </c>
      <c r="BR122" s="888"/>
      <c r="BS122" s="888"/>
      <c r="BT122" s="888"/>
      <c r="BU122" s="888"/>
      <c r="BV122" s="888">
        <v>17348361</v>
      </c>
      <c r="BW122" s="888"/>
      <c r="BX122" s="888"/>
      <c r="BY122" s="888"/>
      <c r="BZ122" s="888"/>
      <c r="CA122" s="888">
        <v>17443125</v>
      </c>
      <c r="CB122" s="888"/>
      <c r="CC122" s="888"/>
      <c r="CD122" s="888"/>
      <c r="CE122" s="888"/>
      <c r="CF122" s="889">
        <v>280.5</v>
      </c>
      <c r="CG122" s="890"/>
      <c r="CH122" s="890"/>
      <c r="CI122" s="890"/>
      <c r="CJ122" s="890"/>
      <c r="CK122" s="912"/>
      <c r="CL122" s="898"/>
      <c r="CM122" s="898"/>
      <c r="CN122" s="898"/>
      <c r="CO122" s="899"/>
      <c r="CP122" s="878" t="s">
        <v>487</v>
      </c>
      <c r="CQ122" s="879"/>
      <c r="CR122" s="879"/>
      <c r="CS122" s="879"/>
      <c r="CT122" s="879"/>
      <c r="CU122" s="879"/>
      <c r="CV122" s="879"/>
      <c r="CW122" s="879"/>
      <c r="CX122" s="879"/>
      <c r="CY122" s="879"/>
      <c r="CZ122" s="879"/>
      <c r="DA122" s="879"/>
      <c r="DB122" s="879"/>
      <c r="DC122" s="879"/>
      <c r="DD122" s="879"/>
      <c r="DE122" s="879"/>
      <c r="DF122" s="880"/>
      <c r="DG122" s="856">
        <v>181035</v>
      </c>
      <c r="DH122" s="857"/>
      <c r="DI122" s="857"/>
      <c r="DJ122" s="857"/>
      <c r="DK122" s="857"/>
      <c r="DL122" s="857">
        <v>179523</v>
      </c>
      <c r="DM122" s="857"/>
      <c r="DN122" s="857"/>
      <c r="DO122" s="857"/>
      <c r="DP122" s="857"/>
      <c r="DQ122" s="857">
        <v>178205</v>
      </c>
      <c r="DR122" s="857"/>
      <c r="DS122" s="857"/>
      <c r="DT122" s="857"/>
      <c r="DU122" s="857"/>
      <c r="DV122" s="834">
        <v>2.9</v>
      </c>
      <c r="DW122" s="834"/>
      <c r="DX122" s="834"/>
      <c r="DY122" s="834"/>
      <c r="DZ122" s="835"/>
    </row>
    <row r="123" spans="1:130" s="246" customFormat="1" ht="26.25" customHeight="1">
      <c r="A123" s="860"/>
      <c r="B123" s="861"/>
      <c r="C123" s="864" t="s">
        <v>471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459</v>
      </c>
      <c r="AB123" s="820"/>
      <c r="AC123" s="820"/>
      <c r="AD123" s="820"/>
      <c r="AE123" s="821"/>
      <c r="AF123" s="822" t="s">
        <v>456</v>
      </c>
      <c r="AG123" s="820"/>
      <c r="AH123" s="820"/>
      <c r="AI123" s="820"/>
      <c r="AJ123" s="821"/>
      <c r="AK123" s="822" t="s">
        <v>456</v>
      </c>
      <c r="AL123" s="820"/>
      <c r="AM123" s="820"/>
      <c r="AN123" s="820"/>
      <c r="AO123" s="821"/>
      <c r="AP123" s="867" t="s">
        <v>129</v>
      </c>
      <c r="AQ123" s="868"/>
      <c r="AR123" s="868"/>
      <c r="AS123" s="868"/>
      <c r="AT123" s="869"/>
      <c r="AU123" s="932"/>
      <c r="AV123" s="933"/>
      <c r="AW123" s="933"/>
      <c r="AX123" s="933"/>
      <c r="AY123" s="933"/>
      <c r="AZ123" s="277" t="s">
        <v>190</v>
      </c>
      <c r="BA123" s="277"/>
      <c r="BB123" s="277"/>
      <c r="BC123" s="277"/>
      <c r="BD123" s="277"/>
      <c r="BE123" s="277"/>
      <c r="BF123" s="277"/>
      <c r="BG123" s="277"/>
      <c r="BH123" s="277"/>
      <c r="BI123" s="277"/>
      <c r="BJ123" s="277"/>
      <c r="BK123" s="277"/>
      <c r="BL123" s="277"/>
      <c r="BM123" s="277"/>
      <c r="BN123" s="277"/>
      <c r="BO123" s="920" t="s">
        <v>488</v>
      </c>
      <c r="BP123" s="921"/>
      <c r="BQ123" s="875">
        <v>21013232</v>
      </c>
      <c r="BR123" s="876"/>
      <c r="BS123" s="876"/>
      <c r="BT123" s="876"/>
      <c r="BU123" s="876"/>
      <c r="BV123" s="876">
        <v>21831741</v>
      </c>
      <c r="BW123" s="876"/>
      <c r="BX123" s="876"/>
      <c r="BY123" s="876"/>
      <c r="BZ123" s="876"/>
      <c r="CA123" s="876">
        <v>22021708</v>
      </c>
      <c r="CB123" s="876"/>
      <c r="CC123" s="876"/>
      <c r="CD123" s="876"/>
      <c r="CE123" s="876"/>
      <c r="CF123" s="786"/>
      <c r="CG123" s="787"/>
      <c r="CH123" s="787"/>
      <c r="CI123" s="787"/>
      <c r="CJ123" s="877"/>
      <c r="CK123" s="912"/>
      <c r="CL123" s="898"/>
      <c r="CM123" s="898"/>
      <c r="CN123" s="898"/>
      <c r="CO123" s="899"/>
      <c r="CP123" s="878" t="s">
        <v>489</v>
      </c>
      <c r="CQ123" s="879"/>
      <c r="CR123" s="879"/>
      <c r="CS123" s="879"/>
      <c r="CT123" s="879"/>
      <c r="CU123" s="879"/>
      <c r="CV123" s="879"/>
      <c r="CW123" s="879"/>
      <c r="CX123" s="879"/>
      <c r="CY123" s="879"/>
      <c r="CZ123" s="879"/>
      <c r="DA123" s="879"/>
      <c r="DB123" s="879"/>
      <c r="DC123" s="879"/>
      <c r="DD123" s="879"/>
      <c r="DE123" s="879"/>
      <c r="DF123" s="880"/>
      <c r="DG123" s="819">
        <v>165691</v>
      </c>
      <c r="DH123" s="820"/>
      <c r="DI123" s="820"/>
      <c r="DJ123" s="820"/>
      <c r="DK123" s="821"/>
      <c r="DL123" s="822">
        <v>157477</v>
      </c>
      <c r="DM123" s="820"/>
      <c r="DN123" s="820"/>
      <c r="DO123" s="820"/>
      <c r="DP123" s="821"/>
      <c r="DQ123" s="822">
        <v>145463</v>
      </c>
      <c r="DR123" s="820"/>
      <c r="DS123" s="820"/>
      <c r="DT123" s="820"/>
      <c r="DU123" s="821"/>
      <c r="DV123" s="867">
        <v>2.2999999999999998</v>
      </c>
      <c r="DW123" s="868"/>
      <c r="DX123" s="868"/>
      <c r="DY123" s="868"/>
      <c r="DZ123" s="869"/>
    </row>
    <row r="124" spans="1:130" s="246" customFormat="1" ht="26.25" customHeight="1" thickBot="1">
      <c r="A124" s="860"/>
      <c r="B124" s="861"/>
      <c r="C124" s="864" t="s">
        <v>475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129</v>
      </c>
      <c r="AL124" s="820"/>
      <c r="AM124" s="820"/>
      <c r="AN124" s="820"/>
      <c r="AO124" s="821"/>
      <c r="AP124" s="867" t="s">
        <v>129</v>
      </c>
      <c r="AQ124" s="868"/>
      <c r="AR124" s="868"/>
      <c r="AS124" s="868"/>
      <c r="AT124" s="869"/>
      <c r="AU124" s="870" t="s">
        <v>490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56.9</v>
      </c>
      <c r="BR124" s="874"/>
      <c r="BS124" s="874"/>
      <c r="BT124" s="874"/>
      <c r="BU124" s="874"/>
      <c r="BV124" s="874">
        <v>52.7</v>
      </c>
      <c r="BW124" s="874"/>
      <c r="BX124" s="874"/>
      <c r="BY124" s="874"/>
      <c r="BZ124" s="874"/>
      <c r="CA124" s="874">
        <v>59.2</v>
      </c>
      <c r="CB124" s="874"/>
      <c r="CC124" s="874"/>
      <c r="CD124" s="874"/>
      <c r="CE124" s="874"/>
      <c r="CF124" s="764"/>
      <c r="CG124" s="765"/>
      <c r="CH124" s="765"/>
      <c r="CI124" s="765"/>
      <c r="CJ124" s="905"/>
      <c r="CK124" s="913"/>
      <c r="CL124" s="913"/>
      <c r="CM124" s="913"/>
      <c r="CN124" s="913"/>
      <c r="CO124" s="914"/>
      <c r="CP124" s="878" t="s">
        <v>491</v>
      </c>
      <c r="CQ124" s="879"/>
      <c r="CR124" s="879"/>
      <c r="CS124" s="879"/>
      <c r="CT124" s="879"/>
      <c r="CU124" s="879"/>
      <c r="CV124" s="879"/>
      <c r="CW124" s="879"/>
      <c r="CX124" s="879"/>
      <c r="CY124" s="879"/>
      <c r="CZ124" s="879"/>
      <c r="DA124" s="879"/>
      <c r="DB124" s="879"/>
      <c r="DC124" s="879"/>
      <c r="DD124" s="879"/>
      <c r="DE124" s="879"/>
      <c r="DF124" s="880"/>
      <c r="DG124" s="802">
        <v>119536</v>
      </c>
      <c r="DH124" s="803"/>
      <c r="DI124" s="803"/>
      <c r="DJ124" s="803"/>
      <c r="DK124" s="804"/>
      <c r="DL124" s="805">
        <v>130836</v>
      </c>
      <c r="DM124" s="803"/>
      <c r="DN124" s="803"/>
      <c r="DO124" s="803"/>
      <c r="DP124" s="804"/>
      <c r="DQ124" s="805">
        <v>137574</v>
      </c>
      <c r="DR124" s="803"/>
      <c r="DS124" s="803"/>
      <c r="DT124" s="803"/>
      <c r="DU124" s="804"/>
      <c r="DV124" s="891">
        <v>2.2000000000000002</v>
      </c>
      <c r="DW124" s="892"/>
      <c r="DX124" s="892"/>
      <c r="DY124" s="892"/>
      <c r="DZ124" s="893"/>
    </row>
    <row r="125" spans="1:130" s="246" customFormat="1" ht="26.25" customHeight="1">
      <c r="A125" s="860"/>
      <c r="B125" s="861"/>
      <c r="C125" s="864" t="s">
        <v>477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492</v>
      </c>
      <c r="CL125" s="895"/>
      <c r="CM125" s="895"/>
      <c r="CN125" s="895"/>
      <c r="CO125" s="896"/>
      <c r="CP125" s="903" t="s">
        <v>493</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129</v>
      </c>
      <c r="DM125" s="885"/>
      <c r="DN125" s="885"/>
      <c r="DO125" s="885"/>
      <c r="DP125" s="885"/>
      <c r="DQ125" s="885" t="s">
        <v>459</v>
      </c>
      <c r="DR125" s="885"/>
      <c r="DS125" s="885"/>
      <c r="DT125" s="885"/>
      <c r="DU125" s="885"/>
      <c r="DV125" s="886" t="s">
        <v>129</v>
      </c>
      <c r="DW125" s="886"/>
      <c r="DX125" s="886"/>
      <c r="DY125" s="886"/>
      <c r="DZ125" s="887"/>
    </row>
    <row r="126" spans="1:130" s="246" customFormat="1" ht="26.25" customHeight="1" thickBot="1">
      <c r="A126" s="860"/>
      <c r="B126" s="861"/>
      <c r="C126" s="864" t="s">
        <v>479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92755</v>
      </c>
      <c r="AB126" s="820"/>
      <c r="AC126" s="820"/>
      <c r="AD126" s="820"/>
      <c r="AE126" s="821"/>
      <c r="AF126" s="822">
        <v>83078</v>
      </c>
      <c r="AG126" s="820"/>
      <c r="AH126" s="820"/>
      <c r="AI126" s="820"/>
      <c r="AJ126" s="821"/>
      <c r="AK126" s="822">
        <v>82773</v>
      </c>
      <c r="AL126" s="820"/>
      <c r="AM126" s="820"/>
      <c r="AN126" s="820"/>
      <c r="AO126" s="821"/>
      <c r="AP126" s="867">
        <v>1.3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494</v>
      </c>
      <c r="CQ126" s="790"/>
      <c r="CR126" s="790"/>
      <c r="CS126" s="790"/>
      <c r="CT126" s="790"/>
      <c r="CU126" s="790"/>
      <c r="CV126" s="790"/>
      <c r="CW126" s="790"/>
      <c r="CX126" s="790"/>
      <c r="CY126" s="790"/>
      <c r="CZ126" s="790"/>
      <c r="DA126" s="790"/>
      <c r="DB126" s="790"/>
      <c r="DC126" s="790"/>
      <c r="DD126" s="790"/>
      <c r="DE126" s="790"/>
      <c r="DF126" s="791"/>
      <c r="DG126" s="856" t="s">
        <v>459</v>
      </c>
      <c r="DH126" s="857"/>
      <c r="DI126" s="857"/>
      <c r="DJ126" s="857"/>
      <c r="DK126" s="857"/>
      <c r="DL126" s="857" t="s">
        <v>129</v>
      </c>
      <c r="DM126" s="857"/>
      <c r="DN126" s="857"/>
      <c r="DO126" s="857"/>
      <c r="DP126" s="857"/>
      <c r="DQ126" s="857" t="s">
        <v>129</v>
      </c>
      <c r="DR126" s="857"/>
      <c r="DS126" s="857"/>
      <c r="DT126" s="857"/>
      <c r="DU126" s="857"/>
      <c r="DV126" s="834" t="s">
        <v>129</v>
      </c>
      <c r="DW126" s="834"/>
      <c r="DX126" s="834"/>
      <c r="DY126" s="834"/>
      <c r="DZ126" s="835"/>
    </row>
    <row r="127" spans="1:130" s="246" customFormat="1" ht="26.25" customHeight="1">
      <c r="A127" s="862"/>
      <c r="B127" s="863"/>
      <c r="C127" s="881" t="s">
        <v>495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7019</v>
      </c>
      <c r="AB127" s="820"/>
      <c r="AC127" s="820"/>
      <c r="AD127" s="820"/>
      <c r="AE127" s="821"/>
      <c r="AF127" s="822">
        <v>6255</v>
      </c>
      <c r="AG127" s="820"/>
      <c r="AH127" s="820"/>
      <c r="AI127" s="820"/>
      <c r="AJ127" s="821"/>
      <c r="AK127" s="822">
        <v>5504</v>
      </c>
      <c r="AL127" s="820"/>
      <c r="AM127" s="820"/>
      <c r="AN127" s="820"/>
      <c r="AO127" s="821"/>
      <c r="AP127" s="867">
        <v>0.1</v>
      </c>
      <c r="AQ127" s="868"/>
      <c r="AR127" s="868"/>
      <c r="AS127" s="868"/>
      <c r="AT127" s="869"/>
      <c r="AU127" s="282"/>
      <c r="AV127" s="282"/>
      <c r="AW127" s="282"/>
      <c r="AX127" s="884" t="s">
        <v>496</v>
      </c>
      <c r="AY127" s="852"/>
      <c r="AZ127" s="852"/>
      <c r="BA127" s="852"/>
      <c r="BB127" s="852"/>
      <c r="BC127" s="852"/>
      <c r="BD127" s="852"/>
      <c r="BE127" s="853"/>
      <c r="BF127" s="851" t="s">
        <v>497</v>
      </c>
      <c r="BG127" s="852"/>
      <c r="BH127" s="852"/>
      <c r="BI127" s="852"/>
      <c r="BJ127" s="852"/>
      <c r="BK127" s="852"/>
      <c r="BL127" s="853"/>
      <c r="BM127" s="851" t="s">
        <v>498</v>
      </c>
      <c r="BN127" s="852"/>
      <c r="BO127" s="852"/>
      <c r="BP127" s="852"/>
      <c r="BQ127" s="852"/>
      <c r="BR127" s="852"/>
      <c r="BS127" s="853"/>
      <c r="BT127" s="851" t="s">
        <v>499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500</v>
      </c>
      <c r="CQ127" s="790"/>
      <c r="CR127" s="790"/>
      <c r="CS127" s="790"/>
      <c r="CT127" s="790"/>
      <c r="CU127" s="790"/>
      <c r="CV127" s="790"/>
      <c r="CW127" s="790"/>
      <c r="CX127" s="790"/>
      <c r="CY127" s="790"/>
      <c r="CZ127" s="790"/>
      <c r="DA127" s="790"/>
      <c r="DB127" s="790"/>
      <c r="DC127" s="790"/>
      <c r="DD127" s="790"/>
      <c r="DE127" s="790"/>
      <c r="DF127" s="791"/>
      <c r="DG127" s="856" t="s">
        <v>456</v>
      </c>
      <c r="DH127" s="857"/>
      <c r="DI127" s="857"/>
      <c r="DJ127" s="857"/>
      <c r="DK127" s="857"/>
      <c r="DL127" s="857" t="s">
        <v>459</v>
      </c>
      <c r="DM127" s="857"/>
      <c r="DN127" s="857"/>
      <c r="DO127" s="857"/>
      <c r="DP127" s="857"/>
      <c r="DQ127" s="857" t="s">
        <v>129</v>
      </c>
      <c r="DR127" s="857"/>
      <c r="DS127" s="857"/>
      <c r="DT127" s="857"/>
      <c r="DU127" s="857"/>
      <c r="DV127" s="834" t="s">
        <v>472</v>
      </c>
      <c r="DW127" s="834"/>
      <c r="DX127" s="834"/>
      <c r="DY127" s="834"/>
      <c r="DZ127" s="835"/>
    </row>
    <row r="128" spans="1:130" s="246" customFormat="1" ht="26.25" customHeight="1" thickBot="1">
      <c r="A128" s="836" t="s">
        <v>501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502</v>
      </c>
      <c r="X128" s="838"/>
      <c r="Y128" s="838"/>
      <c r="Z128" s="839"/>
      <c r="AA128" s="840">
        <v>18269</v>
      </c>
      <c r="AB128" s="841"/>
      <c r="AC128" s="841"/>
      <c r="AD128" s="841"/>
      <c r="AE128" s="842"/>
      <c r="AF128" s="843">
        <v>17548</v>
      </c>
      <c r="AG128" s="841"/>
      <c r="AH128" s="841"/>
      <c r="AI128" s="841"/>
      <c r="AJ128" s="842"/>
      <c r="AK128" s="843">
        <v>17578</v>
      </c>
      <c r="AL128" s="841"/>
      <c r="AM128" s="841"/>
      <c r="AN128" s="841"/>
      <c r="AO128" s="842"/>
      <c r="AP128" s="844"/>
      <c r="AQ128" s="845"/>
      <c r="AR128" s="845"/>
      <c r="AS128" s="845"/>
      <c r="AT128" s="846"/>
      <c r="AU128" s="282"/>
      <c r="AV128" s="282"/>
      <c r="AW128" s="282"/>
      <c r="AX128" s="847" t="s">
        <v>503</v>
      </c>
      <c r="AY128" s="848"/>
      <c r="AZ128" s="848"/>
      <c r="BA128" s="848"/>
      <c r="BB128" s="848"/>
      <c r="BC128" s="848"/>
      <c r="BD128" s="848"/>
      <c r="BE128" s="849"/>
      <c r="BF128" s="826" t="s">
        <v>129</v>
      </c>
      <c r="BG128" s="827"/>
      <c r="BH128" s="827"/>
      <c r="BI128" s="827"/>
      <c r="BJ128" s="827"/>
      <c r="BK128" s="827"/>
      <c r="BL128" s="850"/>
      <c r="BM128" s="826">
        <v>13.84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504</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129</v>
      </c>
      <c r="DM128" s="831"/>
      <c r="DN128" s="831"/>
      <c r="DO128" s="831"/>
      <c r="DP128" s="831"/>
      <c r="DQ128" s="831" t="s">
        <v>129</v>
      </c>
      <c r="DR128" s="831"/>
      <c r="DS128" s="831"/>
      <c r="DT128" s="831"/>
      <c r="DU128" s="831"/>
      <c r="DV128" s="832" t="s">
        <v>472</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505</v>
      </c>
      <c r="X129" s="817"/>
      <c r="Y129" s="817"/>
      <c r="Z129" s="818"/>
      <c r="AA129" s="819">
        <v>7562358</v>
      </c>
      <c r="AB129" s="820"/>
      <c r="AC129" s="820"/>
      <c r="AD129" s="820"/>
      <c r="AE129" s="821"/>
      <c r="AF129" s="822">
        <v>7699334</v>
      </c>
      <c r="AG129" s="820"/>
      <c r="AH129" s="820"/>
      <c r="AI129" s="820"/>
      <c r="AJ129" s="821"/>
      <c r="AK129" s="822">
        <v>7666785</v>
      </c>
      <c r="AL129" s="820"/>
      <c r="AM129" s="820"/>
      <c r="AN129" s="820"/>
      <c r="AO129" s="821"/>
      <c r="AP129" s="823"/>
      <c r="AQ129" s="824"/>
      <c r="AR129" s="824"/>
      <c r="AS129" s="824"/>
      <c r="AT129" s="825"/>
      <c r="AU129" s="284"/>
      <c r="AV129" s="284"/>
      <c r="AW129" s="284"/>
      <c r="AX129" s="789" t="s">
        <v>506</v>
      </c>
      <c r="AY129" s="790"/>
      <c r="AZ129" s="790"/>
      <c r="BA129" s="790"/>
      <c r="BB129" s="790"/>
      <c r="BC129" s="790"/>
      <c r="BD129" s="790"/>
      <c r="BE129" s="791"/>
      <c r="BF129" s="809" t="s">
        <v>449</v>
      </c>
      <c r="BG129" s="810"/>
      <c r="BH129" s="810"/>
      <c r="BI129" s="810"/>
      <c r="BJ129" s="810"/>
      <c r="BK129" s="810"/>
      <c r="BL129" s="811"/>
      <c r="BM129" s="809">
        <v>18.84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508</v>
      </c>
      <c r="X130" s="817"/>
      <c r="Y130" s="817"/>
      <c r="Z130" s="818"/>
      <c r="AA130" s="819">
        <v>1380724</v>
      </c>
      <c r="AB130" s="820"/>
      <c r="AC130" s="820"/>
      <c r="AD130" s="820"/>
      <c r="AE130" s="821"/>
      <c r="AF130" s="822">
        <v>1436381</v>
      </c>
      <c r="AG130" s="820"/>
      <c r="AH130" s="820"/>
      <c r="AI130" s="820"/>
      <c r="AJ130" s="821"/>
      <c r="AK130" s="822">
        <v>1448135</v>
      </c>
      <c r="AL130" s="820"/>
      <c r="AM130" s="820"/>
      <c r="AN130" s="820"/>
      <c r="AO130" s="821"/>
      <c r="AP130" s="823"/>
      <c r="AQ130" s="824"/>
      <c r="AR130" s="824"/>
      <c r="AS130" s="824"/>
      <c r="AT130" s="825"/>
      <c r="AU130" s="284"/>
      <c r="AV130" s="284"/>
      <c r="AW130" s="284"/>
      <c r="AX130" s="789" t="s">
        <v>509</v>
      </c>
      <c r="AY130" s="790"/>
      <c r="AZ130" s="790"/>
      <c r="BA130" s="790"/>
      <c r="BB130" s="790"/>
      <c r="BC130" s="790"/>
      <c r="BD130" s="790"/>
      <c r="BE130" s="791"/>
      <c r="BF130" s="792">
        <v>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510</v>
      </c>
      <c r="X131" s="800"/>
      <c r="Y131" s="800"/>
      <c r="Z131" s="801"/>
      <c r="AA131" s="802">
        <v>6181634</v>
      </c>
      <c r="AB131" s="803"/>
      <c r="AC131" s="803"/>
      <c r="AD131" s="803"/>
      <c r="AE131" s="804"/>
      <c r="AF131" s="805">
        <v>6262953</v>
      </c>
      <c r="AG131" s="803"/>
      <c r="AH131" s="803"/>
      <c r="AI131" s="803"/>
      <c r="AJ131" s="804"/>
      <c r="AK131" s="805">
        <v>6218650</v>
      </c>
      <c r="AL131" s="803"/>
      <c r="AM131" s="803"/>
      <c r="AN131" s="803"/>
      <c r="AO131" s="804"/>
      <c r="AP131" s="806"/>
      <c r="AQ131" s="807"/>
      <c r="AR131" s="807"/>
      <c r="AS131" s="807"/>
      <c r="AT131" s="808"/>
      <c r="AU131" s="284"/>
      <c r="AV131" s="284"/>
      <c r="AW131" s="284"/>
      <c r="AX131" s="767" t="s">
        <v>511</v>
      </c>
      <c r="AY131" s="768"/>
      <c r="AZ131" s="768"/>
      <c r="BA131" s="768"/>
      <c r="BB131" s="768"/>
      <c r="BC131" s="768"/>
      <c r="BD131" s="768"/>
      <c r="BE131" s="769"/>
      <c r="BF131" s="770">
        <v>59.2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513</v>
      </c>
      <c r="W132" s="780"/>
      <c r="X132" s="780"/>
      <c r="Y132" s="780"/>
      <c r="Z132" s="781"/>
      <c r="AA132" s="782">
        <v>8.7050770069999999</v>
      </c>
      <c r="AB132" s="783"/>
      <c r="AC132" s="783"/>
      <c r="AD132" s="783"/>
      <c r="AE132" s="784"/>
      <c r="AF132" s="785">
        <v>8.9427782709999999</v>
      </c>
      <c r="AG132" s="783"/>
      <c r="AH132" s="783"/>
      <c r="AI132" s="783"/>
      <c r="AJ132" s="784"/>
      <c r="AK132" s="785">
        <v>9.4026034589999998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514</v>
      </c>
      <c r="W133" s="759"/>
      <c r="X133" s="759"/>
      <c r="Y133" s="759"/>
      <c r="Z133" s="760"/>
      <c r="AA133" s="761">
        <v>8.9</v>
      </c>
      <c r="AB133" s="762"/>
      <c r="AC133" s="762"/>
      <c r="AD133" s="762"/>
      <c r="AE133" s="763"/>
      <c r="AF133" s="761">
        <v>8.8000000000000007</v>
      </c>
      <c r="AG133" s="762"/>
      <c r="AH133" s="762"/>
      <c r="AI133" s="762"/>
      <c r="AJ133" s="763"/>
      <c r="AK133" s="761">
        <v>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frOS+NW82S/wGK6kLuRCrDZ58cV9trdJIi9RzcGSaB1GpHrCIno5Hbw9rwytlLJq8H6LKAwa5y6MCzslMTW6Q==" saltValue="TRYF5kG23iewZcQiPfT3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mfA28S+9Ru1oINf/YrYti3nmpjqKXyZfj3nI4/JhymfutxskvdNWkebIV8DwcyG8rI4i972bR7e1c+dt6svWg==" saltValue="yXFBQjK2X/2MD3U/B6Hy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mCRqFaIBty0O9nUjjwv5Wy3HSq1FZ7h3I6f9r7DQjyjLZdtyAtU9KCfpYMMyF2t3Ir1qYNAo6ft4WPFE8UxPg==" saltValue="laliy3SJ2LvgWp2redp2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518</v>
      </c>
      <c r="AP7" s="303"/>
      <c r="AQ7" s="304" t="s">
        <v>519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520</v>
      </c>
      <c r="AQ8" s="310" t="s">
        <v>521</v>
      </c>
      <c r="AR8" s="311" t="s">
        <v>522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523</v>
      </c>
      <c r="AL9" s="1189"/>
      <c r="AM9" s="1189"/>
      <c r="AN9" s="1190"/>
      <c r="AO9" s="312">
        <v>1517197</v>
      </c>
      <c r="AP9" s="312">
        <v>57311</v>
      </c>
      <c r="AQ9" s="313">
        <v>56489</v>
      </c>
      <c r="AR9" s="314">
        <v>1.5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524</v>
      </c>
      <c r="AL10" s="1189"/>
      <c r="AM10" s="1189"/>
      <c r="AN10" s="1190"/>
      <c r="AO10" s="315">
        <v>364493</v>
      </c>
      <c r="AP10" s="315">
        <v>13768</v>
      </c>
      <c r="AQ10" s="316">
        <v>5759</v>
      </c>
      <c r="AR10" s="317">
        <v>139.1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525</v>
      </c>
      <c r="AL11" s="1189"/>
      <c r="AM11" s="1189"/>
      <c r="AN11" s="1190"/>
      <c r="AO11" s="315">
        <v>389341</v>
      </c>
      <c r="AP11" s="315">
        <v>14707</v>
      </c>
      <c r="AQ11" s="316">
        <v>8418</v>
      </c>
      <c r="AR11" s="317">
        <v>74.7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526</v>
      </c>
      <c r="AL12" s="1189"/>
      <c r="AM12" s="1189"/>
      <c r="AN12" s="1190"/>
      <c r="AO12" s="315" t="s">
        <v>527</v>
      </c>
      <c r="AP12" s="315" t="s">
        <v>527</v>
      </c>
      <c r="AQ12" s="316">
        <v>199</v>
      </c>
      <c r="AR12" s="317" t="s">
        <v>527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528</v>
      </c>
      <c r="AL13" s="1189"/>
      <c r="AM13" s="1189"/>
      <c r="AN13" s="1190"/>
      <c r="AO13" s="315" t="s">
        <v>527</v>
      </c>
      <c r="AP13" s="315" t="s">
        <v>527</v>
      </c>
      <c r="AQ13" s="316">
        <v>11</v>
      </c>
      <c r="AR13" s="317" t="s">
        <v>527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529</v>
      </c>
      <c r="AL14" s="1189"/>
      <c r="AM14" s="1189"/>
      <c r="AN14" s="1190"/>
      <c r="AO14" s="315">
        <v>38530</v>
      </c>
      <c r="AP14" s="315">
        <v>1455</v>
      </c>
      <c r="AQ14" s="316">
        <v>2749</v>
      </c>
      <c r="AR14" s="317">
        <v>-47.1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530</v>
      </c>
      <c r="AL15" s="1189"/>
      <c r="AM15" s="1189"/>
      <c r="AN15" s="1190"/>
      <c r="AO15" s="315">
        <v>37447</v>
      </c>
      <c r="AP15" s="315">
        <v>1415</v>
      </c>
      <c r="AQ15" s="316">
        <v>1213</v>
      </c>
      <c r="AR15" s="317">
        <v>16.7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531</v>
      </c>
      <c r="AL16" s="1192"/>
      <c r="AM16" s="1192"/>
      <c r="AN16" s="1193"/>
      <c r="AO16" s="315">
        <v>-127778</v>
      </c>
      <c r="AP16" s="315">
        <v>-4827</v>
      </c>
      <c r="AQ16" s="316">
        <v>-4842</v>
      </c>
      <c r="AR16" s="317">
        <v>-0.3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190</v>
      </c>
      <c r="AL17" s="1192"/>
      <c r="AM17" s="1192"/>
      <c r="AN17" s="1193"/>
      <c r="AO17" s="315">
        <v>2219230</v>
      </c>
      <c r="AP17" s="315">
        <v>83830</v>
      </c>
      <c r="AQ17" s="316">
        <v>69997</v>
      </c>
      <c r="AR17" s="317">
        <v>19.8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536</v>
      </c>
      <c r="AL21" s="1186"/>
      <c r="AM21" s="1186"/>
      <c r="AN21" s="1187"/>
      <c r="AO21" s="327">
        <v>7.06</v>
      </c>
      <c r="AP21" s="328">
        <v>6.51</v>
      </c>
      <c r="AQ21" s="329">
        <v>0.55000000000000004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537</v>
      </c>
      <c r="AL22" s="1186"/>
      <c r="AM22" s="1186"/>
      <c r="AN22" s="1187"/>
      <c r="AO22" s="332">
        <v>95.9</v>
      </c>
      <c r="AP22" s="333">
        <v>97.2</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518</v>
      </c>
      <c r="AP30" s="303"/>
      <c r="AQ30" s="304" t="s">
        <v>519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520</v>
      </c>
      <c r="AQ31" s="310" t="s">
        <v>521</v>
      </c>
      <c r="AR31" s="311" t="s">
        <v>522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541</v>
      </c>
      <c r="AL32" s="1177"/>
      <c r="AM32" s="1177"/>
      <c r="AN32" s="1178"/>
      <c r="AO32" s="342">
        <v>1539667</v>
      </c>
      <c r="AP32" s="342">
        <v>58160</v>
      </c>
      <c r="AQ32" s="343">
        <v>31531</v>
      </c>
      <c r="AR32" s="344">
        <v>84.5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542</v>
      </c>
      <c r="AL33" s="1177"/>
      <c r="AM33" s="1177"/>
      <c r="AN33" s="1178"/>
      <c r="AO33" s="342" t="s">
        <v>527</v>
      </c>
      <c r="AP33" s="342" t="s">
        <v>527</v>
      </c>
      <c r="AQ33" s="343" t="s">
        <v>527</v>
      </c>
      <c r="AR33" s="344" t="s">
        <v>527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543</v>
      </c>
      <c r="AL34" s="1177"/>
      <c r="AM34" s="1177"/>
      <c r="AN34" s="1178"/>
      <c r="AO34" s="342" t="s">
        <v>527</v>
      </c>
      <c r="AP34" s="342" t="s">
        <v>527</v>
      </c>
      <c r="AQ34" s="343" t="s">
        <v>527</v>
      </c>
      <c r="AR34" s="344" t="s">
        <v>527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544</v>
      </c>
      <c r="AL35" s="1177"/>
      <c r="AM35" s="1177"/>
      <c r="AN35" s="1178"/>
      <c r="AO35" s="342">
        <v>356075</v>
      </c>
      <c r="AP35" s="342">
        <v>13450</v>
      </c>
      <c r="AQ35" s="343">
        <v>9647</v>
      </c>
      <c r="AR35" s="344">
        <v>39.4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545</v>
      </c>
      <c r="AL36" s="1177"/>
      <c r="AM36" s="1177"/>
      <c r="AN36" s="1178"/>
      <c r="AO36" s="342">
        <v>66409</v>
      </c>
      <c r="AP36" s="342">
        <v>2509</v>
      </c>
      <c r="AQ36" s="343">
        <v>2316</v>
      </c>
      <c r="AR36" s="344">
        <v>8.3000000000000007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546</v>
      </c>
      <c r="AL37" s="1177"/>
      <c r="AM37" s="1177"/>
      <c r="AN37" s="1178"/>
      <c r="AO37" s="342">
        <v>88277</v>
      </c>
      <c r="AP37" s="342">
        <v>3335</v>
      </c>
      <c r="AQ37" s="343">
        <v>1006</v>
      </c>
      <c r="AR37" s="344">
        <v>231.5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547</v>
      </c>
      <c r="AL38" s="1180"/>
      <c r="AM38" s="1180"/>
      <c r="AN38" s="1181"/>
      <c r="AO38" s="345" t="s">
        <v>527</v>
      </c>
      <c r="AP38" s="345" t="s">
        <v>527</v>
      </c>
      <c r="AQ38" s="346">
        <v>1</v>
      </c>
      <c r="AR38" s="334" t="s">
        <v>527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548</v>
      </c>
      <c r="AL39" s="1180"/>
      <c r="AM39" s="1180"/>
      <c r="AN39" s="1181"/>
      <c r="AO39" s="342">
        <v>-17578</v>
      </c>
      <c r="AP39" s="342">
        <v>-664</v>
      </c>
      <c r="AQ39" s="343">
        <v>-3160</v>
      </c>
      <c r="AR39" s="344">
        <v>-79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549</v>
      </c>
      <c r="AL40" s="1177"/>
      <c r="AM40" s="1177"/>
      <c r="AN40" s="1178"/>
      <c r="AO40" s="342">
        <v>-1448135</v>
      </c>
      <c r="AP40" s="342">
        <v>-54702</v>
      </c>
      <c r="AQ40" s="343">
        <v>-28415</v>
      </c>
      <c r="AR40" s="344">
        <v>92.5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303</v>
      </c>
      <c r="AL41" s="1183"/>
      <c r="AM41" s="1183"/>
      <c r="AN41" s="1184"/>
      <c r="AO41" s="342">
        <v>584715</v>
      </c>
      <c r="AP41" s="342">
        <v>22087</v>
      </c>
      <c r="AQ41" s="343">
        <v>12925</v>
      </c>
      <c r="AR41" s="344">
        <v>70.900000000000006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518</v>
      </c>
      <c r="AN49" s="1171" t="s">
        <v>553</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554</v>
      </c>
      <c r="AO50" s="359" t="s">
        <v>555</v>
      </c>
      <c r="AP50" s="360" t="s">
        <v>556</v>
      </c>
      <c r="AQ50" s="361" t="s">
        <v>557</v>
      </c>
      <c r="AR50" s="362" t="s">
        <v>558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1410783</v>
      </c>
      <c r="AN51" s="364">
        <v>53231</v>
      </c>
      <c r="AO51" s="365">
        <v>41.6</v>
      </c>
      <c r="AP51" s="366">
        <v>53292</v>
      </c>
      <c r="AQ51" s="367">
        <v>0</v>
      </c>
      <c r="AR51" s="368">
        <v>41.6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1159150</v>
      </c>
      <c r="AN52" s="372">
        <v>43737</v>
      </c>
      <c r="AO52" s="373">
        <v>36.5</v>
      </c>
      <c r="AP52" s="374">
        <v>28900</v>
      </c>
      <c r="AQ52" s="375">
        <v>18.899999999999999</v>
      </c>
      <c r="AR52" s="376">
        <v>17.600000000000001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1444505</v>
      </c>
      <c r="AN53" s="364">
        <v>54444</v>
      </c>
      <c r="AO53" s="365">
        <v>2.2999999999999998</v>
      </c>
      <c r="AP53" s="366">
        <v>49919</v>
      </c>
      <c r="AQ53" s="367">
        <v>-6.3</v>
      </c>
      <c r="AR53" s="368">
        <v>8.6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959573</v>
      </c>
      <c r="AN54" s="372">
        <v>36167</v>
      </c>
      <c r="AO54" s="373">
        <v>-17.3</v>
      </c>
      <c r="AP54" s="374">
        <v>26398</v>
      </c>
      <c r="AQ54" s="375">
        <v>-8.6999999999999993</v>
      </c>
      <c r="AR54" s="376">
        <v>-8.6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1887077</v>
      </c>
      <c r="AN55" s="364">
        <v>71063</v>
      </c>
      <c r="AO55" s="365">
        <v>30.5</v>
      </c>
      <c r="AP55" s="366">
        <v>47738</v>
      </c>
      <c r="AQ55" s="367">
        <v>-4.4000000000000004</v>
      </c>
      <c r="AR55" s="368">
        <v>34.9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1268575</v>
      </c>
      <c r="AN56" s="372">
        <v>47772</v>
      </c>
      <c r="AO56" s="373">
        <v>32.1</v>
      </c>
      <c r="AP56" s="374">
        <v>24937</v>
      </c>
      <c r="AQ56" s="375">
        <v>-5.5</v>
      </c>
      <c r="AR56" s="376">
        <v>37.6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2010341</v>
      </c>
      <c r="AN57" s="364">
        <v>75810</v>
      </c>
      <c r="AO57" s="365">
        <v>6.7</v>
      </c>
      <c r="AP57" s="366">
        <v>52191</v>
      </c>
      <c r="AQ57" s="367">
        <v>9.3000000000000007</v>
      </c>
      <c r="AR57" s="368">
        <v>-2.6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1528807</v>
      </c>
      <c r="AN58" s="372">
        <v>57652</v>
      </c>
      <c r="AO58" s="373">
        <v>20.7</v>
      </c>
      <c r="AP58" s="374">
        <v>24843</v>
      </c>
      <c r="AQ58" s="375">
        <v>-0.4</v>
      </c>
      <c r="AR58" s="376">
        <v>21.1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1708794</v>
      </c>
      <c r="AN59" s="364">
        <v>64549</v>
      </c>
      <c r="AO59" s="365">
        <v>-14.9</v>
      </c>
      <c r="AP59" s="366">
        <v>47387</v>
      </c>
      <c r="AQ59" s="367">
        <v>-9.1999999999999993</v>
      </c>
      <c r="AR59" s="368">
        <v>-5.7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1523803</v>
      </c>
      <c r="AN60" s="372">
        <v>57561</v>
      </c>
      <c r="AO60" s="373">
        <v>-0.2</v>
      </c>
      <c r="AP60" s="374">
        <v>24928</v>
      </c>
      <c r="AQ60" s="375">
        <v>0.3</v>
      </c>
      <c r="AR60" s="376">
        <v>-0.5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1692300</v>
      </c>
      <c r="AN61" s="379">
        <v>63819</v>
      </c>
      <c r="AO61" s="380">
        <v>13.2</v>
      </c>
      <c r="AP61" s="381">
        <v>50105</v>
      </c>
      <c r="AQ61" s="382">
        <v>-2.1</v>
      </c>
      <c r="AR61" s="368">
        <v>15.3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1287982</v>
      </c>
      <c r="AN62" s="372">
        <v>48578</v>
      </c>
      <c r="AO62" s="373">
        <v>14.4</v>
      </c>
      <c r="AP62" s="374">
        <v>26001</v>
      </c>
      <c r="AQ62" s="375">
        <v>0.9</v>
      </c>
      <c r="AR62" s="376">
        <v>13.5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CUOyMAw0AdUMv7dl4zmKs2iVUJKn4pf2GilOwDc6dxfhQcoXSP2j1z2GrE6H13JXoInzwaZaPKw38G4MNan3A==" saltValue="BToox1pdmvrPNZT4rpmU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eOjXo9o7YpfBqizuX09xvWV9XXGEpDo8/W8fAZHxpIvob9Ls82cXbEyDCm54KUNGO2Wy9uBF2dqFuA5lMgZMA==" saltValue="0IbbmXVxJZ3fq5QqIa0h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sIvlRQARca73wz3ER0L4s46r0xP4Itq160YhyyAFDSdGz7HcbNn9O3cOsqK0yJRv/Mho3A1gHxVQmYPab4ehQ==" saltValue="jXlVEzQzcZeU4ONgjpNJ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94" t="s">
        <v>3</v>
      </c>
      <c r="D47" s="1194"/>
      <c r="E47" s="1195"/>
      <c r="F47" s="11">
        <v>20.97</v>
      </c>
      <c r="G47" s="12">
        <v>20.77</v>
      </c>
      <c r="H47" s="12">
        <v>20.58</v>
      </c>
      <c r="I47" s="12">
        <v>20.239999999999998</v>
      </c>
      <c r="J47" s="13">
        <v>20.350000000000001</v>
      </c>
    </row>
    <row r="48" spans="2:10" ht="57.75" customHeight="1">
      <c r="B48" s="14"/>
      <c r="C48" s="1196" t="s">
        <v>4</v>
      </c>
      <c r="D48" s="1196"/>
      <c r="E48" s="1197"/>
      <c r="F48" s="15">
        <v>6.96</v>
      </c>
      <c r="G48" s="16">
        <v>9.1</v>
      </c>
      <c r="H48" s="16">
        <v>10.76</v>
      </c>
      <c r="I48" s="16">
        <v>13.74</v>
      </c>
      <c r="J48" s="17">
        <v>14.15</v>
      </c>
    </row>
    <row r="49" spans="2:10" ht="57.75" customHeight="1" thickBot="1">
      <c r="B49" s="18"/>
      <c r="C49" s="1198" t="s">
        <v>5</v>
      </c>
      <c r="D49" s="1198"/>
      <c r="E49" s="1199"/>
      <c r="F49" s="19" t="s">
        <v>574</v>
      </c>
      <c r="G49" s="20">
        <v>2.2200000000000002</v>
      </c>
      <c r="H49" s="20">
        <v>1.76</v>
      </c>
      <c r="I49" s="20">
        <v>3.19</v>
      </c>
      <c r="J49" s="21">
        <v>0.37</v>
      </c>
    </row>
    <row r="50" spans="2:10" ht="13.5" customHeight="1"/>
    <row r="51" spans="2:10" ht="13.5" hidden="1" customHeight="1"/>
    <row r="52" spans="2:10" ht="13.5" hidden="1" customHeight="1"/>
    <row r="53" spans="2:10" ht="13.5" hidden="1" customHeight="1"/>
  </sheetData>
  <sheetProtection algorithmName="SHA-512" hashValue="9b1Z12A5gt/L7DHRZzS+4Z/U9GqnqgkOPMEw/rtlBTYo3pMfRK3FIRCHHKCTwf3JIcA45AvRFOMUSHPXhXJRzg==" saltValue="c0EeSFcLz5eJDCjUEJ2+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2020-03-02T00:59:34Z</cp:lastPrinted>
  <dcterms:created xsi:type="dcterms:W3CDTF">2020-02-10T03:50:41Z</dcterms:created>
  <dcterms:modified xsi:type="dcterms:W3CDTF">2020-03-23T04:21:44Z</dcterms:modified>
  <cp:category/>
</cp:coreProperties>
</file>